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agina web\Productos 2015\Poblacion objetivo\"/>
    </mc:Choice>
  </mc:AlternateContent>
  <bookViews>
    <workbookView xWindow="0" yWindow="0" windowWidth="21600" windowHeight="9135"/>
  </bookViews>
  <sheets>
    <sheet name="ENAHO 2014_PO 20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7" i="1" l="1"/>
  <c r="B127" i="1"/>
  <c r="H126" i="1"/>
  <c r="B126" i="1"/>
  <c r="B125" i="1" s="1"/>
  <c r="H125" i="1"/>
  <c r="G125" i="1"/>
  <c r="F125" i="1"/>
  <c r="E125" i="1"/>
  <c r="D125" i="1"/>
  <c r="C125" i="1"/>
  <c r="H122" i="1"/>
  <c r="B122" i="1"/>
  <c r="H121" i="1"/>
  <c r="B121" i="1"/>
  <c r="B120" i="1" s="1"/>
  <c r="H120" i="1"/>
  <c r="G120" i="1"/>
  <c r="F120" i="1"/>
  <c r="E120" i="1"/>
  <c r="D120" i="1"/>
  <c r="C120" i="1"/>
  <c r="H119" i="1"/>
  <c r="B119" i="1"/>
  <c r="H118" i="1"/>
  <c r="H117" i="1" s="1"/>
  <c r="B118" i="1"/>
  <c r="G117" i="1"/>
  <c r="F117" i="1"/>
  <c r="E117" i="1"/>
  <c r="D117" i="1"/>
  <c r="C117" i="1"/>
  <c r="B117" i="1"/>
  <c r="H114" i="1"/>
  <c r="B114" i="1"/>
  <c r="H113" i="1"/>
  <c r="H112" i="1" s="1"/>
  <c r="B113" i="1"/>
  <c r="B112" i="1" s="1"/>
  <c r="G112" i="1"/>
  <c r="F112" i="1"/>
  <c r="E112" i="1"/>
  <c r="D112" i="1"/>
  <c r="C112" i="1"/>
  <c r="H109" i="1"/>
  <c r="B109" i="1"/>
  <c r="H108" i="1"/>
  <c r="B108" i="1"/>
  <c r="H107" i="1"/>
  <c r="B107" i="1"/>
  <c r="H106" i="1"/>
  <c r="B106" i="1"/>
  <c r="H105" i="1"/>
  <c r="G105" i="1"/>
  <c r="F105" i="1"/>
  <c r="E105" i="1"/>
  <c r="D105" i="1"/>
  <c r="C105" i="1"/>
  <c r="H104" i="1"/>
  <c r="B104" i="1"/>
  <c r="B105" i="1" s="1"/>
  <c r="H101" i="1"/>
  <c r="B101" i="1"/>
  <c r="H100" i="1"/>
  <c r="B100" i="1"/>
  <c r="H98" i="1"/>
  <c r="B98" i="1"/>
  <c r="H97" i="1"/>
  <c r="B97" i="1"/>
  <c r="H93" i="1"/>
  <c r="B93" i="1"/>
  <c r="H92" i="1"/>
  <c r="B92" i="1"/>
  <c r="H91" i="1"/>
  <c r="B91" i="1"/>
  <c r="H90" i="1"/>
  <c r="B90" i="1"/>
  <c r="H89" i="1"/>
  <c r="B89" i="1"/>
  <c r="H88" i="1"/>
  <c r="B88" i="1"/>
  <c r="B85" i="1"/>
  <c r="H84" i="1"/>
  <c r="B84" i="1"/>
  <c r="H83" i="1"/>
  <c r="B83" i="1"/>
  <c r="H82" i="1"/>
  <c r="B82" i="1"/>
  <c r="H81" i="1"/>
  <c r="B81" i="1"/>
  <c r="H78" i="1"/>
  <c r="B78" i="1"/>
  <c r="H77" i="1"/>
  <c r="B77" i="1"/>
  <c r="H76" i="1"/>
  <c r="B76" i="1"/>
  <c r="H75" i="1"/>
  <c r="H74" i="1" s="1"/>
  <c r="B75" i="1"/>
  <c r="G74" i="1"/>
  <c r="F74" i="1"/>
  <c r="E74" i="1"/>
  <c r="D74" i="1"/>
  <c r="C74" i="1"/>
  <c r="B74" i="1"/>
  <c r="H73" i="1"/>
  <c r="B73" i="1"/>
  <c r="H72" i="1"/>
  <c r="B72" i="1"/>
  <c r="H71" i="1"/>
  <c r="B71" i="1"/>
  <c r="B70" i="1" s="1"/>
  <c r="H70" i="1"/>
  <c r="G70" i="1"/>
  <c r="F70" i="1"/>
  <c r="E70" i="1"/>
  <c r="D70" i="1"/>
  <c r="C70" i="1"/>
  <c r="H66" i="1"/>
  <c r="B66" i="1"/>
  <c r="H65" i="1"/>
  <c r="B65" i="1"/>
  <c r="H64" i="1"/>
  <c r="B64" i="1"/>
  <c r="H63" i="1"/>
  <c r="B63" i="1"/>
  <c r="H62" i="1"/>
  <c r="B62" i="1"/>
  <c r="H58" i="1"/>
  <c r="B58" i="1"/>
  <c r="H57" i="1"/>
  <c r="B57" i="1"/>
  <c r="H55" i="1"/>
  <c r="B55" i="1"/>
  <c r="H54" i="1"/>
  <c r="B54" i="1"/>
  <c r="H50" i="1"/>
  <c r="B50" i="1"/>
  <c r="H49" i="1"/>
  <c r="B49" i="1"/>
  <c r="H47" i="1"/>
  <c r="B47" i="1"/>
  <c r="H46" i="1"/>
  <c r="B46" i="1"/>
  <c r="H42" i="1"/>
  <c r="B42" i="1"/>
  <c r="H39" i="1"/>
  <c r="B39" i="1"/>
  <c r="H38" i="1"/>
  <c r="B38" i="1"/>
  <c r="H37" i="1"/>
  <c r="B37" i="1"/>
  <c r="H36" i="1"/>
  <c r="B36" i="1"/>
  <c r="H35" i="1"/>
  <c r="B35" i="1"/>
  <c r="G34" i="1"/>
  <c r="F34" i="1"/>
  <c r="F33" i="1" s="1"/>
  <c r="E34" i="1"/>
  <c r="E33" i="1" s="1"/>
  <c r="D34" i="1"/>
  <c r="B34" i="1" s="1"/>
  <c r="C34" i="1"/>
  <c r="G33" i="1"/>
  <c r="C33" i="1"/>
  <c r="H32" i="1"/>
  <c r="B32" i="1"/>
  <c r="H29" i="1"/>
  <c r="B29" i="1"/>
  <c r="H28" i="1"/>
  <c r="B28" i="1"/>
  <c r="H26" i="1"/>
  <c r="B26" i="1"/>
  <c r="H25" i="1"/>
  <c r="B25" i="1"/>
  <c r="H21" i="1"/>
  <c r="B21" i="1"/>
  <c r="H20" i="1"/>
  <c r="B20" i="1"/>
  <c r="H18" i="1"/>
  <c r="B18" i="1"/>
  <c r="H17" i="1"/>
  <c r="B17" i="1"/>
  <c r="H13" i="1"/>
  <c r="D13" i="1"/>
  <c r="H12" i="1"/>
  <c r="G13" i="1" s="1"/>
  <c r="B12" i="1"/>
  <c r="B13" i="1" s="1"/>
  <c r="H9" i="1"/>
  <c r="H10" i="1" s="1"/>
  <c r="B9" i="1"/>
  <c r="B33" i="1" l="1"/>
  <c r="E10" i="1"/>
  <c r="H34" i="1"/>
  <c r="B10" i="1"/>
  <c r="F10" i="1"/>
  <c r="E13" i="1"/>
  <c r="D33" i="1"/>
  <c r="H33" i="1"/>
  <c r="C10" i="1"/>
  <c r="G10" i="1"/>
  <c r="F13" i="1"/>
  <c r="D10" i="1"/>
  <c r="C13" i="1"/>
</calcChain>
</file>

<file path=xl/sharedStrings.xml><?xml version="1.0" encoding="utf-8"?>
<sst xmlns="http://schemas.openxmlformats.org/spreadsheetml/2006/main" count="130" uniqueCount="108">
  <si>
    <t>Costa Rica: estimaciones de las poblaciones meta de cada programa financiado por el FODESAF. 2015</t>
  </si>
  <si>
    <t>Programa, producto y criterio</t>
  </si>
  <si>
    <t>Pobres por ingresos insuficientes</t>
  </si>
  <si>
    <t xml:space="preserve">Grupos </t>
  </si>
  <si>
    <t>Grupos</t>
  </si>
  <si>
    <t>Población</t>
  </si>
  <si>
    <t>Totales</t>
  </si>
  <si>
    <t>Extremos</t>
  </si>
  <si>
    <t>No extremos</t>
  </si>
  <si>
    <t>Vulnerables</t>
  </si>
  <si>
    <t>Medios</t>
  </si>
  <si>
    <t>Acomodados</t>
  </si>
  <si>
    <t>Total</t>
  </si>
  <si>
    <t xml:space="preserve">Totales de control </t>
  </si>
  <si>
    <t>Hogares totales</t>
  </si>
  <si>
    <t>Distribución</t>
  </si>
  <si>
    <t>Población total</t>
  </si>
  <si>
    <t>Bono familiar para la Vivienda (BFV)</t>
  </si>
  <si>
    <t>Para hogares sin vivienda propia: CLP, LyC, CVE</t>
  </si>
  <si>
    <t>Hogares</t>
  </si>
  <si>
    <t>Miembros del hogar</t>
  </si>
  <si>
    <t>Para hogares con vivienda propia inadecuada: RAMTE</t>
  </si>
  <si>
    <t xml:space="preserve">Régimen no contributivo de pensiones (RNC) </t>
  </si>
  <si>
    <t>Para pensiones ordinarias</t>
  </si>
  <si>
    <t>Todos los adultos mayores (65 o más años)</t>
  </si>
  <si>
    <t>Adultos mayores sin seguro ni pensión contributiva</t>
  </si>
  <si>
    <t>Para pensiones especiales</t>
  </si>
  <si>
    <t xml:space="preserve">Personas con alguna discapacidad permanente </t>
  </si>
  <si>
    <t xml:space="preserve">Personas que no pueden caminar, mover brazos ni hablar (2 de 3) </t>
  </si>
  <si>
    <t xml:space="preserve">Asegurados por cuenta del Estado (ACE) </t>
  </si>
  <si>
    <t>Población total no asegurada o ACE</t>
  </si>
  <si>
    <t>Jefes no asegurados o ACE</t>
  </si>
  <si>
    <t>Ocupados</t>
  </si>
  <si>
    <t>Asalariados</t>
  </si>
  <si>
    <t>No asalariados</t>
  </si>
  <si>
    <t>Desempleados</t>
  </si>
  <si>
    <t>Inactivos</t>
  </si>
  <si>
    <t>Otros miembros del hogar</t>
  </si>
  <si>
    <t xml:space="preserve">Pacientes en fase terminal (FT) </t>
  </si>
  <si>
    <t>Pacientes FT en hogares con asalariados asegurados directos</t>
  </si>
  <si>
    <t xml:space="preserve">Pobreza y discapcidad (CNREE) </t>
  </si>
  <si>
    <t>Con cualquier tipo de discapacidad (18 a 64 años)</t>
  </si>
  <si>
    <t xml:space="preserve">Acceso a servicios: Personas pobres con al menos una discapacidad </t>
  </si>
  <si>
    <t>Abandono: Personas pobres con al menos dos discapacidades</t>
  </si>
  <si>
    <t>Excluyendo discapacidad mental (18 a 64 años)</t>
  </si>
  <si>
    <t xml:space="preserve">Acueductos rurales (ACRU - AyA) </t>
  </si>
  <si>
    <t>Construcción: personas o familias rurales pobres sin agua domiciliar</t>
  </si>
  <si>
    <t>Personas</t>
  </si>
  <si>
    <t>Mejoramiento: personas o familias rurales pobres con acueducto rural</t>
  </si>
  <si>
    <t>Bienestar y promoción familiar (IMAS)</t>
  </si>
  <si>
    <t>Avancemos</t>
  </si>
  <si>
    <t>Estudiantes</t>
  </si>
  <si>
    <t>Seguridad alimentaria (hogares)</t>
  </si>
  <si>
    <t>Asignación Familiar (hogares)</t>
  </si>
  <si>
    <t>Resto del programa (hogares)</t>
  </si>
  <si>
    <t xml:space="preserve">Programa de alimentación y nutrición del escolar (PANEA - CE) </t>
  </si>
  <si>
    <t>Preescolar y primaria</t>
  </si>
  <si>
    <t>Maternal y prekinder</t>
  </si>
  <si>
    <t>Preparatoria</t>
  </si>
  <si>
    <t>Escuela</t>
  </si>
  <si>
    <t>Secundaria</t>
  </si>
  <si>
    <t>Académica</t>
  </si>
  <si>
    <t>Técnica</t>
  </si>
  <si>
    <t>Educación especial</t>
  </si>
  <si>
    <t>Educación abierta</t>
  </si>
  <si>
    <t xml:space="preserve">Becas para estudiar (FONABE) </t>
  </si>
  <si>
    <t>Preescolar, primaria y especial</t>
  </si>
  <si>
    <t>Necesidades educativas especiales</t>
  </si>
  <si>
    <t>Transporte para discapcitados</t>
  </si>
  <si>
    <t>Post secundaria</t>
  </si>
  <si>
    <t>Madres y padres adolescentes y jóvenes</t>
  </si>
  <si>
    <t>nd</t>
  </si>
  <si>
    <t xml:space="preserve">Nutrición y desarrollo infantil (CEN-CINAI) </t>
  </si>
  <si>
    <t xml:space="preserve">Menores de 2 años </t>
  </si>
  <si>
    <t xml:space="preserve">De 2 a 6 años </t>
  </si>
  <si>
    <t>De 2 a 6 años sin atención del MEP o privada</t>
  </si>
  <si>
    <t>De 7 a 13</t>
  </si>
  <si>
    <t>De 7 a 13 sin atención MEP</t>
  </si>
  <si>
    <t>Embarazadas o en lactancia</t>
  </si>
  <si>
    <t xml:space="preserve">Saneamiento básico (SANEBAR - MS) </t>
  </si>
  <si>
    <t>Instalación: población rural pobre sin sistema eliminación excretas</t>
  </si>
  <si>
    <t>Instalación: población rural pobre sin sistema eliminación excretas (quitando letrina)</t>
  </si>
  <si>
    <t xml:space="preserve">Construyendo lazos de solidaridad (CONAPAM) </t>
  </si>
  <si>
    <t>10% de los adultos mayores (Rosero)</t>
  </si>
  <si>
    <t>Adultos mayores con limitaciones físicas</t>
  </si>
  <si>
    <r>
      <t xml:space="preserve">Adultos mayores con limitaciones físicas severas </t>
    </r>
    <r>
      <rPr>
        <vertAlign val="superscript"/>
        <sz val="12"/>
        <color theme="1"/>
        <rFont val="Times New Roman"/>
        <family val="1"/>
      </rPr>
      <t>1</t>
    </r>
  </si>
  <si>
    <t>Adultos mayores que viven solos</t>
  </si>
  <si>
    <t>Adultos mayores que viven solos o con otros AM</t>
  </si>
  <si>
    <t xml:space="preserve">Programa Nacional de Empleo (PRONAE-MTSS) </t>
  </si>
  <si>
    <t>Personas en situación de desempleo</t>
  </si>
  <si>
    <t>jefes de hogar</t>
  </si>
  <si>
    <t>Otros miembros</t>
  </si>
  <si>
    <t xml:space="preserve">Empléate </t>
  </si>
  <si>
    <t>Población de 17 a 24 años que no trabaja ni estudia</t>
  </si>
  <si>
    <t>Sin secundaria completa</t>
  </si>
  <si>
    <t>Con secundaria completa o más</t>
  </si>
  <si>
    <t>Población de 17 a 24 años que no trabaja pero quiere trabajar y no estudia</t>
  </si>
  <si>
    <t xml:space="preserve">Programa Nacional de Apoyo a la Pequeña y Mediana Empresa (PRONAMYPE-MTSS) </t>
  </si>
  <si>
    <t xml:space="preserve">Microemprendedores </t>
  </si>
  <si>
    <t>Empleadores informales con menos de 10 trabajadores</t>
  </si>
  <si>
    <t>Trabajadores por cuenta propia informales</t>
  </si>
  <si>
    <t>Fuente: Elaboración del Instituto de Investigaciones en Ciencias Económicas, Universidad de Costa Rica, con base en la ENAHO 2014 del INEC.</t>
  </si>
  <si>
    <t>Nota: los estratos están formados a partir del ingreso familiar per cápita autónomo de los hogares (antes de las transferencias estatales). Los pobres por ingresos</t>
  </si>
  <si>
    <t xml:space="preserve">se determinan con las lineas de pobreza oficiales. Los grupos vulnerables corresponden al conjunto siguiente de familias hasta alcanzar el 40% de menores ingresos. </t>
  </si>
  <si>
    <t>Los grupos medios incluyen el tercer y cuarto quintil de esa distribución y los grupos acomodados son el quintil más rico.</t>
  </si>
  <si>
    <t>Para pacientes en fase terminal se utilizan las muertes por enfermedades crónicas o degenerativas ocurridas en el año (promedio 2000 a 2011), atribuidas a hogares con asalariados asegurados directos al SEM.</t>
  </si>
  <si>
    <t>1/ Dos o más discapacidades.</t>
  </si>
  <si>
    <t>Fecha de actualización: 21/09/2014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</si>
</sst>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1"/>
      <name val="Times New Roman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164" fontId="0" fillId="0" borderId="0" xfId="0" applyNumberFormat="1"/>
    <xf numFmtId="3" fontId="0" fillId="2" borderId="0" xfId="0" applyNumberFormat="1" applyFill="1"/>
    <xf numFmtId="0" fontId="0" fillId="0" borderId="0" xfId="0" applyAlignment="1">
      <alignment horizontal="left" indent="3"/>
    </xf>
    <xf numFmtId="0" fontId="0" fillId="0" borderId="0" xfId="0" applyAlignment="1">
      <alignment horizontal="left" indent="5"/>
    </xf>
    <xf numFmtId="0" fontId="0" fillId="0" borderId="0" xfId="0" applyAlignment="1">
      <alignment horizontal="left" indent="7"/>
    </xf>
    <xf numFmtId="1" fontId="0" fillId="0" borderId="0" xfId="0" applyNumberFormat="1"/>
    <xf numFmtId="3" fontId="0" fillId="0" borderId="0" xfId="0" applyNumberFormat="1" applyFill="1"/>
    <xf numFmtId="3" fontId="0" fillId="0" borderId="0" xfId="0" applyNumberFormat="1" applyAlignment="1">
      <alignment horizontal="right"/>
    </xf>
    <xf numFmtId="0" fontId="0" fillId="0" borderId="4" xfId="0" applyBorder="1"/>
    <xf numFmtId="0" fontId="1" fillId="0" borderId="0" xfId="0" applyFont="1"/>
    <xf numFmtId="0" fontId="6" fillId="0" borderId="0" xfId="1" applyFont="1" applyAlignment="1">
      <alignment horizontal="left"/>
    </xf>
    <xf numFmtId="0" fontId="7" fillId="0" borderId="0" xfId="1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8"/>
  <sheetViews>
    <sheetView tabSelected="1" workbookViewId="0">
      <selection activeCell="A18" sqref="A18"/>
    </sheetView>
  </sheetViews>
  <sheetFormatPr baseColWidth="10" defaultRowHeight="15" x14ac:dyDescent="0.25"/>
  <cols>
    <col min="1" max="1" width="74.28515625" customWidth="1"/>
  </cols>
  <sheetData>
    <row r="2" spans="1:8" ht="18.75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s="5" customFormat="1" ht="20.100000000000001" customHeight="1" x14ac:dyDescent="0.25">
      <c r="A4" s="2" t="s">
        <v>1</v>
      </c>
      <c r="B4" s="3" t="s">
        <v>2</v>
      </c>
      <c r="C4" s="3"/>
      <c r="D4" s="3"/>
      <c r="E4" s="4" t="s">
        <v>3</v>
      </c>
      <c r="F4" s="4" t="s">
        <v>4</v>
      </c>
      <c r="G4" s="4" t="s">
        <v>3</v>
      </c>
      <c r="H4" s="4" t="s">
        <v>5</v>
      </c>
    </row>
    <row r="5" spans="1:8" s="5" customFormat="1" ht="20.100000000000001" customHeight="1" thickBot="1" x14ac:dyDescent="0.3">
      <c r="A5" s="6"/>
      <c r="B5" s="7" t="s">
        <v>6</v>
      </c>
      <c r="C5" s="7" t="s">
        <v>7</v>
      </c>
      <c r="D5" s="7" t="s">
        <v>8</v>
      </c>
      <c r="E5" s="7" t="s">
        <v>9</v>
      </c>
      <c r="F5" s="8" t="s">
        <v>10</v>
      </c>
      <c r="G5" s="8" t="s">
        <v>11</v>
      </c>
      <c r="H5" s="8" t="s">
        <v>12</v>
      </c>
    </row>
    <row r="6" spans="1:8" ht="15.75" thickTop="1" x14ac:dyDescent="0.25"/>
    <row r="7" spans="1:8" ht="15.75" x14ac:dyDescent="0.25">
      <c r="A7" s="9" t="s">
        <v>13</v>
      </c>
    </row>
    <row r="8" spans="1:8" ht="15.75" x14ac:dyDescent="0.25">
      <c r="A8" s="9"/>
    </row>
    <row r="9" spans="1:8" x14ac:dyDescent="0.25">
      <c r="A9" s="10" t="s">
        <v>14</v>
      </c>
      <c r="B9" s="11">
        <f>SUM(C9:D9)</f>
        <v>351174</v>
      </c>
      <c r="C9" s="11">
        <v>144843</v>
      </c>
      <c r="D9" s="11">
        <v>206331</v>
      </c>
      <c r="E9" s="11">
        <v>218980</v>
      </c>
      <c r="F9" s="11">
        <v>570035</v>
      </c>
      <c r="G9" s="11">
        <v>285108</v>
      </c>
      <c r="H9" s="11">
        <f>SUM(C9:G9)</f>
        <v>1425297</v>
      </c>
    </row>
    <row r="10" spans="1:8" x14ac:dyDescent="0.25">
      <c r="A10" s="12" t="s">
        <v>15</v>
      </c>
      <c r="B10" s="13">
        <f>B9/$H9*100</f>
        <v>24.638654259428037</v>
      </c>
      <c r="C10" s="13">
        <f t="shared" ref="C10:H10" si="0">C9/$H9*100</f>
        <v>10.162303014740086</v>
      </c>
      <c r="D10" s="13">
        <f t="shared" si="0"/>
        <v>14.476351244687949</v>
      </c>
      <c r="E10" s="13">
        <f t="shared" si="0"/>
        <v>15.363815401281277</v>
      </c>
      <c r="F10" s="13">
        <f t="shared" si="0"/>
        <v>39.994120523652263</v>
      </c>
      <c r="G10" s="13">
        <f t="shared" si="0"/>
        <v>20.003409815638427</v>
      </c>
      <c r="H10" s="13">
        <f t="shared" si="0"/>
        <v>100</v>
      </c>
    </row>
    <row r="11" spans="1:8" x14ac:dyDescent="0.25">
      <c r="A11" s="12"/>
      <c r="B11" s="13"/>
      <c r="C11" s="13"/>
      <c r="D11" s="13"/>
      <c r="E11" s="13"/>
      <c r="F11" s="13"/>
      <c r="G11" s="13"/>
      <c r="H11" s="13"/>
    </row>
    <row r="12" spans="1:8" x14ac:dyDescent="0.25">
      <c r="A12" s="10" t="s">
        <v>16</v>
      </c>
      <c r="B12" s="11">
        <f>SUM(C12:D12)</f>
        <v>1277070</v>
      </c>
      <c r="C12" s="11">
        <v>473716</v>
      </c>
      <c r="D12" s="11">
        <v>803354</v>
      </c>
      <c r="E12" s="11">
        <v>817513</v>
      </c>
      <c r="F12" s="11">
        <v>1905302</v>
      </c>
      <c r="G12" s="11">
        <v>761922</v>
      </c>
      <c r="H12" s="11">
        <f>SUM(C12:G12)</f>
        <v>4761807</v>
      </c>
    </row>
    <row r="13" spans="1:8" x14ac:dyDescent="0.25">
      <c r="A13" s="12" t="s">
        <v>15</v>
      </c>
      <c r="B13" s="13">
        <f>B12/$H12*100</f>
        <v>26.819020594492805</v>
      </c>
      <c r="C13" s="13">
        <f t="shared" ref="C13:H13" si="1">C12/$H12*100</f>
        <v>9.9482402373720724</v>
      </c>
      <c r="D13" s="13">
        <f t="shared" si="1"/>
        <v>16.870780357120733</v>
      </c>
      <c r="E13" s="13">
        <f t="shared" si="1"/>
        <v>17.168125461615727</v>
      </c>
      <c r="F13" s="13">
        <f t="shared" si="1"/>
        <v>40.012163449715622</v>
      </c>
      <c r="G13" s="13">
        <f t="shared" si="1"/>
        <v>16.000690494175846</v>
      </c>
      <c r="H13" s="13">
        <f t="shared" si="1"/>
        <v>100</v>
      </c>
    </row>
    <row r="15" spans="1:8" ht="15.75" x14ac:dyDescent="0.25">
      <c r="A15" s="9" t="s">
        <v>17</v>
      </c>
    </row>
    <row r="16" spans="1:8" x14ac:dyDescent="0.25">
      <c r="A16" s="10" t="s">
        <v>18</v>
      </c>
    </row>
    <row r="17" spans="1:8" x14ac:dyDescent="0.25">
      <c r="A17" s="12" t="s">
        <v>19</v>
      </c>
      <c r="B17" s="14">
        <f>SUM(C17:D17)</f>
        <v>112271</v>
      </c>
      <c r="C17" s="11">
        <v>49372</v>
      </c>
      <c r="D17" s="11">
        <v>62899</v>
      </c>
      <c r="E17" s="11">
        <v>68126</v>
      </c>
      <c r="F17" s="11">
        <v>168381</v>
      </c>
      <c r="G17" s="11">
        <v>67057</v>
      </c>
      <c r="H17" s="11">
        <f>SUM(C17:G17)</f>
        <v>415835</v>
      </c>
    </row>
    <row r="18" spans="1:8" x14ac:dyDescent="0.25">
      <c r="A18" s="12" t="s">
        <v>20</v>
      </c>
      <c r="B18" s="11">
        <f>SUM(C18:D18)</f>
        <v>423697</v>
      </c>
      <c r="C18" s="11">
        <v>170373</v>
      </c>
      <c r="D18" s="11">
        <v>253324</v>
      </c>
      <c r="E18" s="11">
        <v>257621</v>
      </c>
      <c r="F18" s="11">
        <v>510765</v>
      </c>
      <c r="G18" s="11">
        <v>147268</v>
      </c>
      <c r="H18" s="11">
        <f>SUM(C18:G18)</f>
        <v>1339351</v>
      </c>
    </row>
    <row r="19" spans="1:8" x14ac:dyDescent="0.25">
      <c r="A19" s="10" t="s">
        <v>21</v>
      </c>
    </row>
    <row r="20" spans="1:8" x14ac:dyDescent="0.25">
      <c r="A20" s="12" t="s">
        <v>19</v>
      </c>
      <c r="B20" s="14">
        <f>SUM(C20:D20)</f>
        <v>45733</v>
      </c>
      <c r="C20" s="11">
        <v>20201</v>
      </c>
      <c r="D20" s="11">
        <v>25532</v>
      </c>
      <c r="E20" s="11">
        <v>20284</v>
      </c>
      <c r="F20" s="11">
        <v>30155</v>
      </c>
      <c r="G20" s="11">
        <v>6955</v>
      </c>
      <c r="H20" s="11">
        <f>SUM(C20:G20)</f>
        <v>103127</v>
      </c>
    </row>
    <row r="21" spans="1:8" x14ac:dyDescent="0.25">
      <c r="A21" s="12" t="s">
        <v>20</v>
      </c>
      <c r="B21" s="11">
        <f>SUM(C21:D21)</f>
        <v>182950</v>
      </c>
      <c r="C21" s="11">
        <v>74611</v>
      </c>
      <c r="D21" s="11">
        <v>108339</v>
      </c>
      <c r="E21" s="11">
        <v>76411</v>
      </c>
      <c r="F21" s="11">
        <v>94338</v>
      </c>
      <c r="G21" s="11">
        <v>15384</v>
      </c>
      <c r="H21" s="11">
        <f>SUM(C21:G21)</f>
        <v>369083</v>
      </c>
    </row>
    <row r="23" spans="1:8" ht="15.75" x14ac:dyDescent="0.25">
      <c r="A23" s="9" t="s">
        <v>22</v>
      </c>
    </row>
    <row r="24" spans="1:8" x14ac:dyDescent="0.25">
      <c r="A24" s="10" t="s">
        <v>23</v>
      </c>
      <c r="B24" s="11"/>
      <c r="C24" s="11"/>
      <c r="D24" s="11"/>
      <c r="E24" s="11"/>
      <c r="F24" s="11"/>
      <c r="G24" s="11"/>
      <c r="H24" s="11"/>
    </row>
    <row r="25" spans="1:8" x14ac:dyDescent="0.25">
      <c r="A25" s="12" t="s">
        <v>24</v>
      </c>
      <c r="B25" s="11">
        <f t="shared" ref="B25:B26" si="2">SUM(C25:D25)</f>
        <v>132851</v>
      </c>
      <c r="C25" s="11">
        <v>64108</v>
      </c>
      <c r="D25" s="11">
        <v>68743</v>
      </c>
      <c r="E25" s="11">
        <v>55674</v>
      </c>
      <c r="F25" s="11">
        <v>173880</v>
      </c>
      <c r="G25" s="11">
        <v>78394</v>
      </c>
      <c r="H25" s="11">
        <f t="shared" ref="H25:H26" si="3">SUM(C25:G25)</f>
        <v>440799</v>
      </c>
    </row>
    <row r="26" spans="1:8" x14ac:dyDescent="0.25">
      <c r="A26" s="12" t="s">
        <v>25</v>
      </c>
      <c r="B26" s="14">
        <f t="shared" si="2"/>
        <v>97615</v>
      </c>
      <c r="C26" s="11">
        <v>58415</v>
      </c>
      <c r="D26" s="11">
        <v>39200</v>
      </c>
      <c r="E26" s="11">
        <v>28897</v>
      </c>
      <c r="F26" s="11">
        <v>71032</v>
      </c>
      <c r="G26" s="11">
        <v>18745</v>
      </c>
      <c r="H26" s="11">
        <f t="shared" si="3"/>
        <v>216289</v>
      </c>
    </row>
    <row r="27" spans="1:8" x14ac:dyDescent="0.25">
      <c r="A27" s="10" t="s">
        <v>26</v>
      </c>
      <c r="B27" s="11"/>
      <c r="C27" s="11"/>
      <c r="D27" s="11"/>
      <c r="E27" s="11"/>
      <c r="F27" s="11"/>
      <c r="G27" s="11"/>
      <c r="H27" s="11"/>
    </row>
    <row r="28" spans="1:8" x14ac:dyDescent="0.25">
      <c r="A28" s="12" t="s">
        <v>27</v>
      </c>
      <c r="B28" s="11">
        <f t="shared" ref="B28:B29" si="4">SUM(C28:D28)</f>
        <v>100176</v>
      </c>
      <c r="C28" s="11">
        <v>50055</v>
      </c>
      <c r="D28" s="11">
        <v>50121</v>
      </c>
      <c r="E28" s="11">
        <v>45131</v>
      </c>
      <c r="F28" s="11">
        <v>90417</v>
      </c>
      <c r="G28" s="11">
        <v>24786</v>
      </c>
      <c r="H28" s="11">
        <f t="shared" ref="H28:H29" si="5">SUM(C28:G28)</f>
        <v>260510</v>
      </c>
    </row>
    <row r="29" spans="1:8" x14ac:dyDescent="0.25">
      <c r="A29" s="12" t="s">
        <v>28</v>
      </c>
      <c r="B29" s="14">
        <f t="shared" si="4"/>
        <v>8468</v>
      </c>
      <c r="C29" s="11">
        <v>5263</v>
      </c>
      <c r="D29" s="11">
        <v>3205</v>
      </c>
      <c r="E29" s="11">
        <v>2801</v>
      </c>
      <c r="F29" s="11">
        <v>8578</v>
      </c>
      <c r="G29" s="11">
        <v>2587</v>
      </c>
      <c r="H29" s="11">
        <f t="shared" si="5"/>
        <v>22434</v>
      </c>
    </row>
    <row r="31" spans="1:8" ht="15.75" x14ac:dyDescent="0.25">
      <c r="A31" s="9" t="s">
        <v>29</v>
      </c>
      <c r="C31" s="11"/>
      <c r="D31" s="11"/>
      <c r="E31" s="11"/>
      <c r="F31" s="11"/>
      <c r="G31" s="11"/>
      <c r="H31" s="11"/>
    </row>
    <row r="32" spans="1:8" x14ac:dyDescent="0.25">
      <c r="A32" s="10" t="s">
        <v>30</v>
      </c>
      <c r="B32" s="14">
        <f t="shared" ref="B32" si="6">SUM(C32:D32)</f>
        <v>464394</v>
      </c>
      <c r="C32" s="11">
        <v>217538</v>
      </c>
      <c r="D32" s="11">
        <v>246856</v>
      </c>
      <c r="E32" s="11">
        <v>185406</v>
      </c>
      <c r="F32" s="11">
        <v>249207</v>
      </c>
      <c r="G32" s="11">
        <v>42908</v>
      </c>
      <c r="H32" s="11">
        <f t="shared" ref="H32:H35" si="7">SUM(C32:G32)</f>
        <v>941915</v>
      </c>
    </row>
    <row r="33" spans="1:8" x14ac:dyDescent="0.25">
      <c r="A33" s="15" t="s">
        <v>31</v>
      </c>
      <c r="B33" s="11">
        <f>SUM(C33:D33)</f>
        <v>100547</v>
      </c>
      <c r="C33" s="11">
        <f>C34+C37+C38</f>
        <v>51924</v>
      </c>
      <c r="D33" s="11">
        <f t="shared" ref="D33:G33" si="8">D34+D37+D38</f>
        <v>48623</v>
      </c>
      <c r="E33" s="11">
        <f t="shared" si="8"/>
        <v>34754</v>
      </c>
      <c r="F33" s="11">
        <f t="shared" si="8"/>
        <v>51785</v>
      </c>
      <c r="G33" s="11">
        <f t="shared" si="8"/>
        <v>11416</v>
      </c>
      <c r="H33" s="11">
        <f>SUM(C33:G33)</f>
        <v>198502</v>
      </c>
    </row>
    <row r="34" spans="1:8" x14ac:dyDescent="0.25">
      <c r="A34" s="16" t="s">
        <v>32</v>
      </c>
      <c r="B34" s="11">
        <f t="shared" ref="B34:B39" si="9">SUM(C34:D34)</f>
        <v>56902</v>
      </c>
      <c r="C34" s="11">
        <f>C35+C36</f>
        <v>23898</v>
      </c>
      <c r="D34" s="11">
        <f t="shared" ref="D34:G34" si="10">D35+D36</f>
        <v>33004</v>
      </c>
      <c r="E34" s="11">
        <f t="shared" si="10"/>
        <v>24601</v>
      </c>
      <c r="F34" s="11">
        <f t="shared" si="10"/>
        <v>43365</v>
      </c>
      <c r="G34" s="11">
        <f t="shared" si="10"/>
        <v>9308</v>
      </c>
      <c r="H34" s="11">
        <f t="shared" si="7"/>
        <v>134176</v>
      </c>
    </row>
    <row r="35" spans="1:8" x14ac:dyDescent="0.25">
      <c r="A35" s="17" t="s">
        <v>33</v>
      </c>
      <c r="B35" s="11">
        <f t="shared" si="9"/>
        <v>29498</v>
      </c>
      <c r="C35" s="11">
        <v>10545</v>
      </c>
      <c r="D35" s="11">
        <v>18953</v>
      </c>
      <c r="E35" s="11">
        <v>16531</v>
      </c>
      <c r="F35" s="11">
        <v>24439</v>
      </c>
      <c r="G35" s="11">
        <v>3318</v>
      </c>
      <c r="H35" s="11">
        <f t="shared" si="7"/>
        <v>73786</v>
      </c>
    </row>
    <row r="36" spans="1:8" x14ac:dyDescent="0.25">
      <c r="A36" s="17" t="s">
        <v>34</v>
      </c>
      <c r="B36" s="11">
        <f t="shared" si="9"/>
        <v>27404</v>
      </c>
      <c r="C36" s="11">
        <v>13353</v>
      </c>
      <c r="D36" s="11">
        <v>14051</v>
      </c>
      <c r="E36" s="11">
        <v>8070</v>
      </c>
      <c r="F36" s="11">
        <v>18926</v>
      </c>
      <c r="G36" s="11">
        <v>5990</v>
      </c>
      <c r="H36" s="11">
        <f>SUM(C36:G36)</f>
        <v>60390</v>
      </c>
    </row>
    <row r="37" spans="1:8" x14ac:dyDescent="0.25">
      <c r="A37" s="16" t="s">
        <v>35</v>
      </c>
      <c r="B37" s="11">
        <f t="shared" si="9"/>
        <v>15727</v>
      </c>
      <c r="C37" s="11">
        <v>9945</v>
      </c>
      <c r="D37" s="11">
        <v>5782</v>
      </c>
      <c r="E37" s="11">
        <v>3745</v>
      </c>
      <c r="F37" s="11">
        <v>3123</v>
      </c>
      <c r="G37" s="11">
        <v>187</v>
      </c>
      <c r="H37" s="11">
        <f t="shared" ref="H37:H39" si="11">SUM(C37:G37)</f>
        <v>22782</v>
      </c>
    </row>
    <row r="38" spans="1:8" x14ac:dyDescent="0.25">
      <c r="A38" s="16" t="s">
        <v>36</v>
      </c>
      <c r="B38" s="11">
        <f t="shared" si="9"/>
        <v>27918</v>
      </c>
      <c r="C38" s="11">
        <v>18081</v>
      </c>
      <c r="D38" s="11">
        <v>9837</v>
      </c>
      <c r="E38" s="11">
        <v>6408</v>
      </c>
      <c r="F38" s="11">
        <v>5297</v>
      </c>
      <c r="G38" s="11">
        <v>1921</v>
      </c>
      <c r="H38" s="11">
        <f t="shared" si="11"/>
        <v>41544</v>
      </c>
    </row>
    <row r="39" spans="1:8" x14ac:dyDescent="0.25">
      <c r="A39" s="15" t="s">
        <v>37</v>
      </c>
      <c r="B39" s="11">
        <f t="shared" si="9"/>
        <v>363847</v>
      </c>
      <c r="C39" s="11">
        <v>165614</v>
      </c>
      <c r="D39" s="11">
        <v>198233</v>
      </c>
      <c r="E39" s="11">
        <v>150652</v>
      </c>
      <c r="F39" s="11">
        <v>197422</v>
      </c>
      <c r="G39" s="11">
        <v>31492</v>
      </c>
      <c r="H39" s="11">
        <f t="shared" si="11"/>
        <v>743413</v>
      </c>
    </row>
    <row r="41" spans="1:8" ht="15.75" x14ac:dyDescent="0.25">
      <c r="A41" s="9" t="s">
        <v>38</v>
      </c>
    </row>
    <row r="42" spans="1:8" x14ac:dyDescent="0.25">
      <c r="A42" s="10" t="s">
        <v>39</v>
      </c>
      <c r="B42" s="14">
        <f t="shared" ref="B42" si="12">SUM(C42:D42)</f>
        <v>564.35396950015797</v>
      </c>
      <c r="C42" s="11">
        <v>55.355158959851877</v>
      </c>
      <c r="D42" s="11">
        <v>508.99881054030607</v>
      </c>
      <c r="E42" s="11">
        <v>1031.8886933740828</v>
      </c>
      <c r="F42" s="11">
        <v>3012.2713855428024</v>
      </c>
      <c r="G42" s="11">
        <v>1631.0145826916544</v>
      </c>
      <c r="H42" s="11">
        <f t="shared" ref="H42" si="13">SUM(C42:G42)</f>
        <v>6239.5286311086975</v>
      </c>
    </row>
    <row r="44" spans="1:8" ht="15.75" x14ac:dyDescent="0.25">
      <c r="A44" s="9" t="s">
        <v>40</v>
      </c>
    </row>
    <row r="45" spans="1:8" x14ac:dyDescent="0.25">
      <c r="A45" s="10" t="s">
        <v>41</v>
      </c>
    </row>
    <row r="46" spans="1:8" x14ac:dyDescent="0.25">
      <c r="A46" s="12" t="s">
        <v>42</v>
      </c>
      <c r="B46" s="11">
        <f t="shared" ref="B46:B47" si="14">SUM(C46:D46)</f>
        <v>51498</v>
      </c>
      <c r="C46" s="11">
        <v>25917</v>
      </c>
      <c r="D46" s="11">
        <v>25581</v>
      </c>
      <c r="E46" s="11">
        <v>24468</v>
      </c>
      <c r="F46" s="11">
        <v>48832</v>
      </c>
      <c r="G46" s="11">
        <v>12262</v>
      </c>
      <c r="H46" s="11">
        <f t="shared" ref="H46:H47" si="15">SUM(C46:G46)</f>
        <v>137060</v>
      </c>
    </row>
    <row r="47" spans="1:8" x14ac:dyDescent="0.25">
      <c r="A47" s="12" t="s">
        <v>43</v>
      </c>
      <c r="B47" s="11">
        <f t="shared" si="14"/>
        <v>10260</v>
      </c>
      <c r="C47" s="11">
        <v>6458</v>
      </c>
      <c r="D47" s="11">
        <v>3802</v>
      </c>
      <c r="E47" s="11">
        <v>3347</v>
      </c>
      <c r="F47" s="11">
        <v>8403</v>
      </c>
      <c r="G47" s="11">
        <v>1777</v>
      </c>
      <c r="H47" s="11">
        <f t="shared" si="15"/>
        <v>23787</v>
      </c>
    </row>
    <row r="48" spans="1:8" x14ac:dyDescent="0.25">
      <c r="A48" s="10" t="s">
        <v>44</v>
      </c>
    </row>
    <row r="49" spans="1:8" x14ac:dyDescent="0.25">
      <c r="A49" s="12" t="s">
        <v>42</v>
      </c>
      <c r="B49" s="14">
        <f t="shared" ref="B49:B50" si="16">SUM(C49:D49)</f>
        <v>44626</v>
      </c>
      <c r="C49" s="11">
        <v>23196</v>
      </c>
      <c r="D49" s="11">
        <v>21430</v>
      </c>
      <c r="E49" s="11">
        <v>21411</v>
      </c>
      <c r="F49" s="11">
        <v>45493</v>
      </c>
      <c r="G49" s="11">
        <v>11359</v>
      </c>
      <c r="H49" s="11">
        <f t="shared" ref="H49:H50" si="17">SUM(C49:G49)</f>
        <v>122889</v>
      </c>
    </row>
    <row r="50" spans="1:8" x14ac:dyDescent="0.25">
      <c r="A50" s="12" t="s">
        <v>43</v>
      </c>
      <c r="B50" s="14">
        <f t="shared" si="16"/>
        <v>9189</v>
      </c>
      <c r="C50" s="11">
        <v>5541</v>
      </c>
      <c r="D50" s="11">
        <v>3648</v>
      </c>
      <c r="E50" s="11">
        <v>3151</v>
      </c>
      <c r="F50" s="11">
        <v>7279</v>
      </c>
      <c r="G50" s="11">
        <v>1777</v>
      </c>
      <c r="H50" s="11">
        <f t="shared" si="17"/>
        <v>21396</v>
      </c>
    </row>
    <row r="52" spans="1:8" ht="15.75" x14ac:dyDescent="0.25">
      <c r="A52" s="9" t="s">
        <v>45</v>
      </c>
    </row>
    <row r="53" spans="1:8" x14ac:dyDescent="0.25">
      <c r="A53" s="10" t="s">
        <v>46</v>
      </c>
    </row>
    <row r="54" spans="1:8" x14ac:dyDescent="0.25">
      <c r="A54" s="15" t="s">
        <v>19</v>
      </c>
      <c r="B54" s="14">
        <f t="shared" ref="B54:B55" si="18">SUM(C54:D54)</f>
        <v>25158</v>
      </c>
      <c r="C54" s="11">
        <v>13388</v>
      </c>
      <c r="D54" s="11">
        <v>11770</v>
      </c>
      <c r="E54" s="11">
        <v>13478</v>
      </c>
      <c r="F54" s="11">
        <v>17538</v>
      </c>
      <c r="G54" s="11">
        <v>4088</v>
      </c>
      <c r="H54" s="11">
        <f t="shared" ref="H54:H55" si="19">SUM(C54:G54)</f>
        <v>60262</v>
      </c>
    </row>
    <row r="55" spans="1:8" x14ac:dyDescent="0.25">
      <c r="A55" s="15" t="s">
        <v>47</v>
      </c>
      <c r="B55" s="11">
        <f t="shared" si="18"/>
        <v>93173</v>
      </c>
      <c r="C55" s="11">
        <v>45093</v>
      </c>
      <c r="D55" s="11">
        <v>48080</v>
      </c>
      <c r="E55" s="11">
        <v>47711</v>
      </c>
      <c r="F55" s="11">
        <v>50705</v>
      </c>
      <c r="G55" s="11">
        <v>8378</v>
      </c>
      <c r="H55" s="11">
        <f t="shared" si="19"/>
        <v>199967</v>
      </c>
    </row>
    <row r="56" spans="1:8" x14ac:dyDescent="0.25">
      <c r="A56" s="10" t="s">
        <v>48</v>
      </c>
    </row>
    <row r="57" spans="1:8" x14ac:dyDescent="0.25">
      <c r="A57" s="15" t="s">
        <v>19</v>
      </c>
      <c r="B57" s="14">
        <f t="shared" ref="B57:B58" si="20">SUM(C57:D57)</f>
        <v>62472</v>
      </c>
      <c r="C57" s="11">
        <v>29666</v>
      </c>
      <c r="D57" s="11">
        <v>32806</v>
      </c>
      <c r="E57" s="11">
        <v>46350</v>
      </c>
      <c r="F57" s="11">
        <v>58365</v>
      </c>
      <c r="G57" s="11">
        <v>15009</v>
      </c>
      <c r="H57" s="11">
        <f t="shared" ref="H57:H58" si="21">SUM(C57:G57)</f>
        <v>182196</v>
      </c>
    </row>
    <row r="58" spans="1:8" x14ac:dyDescent="0.25">
      <c r="A58" s="15" t="s">
        <v>47</v>
      </c>
      <c r="B58" s="11">
        <f t="shared" si="20"/>
        <v>228919</v>
      </c>
      <c r="C58" s="11">
        <v>99981</v>
      </c>
      <c r="D58" s="11">
        <v>128938</v>
      </c>
      <c r="E58" s="11">
        <v>171238</v>
      </c>
      <c r="F58" s="11">
        <v>184656</v>
      </c>
      <c r="G58" s="11">
        <v>39830</v>
      </c>
      <c r="H58" s="11">
        <f t="shared" si="21"/>
        <v>624643</v>
      </c>
    </row>
    <row r="60" spans="1:8" ht="15.75" x14ac:dyDescent="0.25">
      <c r="A60" s="9" t="s">
        <v>49</v>
      </c>
    </row>
    <row r="61" spans="1:8" x14ac:dyDescent="0.25">
      <c r="A61" s="10" t="s">
        <v>50</v>
      </c>
      <c r="B61" s="18"/>
      <c r="C61" s="18"/>
      <c r="D61" s="18"/>
      <c r="E61" s="18"/>
      <c r="F61" s="18"/>
      <c r="G61" s="18"/>
      <c r="H61" s="18"/>
    </row>
    <row r="62" spans="1:8" x14ac:dyDescent="0.25">
      <c r="A62" s="15" t="s">
        <v>19</v>
      </c>
      <c r="B62" s="14">
        <f>SUM(C62:D62)</f>
        <v>109229</v>
      </c>
      <c r="C62" s="11">
        <v>40585</v>
      </c>
      <c r="D62" s="11">
        <v>68644</v>
      </c>
      <c r="E62" s="11">
        <v>71850</v>
      </c>
      <c r="F62" s="11">
        <v>117604</v>
      </c>
      <c r="G62" s="11">
        <v>17913</v>
      </c>
      <c r="H62" s="11">
        <f>SUM(C62:G62)</f>
        <v>316596</v>
      </c>
    </row>
    <row r="63" spans="1:8" x14ac:dyDescent="0.25">
      <c r="A63" s="15" t="s">
        <v>51</v>
      </c>
      <c r="B63" s="14">
        <f>SUM(C63:D63)</f>
        <v>148192.00000000006</v>
      </c>
      <c r="C63" s="11">
        <v>55989.000000000051</v>
      </c>
      <c r="D63" s="11">
        <v>92203</v>
      </c>
      <c r="E63" s="11">
        <v>93841.000000000015</v>
      </c>
      <c r="F63" s="11">
        <v>142711.99999999965</v>
      </c>
      <c r="G63" s="11">
        <v>19582.999999999989</v>
      </c>
      <c r="H63" s="11">
        <f>SUM(C63:G63)</f>
        <v>404327.99999999971</v>
      </c>
    </row>
    <row r="64" spans="1:8" x14ac:dyDescent="0.25">
      <c r="A64" s="10" t="s">
        <v>52</v>
      </c>
      <c r="B64" s="14">
        <f t="shared" ref="B64:B66" si="22">SUM(C64:D64)</f>
        <v>70616</v>
      </c>
      <c r="C64" s="11">
        <v>30460</v>
      </c>
      <c r="D64" s="11">
        <v>40156</v>
      </c>
      <c r="E64" s="11">
        <v>35048</v>
      </c>
      <c r="F64" s="11">
        <v>55660</v>
      </c>
      <c r="G64" s="11">
        <v>11286</v>
      </c>
      <c r="H64" s="11">
        <f t="shared" ref="H64:H66" si="23">SUM(C64:G64)</f>
        <v>172610</v>
      </c>
    </row>
    <row r="65" spans="1:8" x14ac:dyDescent="0.25">
      <c r="A65" s="10" t="s">
        <v>53</v>
      </c>
      <c r="B65" s="14">
        <f>SUM(C65:D65)</f>
        <v>147014</v>
      </c>
      <c r="C65" s="11">
        <v>40974</v>
      </c>
      <c r="D65" s="11">
        <v>106040</v>
      </c>
      <c r="E65" s="11">
        <v>124712</v>
      </c>
      <c r="F65" s="11">
        <v>249301</v>
      </c>
      <c r="G65" s="11">
        <v>97470</v>
      </c>
      <c r="H65" s="11">
        <f>SUM(C65:G65)</f>
        <v>618497</v>
      </c>
    </row>
    <row r="66" spans="1:8" x14ac:dyDescent="0.25">
      <c r="A66" s="10" t="s">
        <v>54</v>
      </c>
      <c r="B66" s="14">
        <f t="shared" si="22"/>
        <v>351174</v>
      </c>
      <c r="C66" s="11">
        <v>144843</v>
      </c>
      <c r="D66" s="11">
        <v>206331</v>
      </c>
      <c r="E66" s="11">
        <v>218980</v>
      </c>
      <c r="F66" s="11">
        <v>570035</v>
      </c>
      <c r="G66" s="11">
        <v>285108</v>
      </c>
      <c r="H66" s="11">
        <f t="shared" si="23"/>
        <v>1425297</v>
      </c>
    </row>
    <row r="67" spans="1:8" x14ac:dyDescent="0.25">
      <c r="A67" s="10"/>
      <c r="B67" s="19"/>
      <c r="C67" s="11"/>
      <c r="D67" s="11"/>
      <c r="E67" s="11"/>
      <c r="F67" s="11"/>
      <c r="G67" s="11"/>
      <c r="H67" s="11"/>
    </row>
    <row r="69" spans="1:8" ht="15.75" x14ac:dyDescent="0.25">
      <c r="A69" s="9" t="s">
        <v>55</v>
      </c>
    </row>
    <row r="70" spans="1:8" x14ac:dyDescent="0.25">
      <c r="A70" s="10" t="s">
        <v>56</v>
      </c>
      <c r="B70" s="14">
        <f>SUM(B71:B73)</f>
        <v>217346</v>
      </c>
      <c r="C70" s="11">
        <f>SUM(C71:C73)</f>
        <v>83649</v>
      </c>
      <c r="D70" s="11">
        <f t="shared" ref="D70:H70" si="24">SUM(D71:D73)</f>
        <v>133697</v>
      </c>
      <c r="E70" s="11">
        <f t="shared" si="24"/>
        <v>110200</v>
      </c>
      <c r="F70" s="11">
        <f t="shared" si="24"/>
        <v>150806</v>
      </c>
      <c r="G70" s="11">
        <f t="shared" si="24"/>
        <v>20482</v>
      </c>
      <c r="H70" s="11">
        <f t="shared" si="24"/>
        <v>498834</v>
      </c>
    </row>
    <row r="71" spans="1:8" x14ac:dyDescent="0.25">
      <c r="A71" s="12" t="s">
        <v>57</v>
      </c>
      <c r="B71" s="11">
        <f t="shared" ref="B71:B73" si="25">SUM(C71:D71)</f>
        <v>18568</v>
      </c>
      <c r="C71" s="11">
        <v>8692</v>
      </c>
      <c r="D71" s="11">
        <v>9876</v>
      </c>
      <c r="E71" s="11">
        <v>10561</v>
      </c>
      <c r="F71" s="11">
        <v>14159</v>
      </c>
      <c r="G71" s="11">
        <v>2200</v>
      </c>
      <c r="H71" s="11">
        <f t="shared" ref="H71:H73" si="26">SUM(C71:G71)</f>
        <v>45488</v>
      </c>
    </row>
    <row r="72" spans="1:8" x14ac:dyDescent="0.25">
      <c r="A72" s="12" t="s">
        <v>58</v>
      </c>
      <c r="B72" s="11">
        <f t="shared" si="25"/>
        <v>23819</v>
      </c>
      <c r="C72" s="11">
        <v>8988</v>
      </c>
      <c r="D72" s="11">
        <v>14831</v>
      </c>
      <c r="E72" s="11">
        <v>13526</v>
      </c>
      <c r="F72" s="11">
        <v>15162</v>
      </c>
      <c r="G72" s="11">
        <v>2759</v>
      </c>
      <c r="H72" s="11">
        <f t="shared" si="26"/>
        <v>55266</v>
      </c>
    </row>
    <row r="73" spans="1:8" x14ac:dyDescent="0.25">
      <c r="A73" s="12" t="s">
        <v>59</v>
      </c>
      <c r="B73" s="11">
        <f t="shared" si="25"/>
        <v>174959</v>
      </c>
      <c r="C73" s="11">
        <v>65969</v>
      </c>
      <c r="D73" s="11">
        <v>108990</v>
      </c>
      <c r="E73" s="11">
        <v>86113</v>
      </c>
      <c r="F73" s="11">
        <v>121485</v>
      </c>
      <c r="G73" s="11">
        <v>15523</v>
      </c>
      <c r="H73" s="11">
        <f t="shared" si="26"/>
        <v>398080</v>
      </c>
    </row>
    <row r="74" spans="1:8" x14ac:dyDescent="0.25">
      <c r="A74" s="10" t="s">
        <v>60</v>
      </c>
      <c r="B74" s="11">
        <f t="shared" ref="B74" si="27">SUM(B75:B76)</f>
        <v>148192</v>
      </c>
      <c r="C74" s="11">
        <f>SUM(C75:C76)</f>
        <v>55989</v>
      </c>
      <c r="D74" s="11">
        <f t="shared" ref="D74:H74" si="28">SUM(D75:D76)</f>
        <v>92203</v>
      </c>
      <c r="E74" s="11">
        <f t="shared" si="28"/>
        <v>93841</v>
      </c>
      <c r="F74" s="11">
        <f t="shared" si="28"/>
        <v>142712</v>
      </c>
      <c r="G74" s="11">
        <f t="shared" si="28"/>
        <v>19583</v>
      </c>
      <c r="H74" s="11">
        <f t="shared" si="28"/>
        <v>404328</v>
      </c>
    </row>
    <row r="75" spans="1:8" x14ac:dyDescent="0.25">
      <c r="A75" s="12" t="s">
        <v>61</v>
      </c>
      <c r="B75" s="14">
        <f t="shared" ref="B75:B78" si="29">SUM(C75:D75)</f>
        <v>119210.79375488732</v>
      </c>
      <c r="C75" s="11">
        <v>46174.156410001495</v>
      </c>
      <c r="D75" s="11">
        <v>73036.637344885821</v>
      </c>
      <c r="E75" s="11">
        <v>80221.513068235479</v>
      </c>
      <c r="F75" s="11">
        <v>119674.27173979642</v>
      </c>
      <c r="G75" s="11">
        <v>14246.20455491467</v>
      </c>
      <c r="H75" s="11">
        <f t="shared" ref="H75:H78" si="30">SUM(C75:G75)</f>
        <v>333352.78311783384</v>
      </c>
    </row>
    <row r="76" spans="1:8" x14ac:dyDescent="0.25">
      <c r="A76" s="12" t="s">
        <v>62</v>
      </c>
      <c r="B76" s="14">
        <f t="shared" si="29"/>
        <v>28981.206245112688</v>
      </c>
      <c r="C76" s="11">
        <v>9814.8435899985088</v>
      </c>
      <c r="D76" s="11">
        <v>19166.362655114179</v>
      </c>
      <c r="E76" s="11">
        <v>13619.486931764515</v>
      </c>
      <c r="F76" s="11">
        <v>23037.728260203592</v>
      </c>
      <c r="G76" s="11">
        <v>5336.7954450853304</v>
      </c>
      <c r="H76" s="11">
        <f t="shared" si="30"/>
        <v>70975.216882166133</v>
      </c>
    </row>
    <row r="77" spans="1:8" x14ac:dyDescent="0.25">
      <c r="A77" s="10" t="s">
        <v>63</v>
      </c>
      <c r="B77" s="14">
        <f t="shared" si="29"/>
        <v>2121</v>
      </c>
      <c r="C77" s="11">
        <v>412</v>
      </c>
      <c r="D77" s="11">
        <v>1709</v>
      </c>
      <c r="E77" s="11">
        <v>1061</v>
      </c>
      <c r="F77" s="11">
        <v>1749</v>
      </c>
      <c r="G77" s="11">
        <v>142</v>
      </c>
      <c r="H77" s="11">
        <f t="shared" si="30"/>
        <v>5073</v>
      </c>
    </row>
    <row r="78" spans="1:8" x14ac:dyDescent="0.25">
      <c r="A78" s="10" t="s">
        <v>64</v>
      </c>
      <c r="B78" s="14">
        <f t="shared" si="29"/>
        <v>10759</v>
      </c>
      <c r="C78" s="11">
        <v>3926</v>
      </c>
      <c r="D78" s="11">
        <v>6833</v>
      </c>
      <c r="E78" s="11">
        <v>8560</v>
      </c>
      <c r="F78" s="11">
        <v>22741</v>
      </c>
      <c r="G78" s="11">
        <v>3100</v>
      </c>
      <c r="H78" s="11">
        <f t="shared" si="30"/>
        <v>45160</v>
      </c>
    </row>
    <row r="80" spans="1:8" ht="15.75" x14ac:dyDescent="0.25">
      <c r="A80" s="9" t="s">
        <v>65</v>
      </c>
    </row>
    <row r="81" spans="1:8" x14ac:dyDescent="0.25">
      <c r="A81" s="10" t="s">
        <v>66</v>
      </c>
      <c r="B81" s="14">
        <f>SUM(C81:D81)</f>
        <v>200899</v>
      </c>
      <c r="C81" s="11">
        <v>75369</v>
      </c>
      <c r="D81" s="11">
        <v>125530</v>
      </c>
      <c r="E81" s="11">
        <v>100700</v>
      </c>
      <c r="F81" s="11">
        <v>138396</v>
      </c>
      <c r="G81" s="11">
        <v>18424</v>
      </c>
      <c r="H81" s="11">
        <f t="shared" ref="H81:H84" si="31">SUM(C81:G81)</f>
        <v>458419</v>
      </c>
    </row>
    <row r="82" spans="1:8" x14ac:dyDescent="0.25">
      <c r="A82" s="10" t="s">
        <v>67</v>
      </c>
      <c r="B82" s="14">
        <f t="shared" ref="B82:B85" si="32">SUM(C82:D82)</f>
        <v>8716</v>
      </c>
      <c r="C82" s="11">
        <v>4418</v>
      </c>
      <c r="D82" s="11">
        <v>4298</v>
      </c>
      <c r="E82" s="11">
        <v>2460</v>
      </c>
      <c r="F82" s="11">
        <v>4104</v>
      </c>
      <c r="G82" s="11">
        <v>39</v>
      </c>
      <c r="H82" s="11">
        <f t="shared" si="31"/>
        <v>15319</v>
      </c>
    </row>
    <row r="83" spans="1:8" x14ac:dyDescent="0.25">
      <c r="A83" s="10" t="s">
        <v>68</v>
      </c>
      <c r="B83" s="14">
        <f t="shared" si="32"/>
        <v>8716</v>
      </c>
      <c r="C83" s="11">
        <v>4418</v>
      </c>
      <c r="D83" s="11">
        <v>4298</v>
      </c>
      <c r="E83" s="11">
        <v>2460</v>
      </c>
      <c r="F83" s="11">
        <v>4104</v>
      </c>
      <c r="G83" s="11">
        <v>39</v>
      </c>
      <c r="H83" s="11">
        <f t="shared" si="31"/>
        <v>15319</v>
      </c>
    </row>
    <row r="84" spans="1:8" x14ac:dyDescent="0.25">
      <c r="A84" s="10" t="s">
        <v>69</v>
      </c>
      <c r="B84" s="14">
        <f t="shared" si="32"/>
        <v>25726</v>
      </c>
      <c r="C84" s="11">
        <v>6524</v>
      </c>
      <c r="D84" s="11">
        <v>19202</v>
      </c>
      <c r="E84" s="11">
        <v>27876</v>
      </c>
      <c r="F84" s="11">
        <v>153861</v>
      </c>
      <c r="G84" s="11">
        <v>106452</v>
      </c>
      <c r="H84" s="11">
        <f t="shared" si="31"/>
        <v>313915</v>
      </c>
    </row>
    <row r="85" spans="1:8" x14ac:dyDescent="0.25">
      <c r="A85" s="10" t="s">
        <v>70</v>
      </c>
      <c r="B85" s="11">
        <f t="shared" si="32"/>
        <v>0</v>
      </c>
      <c r="C85" s="20" t="s">
        <v>71</v>
      </c>
      <c r="D85" s="20" t="s">
        <v>71</v>
      </c>
      <c r="E85" s="20" t="s">
        <v>71</v>
      </c>
      <c r="F85" s="20" t="s">
        <v>71</v>
      </c>
      <c r="G85" s="20" t="s">
        <v>71</v>
      </c>
      <c r="H85" s="20" t="s">
        <v>71</v>
      </c>
    </row>
    <row r="87" spans="1:8" ht="15.75" x14ac:dyDescent="0.25">
      <c r="A87" s="9" t="s">
        <v>72</v>
      </c>
    </row>
    <row r="88" spans="1:8" x14ac:dyDescent="0.25">
      <c r="A88" s="10" t="s">
        <v>73</v>
      </c>
      <c r="B88" s="11">
        <f t="shared" ref="B88:B93" si="33">SUM(C88:D88)</f>
        <v>41344</v>
      </c>
      <c r="C88" s="11">
        <v>14364</v>
      </c>
      <c r="D88" s="11">
        <v>26980</v>
      </c>
      <c r="E88" s="11">
        <v>23844</v>
      </c>
      <c r="F88" s="11">
        <v>33738</v>
      </c>
      <c r="G88" s="11">
        <v>9743</v>
      </c>
      <c r="H88" s="11">
        <f t="shared" ref="H88:H93" si="34">SUM(C88:G88)</f>
        <v>108669</v>
      </c>
    </row>
    <row r="89" spans="1:8" x14ac:dyDescent="0.25">
      <c r="A89" s="10" t="s">
        <v>74</v>
      </c>
      <c r="B89" s="11">
        <f t="shared" si="33"/>
        <v>126642</v>
      </c>
      <c r="C89" s="11">
        <v>47339</v>
      </c>
      <c r="D89" s="11">
        <v>79303</v>
      </c>
      <c r="E89" s="11">
        <v>67869</v>
      </c>
      <c r="F89" s="11">
        <v>95945</v>
      </c>
      <c r="G89" s="11">
        <v>26593</v>
      </c>
      <c r="H89" s="11">
        <f t="shared" si="34"/>
        <v>317049</v>
      </c>
    </row>
    <row r="90" spans="1:8" x14ac:dyDescent="0.25">
      <c r="A90" s="12" t="s">
        <v>75</v>
      </c>
      <c r="B90" s="14">
        <f t="shared" si="33"/>
        <v>75267</v>
      </c>
      <c r="C90" s="11">
        <v>26577</v>
      </c>
      <c r="D90" s="11">
        <v>48690</v>
      </c>
      <c r="E90" s="11">
        <v>38874</v>
      </c>
      <c r="F90" s="11">
        <v>48566</v>
      </c>
      <c r="G90" s="11">
        <v>7488</v>
      </c>
      <c r="H90" s="11">
        <f t="shared" si="34"/>
        <v>170195</v>
      </c>
    </row>
    <row r="91" spans="1:8" x14ac:dyDescent="0.25">
      <c r="A91" s="10" t="s">
        <v>76</v>
      </c>
      <c r="B91" s="11">
        <f t="shared" si="33"/>
        <v>187790</v>
      </c>
      <c r="C91" s="11">
        <v>70530</v>
      </c>
      <c r="D91" s="11">
        <v>117260</v>
      </c>
      <c r="E91" s="11">
        <v>100545</v>
      </c>
      <c r="F91" s="11">
        <v>154918</v>
      </c>
      <c r="G91" s="11">
        <v>40903</v>
      </c>
      <c r="H91" s="11">
        <f t="shared" si="34"/>
        <v>484156</v>
      </c>
    </row>
    <row r="92" spans="1:8" x14ac:dyDescent="0.25">
      <c r="A92" s="12" t="s">
        <v>77</v>
      </c>
      <c r="B92" s="11">
        <f t="shared" si="33"/>
        <v>1276</v>
      </c>
      <c r="C92" s="11">
        <v>814</v>
      </c>
      <c r="D92" s="11">
        <v>462</v>
      </c>
      <c r="E92" s="11">
        <v>2109</v>
      </c>
      <c r="F92" s="11">
        <v>745</v>
      </c>
      <c r="G92" s="11">
        <v>0</v>
      </c>
      <c r="H92" s="11">
        <f t="shared" si="34"/>
        <v>4130</v>
      </c>
    </row>
    <row r="93" spans="1:8" x14ac:dyDescent="0.25">
      <c r="A93" s="10" t="s">
        <v>78</v>
      </c>
      <c r="B93" s="11">
        <f t="shared" si="33"/>
        <v>24735</v>
      </c>
      <c r="C93" s="11">
        <v>9007.5</v>
      </c>
      <c r="D93" s="11">
        <v>15727.5</v>
      </c>
      <c r="E93" s="11">
        <v>14683.75</v>
      </c>
      <c r="F93" s="11">
        <v>21417.5</v>
      </c>
      <c r="G93" s="11">
        <v>6893.75</v>
      </c>
      <c r="H93" s="11">
        <f t="shared" si="34"/>
        <v>67730</v>
      </c>
    </row>
    <row r="95" spans="1:8" ht="15.75" x14ac:dyDescent="0.25">
      <c r="A95" s="9" t="s">
        <v>79</v>
      </c>
    </row>
    <row r="96" spans="1:8" x14ac:dyDescent="0.25">
      <c r="A96" s="10" t="s">
        <v>80</v>
      </c>
    </row>
    <row r="97" spans="1:8" x14ac:dyDescent="0.25">
      <c r="A97" s="15" t="s">
        <v>19</v>
      </c>
      <c r="B97" s="14">
        <f t="shared" ref="B97:B98" si="35">SUM(C97:D97)</f>
        <v>11812</v>
      </c>
      <c r="C97" s="11">
        <v>7252</v>
      </c>
      <c r="D97" s="11">
        <v>4560</v>
      </c>
      <c r="E97" s="11">
        <v>3199</v>
      </c>
      <c r="F97" s="11">
        <v>3804</v>
      </c>
      <c r="G97" s="11">
        <v>191</v>
      </c>
      <c r="H97" s="11">
        <f t="shared" ref="H97:H98" si="36">SUM(C97:G97)</f>
        <v>19006</v>
      </c>
    </row>
    <row r="98" spans="1:8" x14ac:dyDescent="0.25">
      <c r="A98" s="15" t="s">
        <v>47</v>
      </c>
      <c r="B98" s="11">
        <f t="shared" si="35"/>
        <v>46282</v>
      </c>
      <c r="C98" s="11">
        <v>25864</v>
      </c>
      <c r="D98" s="11">
        <v>20418</v>
      </c>
      <c r="E98" s="11">
        <v>11005</v>
      </c>
      <c r="F98" s="11">
        <v>8739</v>
      </c>
      <c r="G98" s="11">
        <v>269</v>
      </c>
      <c r="H98" s="11">
        <f t="shared" si="36"/>
        <v>66295</v>
      </c>
    </row>
    <row r="99" spans="1:8" x14ac:dyDescent="0.25">
      <c r="A99" s="10" t="s">
        <v>81</v>
      </c>
    </row>
    <row r="100" spans="1:8" x14ac:dyDescent="0.25">
      <c r="A100" s="15" t="s">
        <v>19</v>
      </c>
      <c r="B100" s="11">
        <f t="shared" ref="B100:B101" si="37">SUM(C100:D100)</f>
        <v>1004</v>
      </c>
      <c r="C100" s="11">
        <v>782</v>
      </c>
      <c r="D100" s="11">
        <v>222</v>
      </c>
      <c r="E100" s="11">
        <v>885</v>
      </c>
      <c r="F100" s="11">
        <v>363</v>
      </c>
      <c r="G100" s="11">
        <v>35</v>
      </c>
      <c r="H100" s="11">
        <f t="shared" ref="H100:H101" si="38">SUM(C100:G100)</f>
        <v>2287</v>
      </c>
    </row>
    <row r="101" spans="1:8" x14ac:dyDescent="0.25">
      <c r="A101" s="15" t="s">
        <v>47</v>
      </c>
      <c r="B101" s="11">
        <f t="shared" si="37"/>
        <v>3073</v>
      </c>
      <c r="C101" s="11">
        <v>2187</v>
      </c>
      <c r="D101" s="11">
        <v>886</v>
      </c>
      <c r="E101" s="11">
        <v>2459</v>
      </c>
      <c r="F101" s="11">
        <v>919</v>
      </c>
      <c r="G101" s="11">
        <v>35</v>
      </c>
      <c r="H101" s="11">
        <f t="shared" si="38"/>
        <v>6486</v>
      </c>
    </row>
    <row r="103" spans="1:8" ht="15.75" x14ac:dyDescent="0.25">
      <c r="A103" s="9" t="s">
        <v>82</v>
      </c>
    </row>
    <row r="104" spans="1:8" x14ac:dyDescent="0.25">
      <c r="A104" s="12" t="s">
        <v>24</v>
      </c>
      <c r="B104" s="11">
        <f t="shared" ref="B104" si="39">SUM(C104:D104)</f>
        <v>132851</v>
      </c>
      <c r="C104" s="11">
        <v>64108</v>
      </c>
      <c r="D104" s="11">
        <v>68743</v>
      </c>
      <c r="E104" s="11">
        <v>55674</v>
      </c>
      <c r="F104" s="11">
        <v>173880</v>
      </c>
      <c r="G104" s="11">
        <v>78394</v>
      </c>
      <c r="H104" s="11">
        <f t="shared" ref="H104" si="40">SUM(C104:G104)</f>
        <v>440799</v>
      </c>
    </row>
    <row r="105" spans="1:8" x14ac:dyDescent="0.25">
      <c r="A105" s="12" t="s">
        <v>83</v>
      </c>
      <c r="B105" s="11">
        <f>B104*0.1</f>
        <v>13285.1</v>
      </c>
      <c r="C105" s="11">
        <f>C104*0.1</f>
        <v>6410.8</v>
      </c>
      <c r="D105" s="11">
        <f t="shared" ref="D105:H105" si="41">D104*0.1</f>
        <v>6874.3</v>
      </c>
      <c r="E105" s="11">
        <f t="shared" si="41"/>
        <v>5567.4000000000005</v>
      </c>
      <c r="F105" s="11">
        <f t="shared" si="41"/>
        <v>17388</v>
      </c>
      <c r="G105" s="11">
        <f t="shared" si="41"/>
        <v>7839.4000000000005</v>
      </c>
      <c r="H105" s="11">
        <f t="shared" si="41"/>
        <v>44079.9</v>
      </c>
    </row>
    <row r="106" spans="1:8" ht="15.75" customHeight="1" x14ac:dyDescent="0.25">
      <c r="A106" s="12" t="s">
        <v>84</v>
      </c>
      <c r="B106" s="14">
        <f t="shared" ref="B106:B109" si="42">SUM(C106:D106)</f>
        <v>37593</v>
      </c>
      <c r="C106" s="11">
        <v>19564</v>
      </c>
      <c r="D106" s="11">
        <v>18029</v>
      </c>
      <c r="E106" s="11">
        <v>15229</v>
      </c>
      <c r="F106" s="11">
        <v>35814</v>
      </c>
      <c r="G106" s="11">
        <v>11505</v>
      </c>
      <c r="H106" s="11">
        <f t="shared" ref="H106:H109" si="43">SUM(C106:G106)</f>
        <v>100141</v>
      </c>
    </row>
    <row r="107" spans="1:8" ht="18.75" x14ac:dyDescent="0.25">
      <c r="A107" s="12" t="s">
        <v>85</v>
      </c>
      <c r="B107" s="14">
        <f t="shared" si="42"/>
        <v>10427</v>
      </c>
      <c r="C107" s="11">
        <v>5979</v>
      </c>
      <c r="D107" s="11">
        <v>4448</v>
      </c>
      <c r="E107" s="11">
        <v>4228</v>
      </c>
      <c r="F107" s="11">
        <v>11157</v>
      </c>
      <c r="G107" s="11">
        <v>3232</v>
      </c>
      <c r="H107" s="11">
        <f t="shared" si="43"/>
        <v>29044</v>
      </c>
    </row>
    <row r="108" spans="1:8" x14ac:dyDescent="0.25">
      <c r="A108" s="12" t="s">
        <v>86</v>
      </c>
      <c r="B108" s="14">
        <f t="shared" si="42"/>
        <v>20727</v>
      </c>
      <c r="C108" s="11">
        <v>15558</v>
      </c>
      <c r="D108" s="11">
        <v>5169</v>
      </c>
      <c r="E108" s="11">
        <v>10670</v>
      </c>
      <c r="F108" s="11">
        <v>17770</v>
      </c>
      <c r="G108" s="11">
        <v>13105</v>
      </c>
      <c r="H108" s="11">
        <f t="shared" si="43"/>
        <v>62272</v>
      </c>
    </row>
    <row r="109" spans="1:8" x14ac:dyDescent="0.25">
      <c r="A109" s="12" t="s">
        <v>87</v>
      </c>
      <c r="B109" s="14">
        <f t="shared" si="42"/>
        <v>49232</v>
      </c>
      <c r="C109" s="11">
        <v>27883</v>
      </c>
      <c r="D109" s="11">
        <v>21349</v>
      </c>
      <c r="E109" s="11">
        <v>18417</v>
      </c>
      <c r="F109" s="11">
        <v>47264</v>
      </c>
      <c r="G109" s="11">
        <v>29367</v>
      </c>
      <c r="H109" s="11">
        <f t="shared" si="43"/>
        <v>144280</v>
      </c>
    </row>
    <row r="111" spans="1:8" ht="15.75" x14ac:dyDescent="0.25">
      <c r="A111" s="9" t="s">
        <v>88</v>
      </c>
    </row>
    <row r="112" spans="1:8" x14ac:dyDescent="0.25">
      <c r="A112" s="12" t="s">
        <v>89</v>
      </c>
      <c r="B112" s="14">
        <f>SUM(B113:B114)</f>
        <v>89268</v>
      </c>
      <c r="C112" s="11">
        <f t="shared" ref="C112:H112" si="44">SUM(C113:C114)</f>
        <v>40792</v>
      </c>
      <c r="D112" s="11">
        <f t="shared" si="44"/>
        <v>48476</v>
      </c>
      <c r="E112" s="11">
        <f t="shared" si="44"/>
        <v>38098</v>
      </c>
      <c r="F112" s="11">
        <f t="shared" si="44"/>
        <v>54859</v>
      </c>
      <c r="G112" s="11">
        <f t="shared" si="44"/>
        <v>9694</v>
      </c>
      <c r="H112" s="11">
        <f t="shared" si="44"/>
        <v>191919</v>
      </c>
    </row>
    <row r="113" spans="1:8" x14ac:dyDescent="0.25">
      <c r="A113" s="15" t="s">
        <v>90</v>
      </c>
      <c r="B113" s="11">
        <f t="shared" ref="B113:B114" si="45">SUM(C113:D113)</f>
        <v>26942</v>
      </c>
      <c r="C113" s="11">
        <v>16982</v>
      </c>
      <c r="D113" s="11">
        <v>9960</v>
      </c>
      <c r="E113" s="11">
        <v>4810</v>
      </c>
      <c r="F113" s="11">
        <v>7675</v>
      </c>
      <c r="G113" s="11">
        <v>529</v>
      </c>
      <c r="H113" s="11">
        <f t="shared" ref="H113:H114" si="46">SUM(C113:G113)</f>
        <v>39956</v>
      </c>
    </row>
    <row r="114" spans="1:8" x14ac:dyDescent="0.25">
      <c r="A114" s="15" t="s">
        <v>91</v>
      </c>
      <c r="B114" s="11">
        <f t="shared" si="45"/>
        <v>62326</v>
      </c>
      <c r="C114" s="11">
        <v>23810</v>
      </c>
      <c r="D114" s="11">
        <v>38516</v>
      </c>
      <c r="E114" s="11">
        <v>33288</v>
      </c>
      <c r="F114" s="11">
        <v>47184</v>
      </c>
      <c r="G114" s="11">
        <v>9165</v>
      </c>
      <c r="H114" s="11">
        <f t="shared" si="46"/>
        <v>151963</v>
      </c>
    </row>
    <row r="116" spans="1:8" ht="15.75" x14ac:dyDescent="0.25">
      <c r="A116" s="9" t="s">
        <v>92</v>
      </c>
    </row>
    <row r="117" spans="1:8" x14ac:dyDescent="0.25">
      <c r="A117" s="10" t="s">
        <v>93</v>
      </c>
      <c r="B117" s="14">
        <f>SUM(B118:B119)</f>
        <v>56880</v>
      </c>
      <c r="C117" s="11">
        <f t="shared" ref="C117:H117" si="47">SUM(C118:C119)</f>
        <v>24159</v>
      </c>
      <c r="D117" s="11">
        <f t="shared" si="47"/>
        <v>32721</v>
      </c>
      <c r="E117" s="11">
        <f t="shared" si="47"/>
        <v>36019</v>
      </c>
      <c r="F117" s="11">
        <f t="shared" si="47"/>
        <v>36068</v>
      </c>
      <c r="G117" s="11">
        <f t="shared" si="47"/>
        <v>4643</v>
      </c>
      <c r="H117" s="11">
        <f t="shared" si="47"/>
        <v>133610</v>
      </c>
    </row>
    <row r="118" spans="1:8" x14ac:dyDescent="0.25">
      <c r="A118" s="12" t="s">
        <v>94</v>
      </c>
      <c r="B118" s="11">
        <f t="shared" ref="B118:B119" si="48">SUM(C118:D118)</f>
        <v>43412</v>
      </c>
      <c r="C118" s="11">
        <v>19000</v>
      </c>
      <c r="D118" s="11">
        <v>24412</v>
      </c>
      <c r="E118" s="11">
        <v>24284</v>
      </c>
      <c r="F118" s="11">
        <v>21200</v>
      </c>
      <c r="G118" s="11">
        <v>1430</v>
      </c>
      <c r="H118" s="11">
        <f t="shared" ref="H118:H119" si="49">SUM(C118:G118)</f>
        <v>90326</v>
      </c>
    </row>
    <row r="119" spans="1:8" x14ac:dyDescent="0.25">
      <c r="A119" s="12" t="s">
        <v>95</v>
      </c>
      <c r="B119" s="11">
        <f t="shared" si="48"/>
        <v>13468</v>
      </c>
      <c r="C119" s="11">
        <v>5159</v>
      </c>
      <c r="D119" s="11">
        <v>8309</v>
      </c>
      <c r="E119" s="11">
        <v>11735</v>
      </c>
      <c r="F119" s="11">
        <v>14868</v>
      </c>
      <c r="G119" s="11">
        <v>3213</v>
      </c>
      <c r="H119" s="11">
        <f t="shared" si="49"/>
        <v>43284</v>
      </c>
    </row>
    <row r="120" spans="1:8" x14ac:dyDescent="0.25">
      <c r="A120" s="10" t="s">
        <v>96</v>
      </c>
      <c r="B120" s="14">
        <f>SUM(B121:B122)</f>
        <v>30218</v>
      </c>
      <c r="C120" s="11">
        <f t="shared" ref="C120:H120" si="50">SUM(C121:C122)</f>
        <v>13451</v>
      </c>
      <c r="D120" s="11">
        <f t="shared" si="50"/>
        <v>16767</v>
      </c>
      <c r="E120" s="11">
        <f t="shared" si="50"/>
        <v>17552</v>
      </c>
      <c r="F120" s="11">
        <f t="shared" si="50"/>
        <v>18372</v>
      </c>
      <c r="G120" s="11">
        <f t="shared" si="50"/>
        <v>2154</v>
      </c>
      <c r="H120" s="11">
        <f t="shared" si="50"/>
        <v>68296</v>
      </c>
    </row>
    <row r="121" spans="1:8" x14ac:dyDescent="0.25">
      <c r="A121" s="12" t="s">
        <v>94</v>
      </c>
      <c r="B121" s="11">
        <f t="shared" ref="B121:B122" si="51">SUM(C121:D121)</f>
        <v>20121</v>
      </c>
      <c r="C121" s="11">
        <v>8956</v>
      </c>
      <c r="D121" s="11">
        <v>11165</v>
      </c>
      <c r="E121" s="11">
        <v>10860</v>
      </c>
      <c r="F121" s="11">
        <v>10701</v>
      </c>
      <c r="G121" s="11">
        <v>505</v>
      </c>
      <c r="H121" s="11">
        <f t="shared" ref="H121:H122" si="52">SUM(C121:G121)</f>
        <v>42187</v>
      </c>
    </row>
    <row r="122" spans="1:8" x14ac:dyDescent="0.25">
      <c r="A122" s="12" t="s">
        <v>95</v>
      </c>
      <c r="B122" s="11">
        <f t="shared" si="51"/>
        <v>10097</v>
      </c>
      <c r="C122" s="11">
        <v>4495</v>
      </c>
      <c r="D122" s="11">
        <v>5602</v>
      </c>
      <c r="E122" s="11">
        <v>6692</v>
      </c>
      <c r="F122" s="11">
        <v>7671</v>
      </c>
      <c r="G122" s="11">
        <v>1649</v>
      </c>
      <c r="H122" s="11">
        <f t="shared" si="52"/>
        <v>26109</v>
      </c>
    </row>
    <row r="124" spans="1:8" ht="15.75" x14ac:dyDescent="0.25">
      <c r="A124" s="9" t="s">
        <v>97</v>
      </c>
    </row>
    <row r="125" spans="1:8" x14ac:dyDescent="0.25">
      <c r="A125" s="12" t="s">
        <v>98</v>
      </c>
      <c r="B125" s="14">
        <f>SUM(B126:B127)</f>
        <v>105225</v>
      </c>
      <c r="C125" s="11">
        <f t="shared" ref="C125:H125" si="53">SUM(C126:C127)</f>
        <v>36975</v>
      </c>
      <c r="D125" s="11">
        <f t="shared" si="53"/>
        <v>68250</v>
      </c>
      <c r="E125" s="11">
        <f t="shared" si="53"/>
        <v>63071</v>
      </c>
      <c r="F125" s="11">
        <f t="shared" si="53"/>
        <v>188119</v>
      </c>
      <c r="G125" s="11">
        <f t="shared" si="53"/>
        <v>92595</v>
      </c>
      <c r="H125" s="11">
        <f t="shared" si="53"/>
        <v>449010</v>
      </c>
    </row>
    <row r="126" spans="1:8" x14ac:dyDescent="0.25">
      <c r="A126" s="15" t="s">
        <v>99</v>
      </c>
      <c r="B126" s="11">
        <f t="shared" ref="B126:B127" si="54">SUM(C126:D126)</f>
        <v>4151</v>
      </c>
      <c r="C126" s="11">
        <v>1062</v>
      </c>
      <c r="D126" s="11">
        <v>3089</v>
      </c>
      <c r="E126" s="11">
        <v>6496</v>
      </c>
      <c r="F126" s="11">
        <v>30324</v>
      </c>
      <c r="G126" s="11">
        <v>35052</v>
      </c>
      <c r="H126" s="11">
        <f t="shared" ref="H126:H127" si="55">SUM(C126:G126)</f>
        <v>76023</v>
      </c>
    </row>
    <row r="127" spans="1:8" x14ac:dyDescent="0.25">
      <c r="A127" s="15" t="s">
        <v>100</v>
      </c>
      <c r="B127" s="11">
        <f t="shared" si="54"/>
        <v>101074</v>
      </c>
      <c r="C127" s="11">
        <v>35913</v>
      </c>
      <c r="D127" s="11">
        <v>65161</v>
      </c>
      <c r="E127" s="11">
        <v>56575</v>
      </c>
      <c r="F127" s="11">
        <v>157795</v>
      </c>
      <c r="G127" s="11">
        <v>57543</v>
      </c>
      <c r="H127" s="11">
        <f t="shared" si="55"/>
        <v>372987</v>
      </c>
    </row>
    <row r="129" spans="1:8" ht="15.75" thickBot="1" x14ac:dyDescent="0.3">
      <c r="A129" s="21"/>
      <c r="B129" s="21"/>
      <c r="C129" s="21"/>
      <c r="D129" s="21"/>
      <c r="E129" s="21"/>
      <c r="F129" s="21"/>
      <c r="G129" s="21"/>
      <c r="H129" s="21"/>
    </row>
    <row r="130" spans="1:8" ht="15.75" thickTop="1" x14ac:dyDescent="0.25">
      <c r="A130" t="s">
        <v>101</v>
      </c>
    </row>
    <row r="131" spans="1:8" x14ac:dyDescent="0.25">
      <c r="A131" s="22" t="s">
        <v>102</v>
      </c>
    </row>
    <row r="132" spans="1:8" x14ac:dyDescent="0.25">
      <c r="A132" s="22" t="s">
        <v>103</v>
      </c>
    </row>
    <row r="133" spans="1:8" x14ac:dyDescent="0.25">
      <c r="A133" s="22" t="s">
        <v>104</v>
      </c>
    </row>
    <row r="134" spans="1:8" x14ac:dyDescent="0.25">
      <c r="A134" s="22" t="s">
        <v>105</v>
      </c>
    </row>
    <row r="135" spans="1:8" ht="15.75" x14ac:dyDescent="0.25">
      <c r="A135" s="23"/>
    </row>
    <row r="136" spans="1:8" ht="15.75" x14ac:dyDescent="0.25">
      <c r="A136" s="24" t="s">
        <v>106</v>
      </c>
    </row>
    <row r="137" spans="1:8" ht="15.75" x14ac:dyDescent="0.25">
      <c r="A137" s="24"/>
    </row>
    <row r="138" spans="1:8" ht="15.75" x14ac:dyDescent="0.25">
      <c r="A138" s="24" t="s">
        <v>107</v>
      </c>
    </row>
  </sheetData>
  <mergeCells count="3">
    <mergeCell ref="A2:H2"/>
    <mergeCell ref="A4:A5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ENAHO 2014_PO 2015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Sayra Rojas Rios</dc:creator>
  <cp:lastModifiedBy>Sayra Rojas Rios</cp:lastModifiedBy>
  <dcterms:created xsi:type="dcterms:W3CDTF">2015-09-24T16:13:39Z</dcterms:created>
  <dcterms:modified xsi:type="dcterms:W3CDTF">2015-09-24T16:14:29Z</dcterms:modified>
</cp:coreProperties>
</file>