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4\Reportes de Ejecución\"/>
    </mc:Choice>
  </mc:AlternateContent>
  <xr:revisionPtr revIDLastSave="0" documentId="13_ncr:1_{C1DD7AF8-6FBE-4E37-A0C2-CA3D7AF9CBF1}" xr6:coauthVersionLast="47" xr6:coauthVersionMax="47" xr10:uidLastSave="{00000000-0000-0000-0000-000000000000}"/>
  <bookViews>
    <workbookView xWindow="-108" yWindow="-108" windowWidth="23256" windowHeight="13896" tabRatio="835" xr2:uid="{00000000-000D-0000-FFFF-FFFF00000000}"/>
  </bookViews>
  <sheets>
    <sheet name="Calendario" sheetId="33" r:id="rId1"/>
    <sheet name="Instrucciones" sheetId="34" r:id="rId2"/>
    <sheet name="1T" sheetId="1" r:id="rId3"/>
    <sheet name="2T" sheetId="17" r:id="rId4"/>
    <sheet name="I Semestre" sheetId="22" r:id="rId5"/>
    <sheet name="3T" sheetId="19" r:id="rId6"/>
    <sheet name="III T Acum" sheetId="32" r:id="rId7"/>
    <sheet name="4T" sheetId="20" r:id="rId8"/>
    <sheet name="Anual" sheetId="24" r:id="rId9"/>
  </sheets>
  <externalReferences>
    <externalReference r:id="rId10"/>
    <externalReference r:id="rId11"/>
  </externalReferences>
  <definedNames>
    <definedName name="ANPHNN" localSheetId="0">#REF!</definedName>
    <definedName name="ANPHNN" localSheetId="1">#REF!</definedName>
    <definedName name="ANPHNN">#REF!</definedName>
    <definedName name="_xlnm.Print_Area" localSheetId="2">'1T'!$A$1:$F$202</definedName>
    <definedName name="_xlnm.Print_Area" localSheetId="3">'2T'!$A$1:$F$202</definedName>
    <definedName name="_xlnm.Print_Area" localSheetId="5">'3T'!$A$1:$F$200</definedName>
    <definedName name="_xlnm.Print_Area" localSheetId="7">'4T'!$A$1:$F$200</definedName>
    <definedName name="_xlnm.Print_Area" localSheetId="8">Anual!$A$1:$G$101</definedName>
    <definedName name="_xlnm.Print_Area" localSheetId="0">Calendario!$A$1:$F$13</definedName>
    <definedName name="_xlnm.Print_Area" localSheetId="4">'I Semestre'!$A$1:$F$107</definedName>
    <definedName name="_xlnm.Print_Area" localSheetId="6">'III T Acum'!$A$1:$F$41</definedName>
    <definedName name="_xlnm.Print_Area" localSheetId="1">Instrucciones!$A$1:$D$95</definedName>
    <definedName name="AYA" localSheetId="0">#REF!</definedName>
    <definedName name="AYA" localSheetId="1">#REF!</definedName>
    <definedName name="AYA">#REF!</definedName>
    <definedName name="BANHVI" localSheetId="0">#REF!</definedName>
    <definedName name="BANHVI" localSheetId="1">#REF!</definedName>
    <definedName name="BANHVI">#REF!</definedName>
    <definedName name="CCSS" localSheetId="0">#REF!</definedName>
    <definedName name="CCSS" localSheetId="1">#REF!</definedName>
    <definedName name="CCSS">#REF!</definedName>
    <definedName name="CDN">#REF!</definedName>
    <definedName name="ICODER">#REF!</definedName>
    <definedName name="IMAS" localSheetId="0">#REF!</definedName>
    <definedName name="IMAS" localSheetId="6">[1]!Tabla7[Columna1]</definedName>
    <definedName name="IMAS" localSheetId="1">#REF!</definedName>
    <definedName name="IMAS">#REF!</definedName>
    <definedName name="Institución_737" localSheetId="0">#REF!</definedName>
    <definedName name="Institución_737" localSheetId="1">#REF!</definedName>
    <definedName name="Institución_737">#REF!</definedName>
    <definedName name="Institución_GC" localSheetId="0">[2]PRESUPUESTO_2024!#REF!</definedName>
    <definedName name="Institución_GC" localSheetId="1">[2]PRESUPUESTO_2024!#REF!</definedName>
    <definedName name="Institución_GC">#REF!</definedName>
    <definedName name="PANI" localSheetId="0">#REF!</definedName>
    <definedName name="PANI" localSheetId="1">#REF!</definedName>
    <definedName name="PANI">#REF!</definedName>
    <definedName name="Programa_737" localSheetId="0">[2]PRESUPUESTO_2024!#REF!</definedName>
    <definedName name="Programa_737" localSheetId="1">[2]PRESUPUESTO_2024!#REF!</definedName>
    <definedName name="Programa_737">#REF!</definedName>
    <definedName name="Programa_GC" localSheetId="0">[2]PRESUPUESTO_2024!#REF!</definedName>
    <definedName name="Programa_GC" localSheetId="1">[2]PRESUPUESTO_2024!#REF!</definedName>
    <definedName name="Programa_G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89" i="20" l="1"/>
  <c r="E112" i="19" l="1"/>
  <c r="C26" i="1"/>
  <c r="D26" i="1"/>
  <c r="E26" i="1"/>
  <c r="C105" i="20" l="1"/>
  <c r="C105" i="19"/>
  <c r="D105" i="1"/>
  <c r="C105" i="1"/>
  <c r="F28" i="20"/>
  <c r="E25" i="24" s="1"/>
  <c r="E23" i="24" s="1"/>
  <c r="E26" i="20"/>
  <c r="D26" i="20"/>
  <c r="C26" i="20"/>
  <c r="F18" i="20"/>
  <c r="F16" i="20" s="1"/>
  <c r="E16" i="20"/>
  <c r="D16" i="20"/>
  <c r="C16" i="20"/>
  <c r="F28" i="19"/>
  <c r="F26" i="19" s="1"/>
  <c r="E26" i="19"/>
  <c r="D26" i="19"/>
  <c r="C26" i="19"/>
  <c r="F18" i="19"/>
  <c r="E16" i="24" s="1"/>
  <c r="E16" i="19"/>
  <c r="D16" i="19"/>
  <c r="C16" i="19"/>
  <c r="F28" i="17"/>
  <c r="C26" i="22" s="1"/>
  <c r="E26" i="17"/>
  <c r="D26" i="17"/>
  <c r="C26" i="17"/>
  <c r="F18" i="17"/>
  <c r="D16" i="22" s="1"/>
  <c r="D14" i="22" s="1"/>
  <c r="E16" i="17"/>
  <c r="D16" i="17"/>
  <c r="C16" i="17"/>
  <c r="F28" i="1"/>
  <c r="F26" i="1" s="1"/>
  <c r="D16" i="1"/>
  <c r="E16" i="1"/>
  <c r="C16" i="1"/>
  <c r="F18" i="1"/>
  <c r="F16" i="1" s="1"/>
  <c r="E16" i="32" l="1"/>
  <c r="E14" i="32" s="1"/>
  <c r="F16" i="19"/>
  <c r="G16" i="24"/>
  <c r="E14" i="24"/>
  <c r="F16" i="24"/>
  <c r="F14" i="24" s="1"/>
  <c r="F26" i="20"/>
  <c r="D25" i="32"/>
  <c r="D23" i="32" s="1"/>
  <c r="D25" i="24"/>
  <c r="D23" i="24" s="1"/>
  <c r="D16" i="24"/>
  <c r="D16" i="32"/>
  <c r="D14" i="32" s="1"/>
  <c r="F16" i="17"/>
  <c r="C25" i="24"/>
  <c r="C23" i="24" s="1"/>
  <c r="F26" i="17"/>
  <c r="C25" i="32"/>
  <c r="C23" i="32" s="1"/>
  <c r="C16" i="32"/>
  <c r="C14" i="32" s="1"/>
  <c r="C16" i="24"/>
  <c r="C14" i="24" s="1"/>
  <c r="C16" i="22"/>
  <c r="C14" i="22" s="1"/>
  <c r="B25" i="24"/>
  <c r="B26" i="22"/>
  <c r="B24" i="22" s="1"/>
  <c r="B25" i="32"/>
  <c r="B23" i="32" s="1"/>
  <c r="D14" i="24"/>
  <c r="C24" i="22"/>
  <c r="F16" i="32" l="1"/>
  <c r="F14" i="32" s="1"/>
  <c r="G14" i="24"/>
  <c r="E16" i="22"/>
  <c r="E14" i="22" s="1"/>
  <c r="E25" i="32"/>
  <c r="E23" i="32" s="1"/>
  <c r="B23" i="24"/>
  <c r="F25" i="24"/>
  <c r="F23" i="24" s="1"/>
  <c r="D26" i="22"/>
  <c r="D24" i="22" s="1"/>
  <c r="F93" i="20"/>
  <c r="E92" i="20"/>
  <c r="D92" i="20"/>
  <c r="D91" i="20" s="1"/>
  <c r="D90" i="20" s="1"/>
  <c r="C92" i="20"/>
  <c r="C91" i="20" s="1"/>
  <c r="C90" i="20" s="1"/>
  <c r="F93" i="19"/>
  <c r="E92" i="19"/>
  <c r="E91" i="19" s="1"/>
  <c r="E90" i="19" s="1"/>
  <c r="D92" i="19"/>
  <c r="D91" i="19" s="1"/>
  <c r="D90" i="19" s="1"/>
  <c r="C92" i="19"/>
  <c r="C91" i="19" s="1"/>
  <c r="C92" i="17"/>
  <c r="C91" i="17" s="1"/>
  <c r="C90" i="17" s="1"/>
  <c r="F93" i="17"/>
  <c r="D47" i="22" s="1"/>
  <c r="D46" i="22" s="1"/>
  <c r="D45" i="22" s="1"/>
  <c r="D44" i="22" s="1"/>
  <c r="E92" i="17"/>
  <c r="E91" i="17" s="1"/>
  <c r="E90" i="17" s="1"/>
  <c r="D92" i="17"/>
  <c r="F93" i="1"/>
  <c r="C47" i="22" s="1"/>
  <c r="E92" i="1"/>
  <c r="E91" i="1" s="1"/>
  <c r="E90" i="1" s="1"/>
  <c r="D92" i="1"/>
  <c r="D91" i="1" s="1"/>
  <c r="D90" i="1" s="1"/>
  <c r="C92" i="1"/>
  <c r="C91" i="1" s="1"/>
  <c r="F89" i="1"/>
  <c r="D88" i="1"/>
  <c r="D87" i="1" s="1"/>
  <c r="D86" i="1" s="1"/>
  <c r="E88" i="1"/>
  <c r="E87" i="1" s="1"/>
  <c r="E86" i="1" s="1"/>
  <c r="C88" i="1"/>
  <c r="C87" i="1" s="1"/>
  <c r="E85" i="1" l="1"/>
  <c r="E83" i="1" s="1"/>
  <c r="F92" i="20"/>
  <c r="E47" i="22"/>
  <c r="E91" i="20"/>
  <c r="E90" i="20" s="1"/>
  <c r="F90" i="20" s="1"/>
  <c r="F91" i="19"/>
  <c r="C90" i="19"/>
  <c r="F90" i="19" s="1"/>
  <c r="F92" i="19"/>
  <c r="C46" i="22"/>
  <c r="C45" i="22" s="1"/>
  <c r="C44" i="22" s="1"/>
  <c r="E44" i="22" s="1"/>
  <c r="D85" i="1"/>
  <c r="D83" i="1" s="1"/>
  <c r="F88" i="1"/>
  <c r="F92" i="17"/>
  <c r="D91" i="17"/>
  <c r="D90" i="17" s="1"/>
  <c r="F90" i="17" s="1"/>
  <c r="C86" i="1"/>
  <c r="F87" i="1"/>
  <c r="F91" i="1"/>
  <c r="C90" i="1"/>
  <c r="F90" i="1" s="1"/>
  <c r="F92" i="1"/>
  <c r="F175" i="20"/>
  <c r="F174" i="20"/>
  <c r="F173" i="20"/>
  <c r="F172" i="20"/>
  <c r="F171" i="20"/>
  <c r="F170" i="20"/>
  <c r="F169" i="20"/>
  <c r="F168" i="20"/>
  <c r="F167" i="20"/>
  <c r="F166" i="20"/>
  <c r="E165" i="20"/>
  <c r="D165" i="20"/>
  <c r="C165" i="20"/>
  <c r="F175" i="19"/>
  <c r="F174" i="19"/>
  <c r="F173" i="19"/>
  <c r="F172" i="19"/>
  <c r="F171" i="19"/>
  <c r="F170" i="19"/>
  <c r="F169" i="19"/>
  <c r="F168" i="19"/>
  <c r="F167" i="19"/>
  <c r="F166" i="19"/>
  <c r="E165" i="19"/>
  <c r="D165" i="19"/>
  <c r="C165" i="19"/>
  <c r="F175" i="17"/>
  <c r="F174" i="17"/>
  <c r="F173" i="17"/>
  <c r="F172" i="17"/>
  <c r="F171" i="17"/>
  <c r="F162" i="17" s="1"/>
  <c r="F170" i="17"/>
  <c r="F169" i="17"/>
  <c r="F168" i="17"/>
  <c r="F167" i="17"/>
  <c r="F166" i="17"/>
  <c r="E165" i="17"/>
  <c r="D165" i="17"/>
  <c r="C165" i="17"/>
  <c r="F172" i="1"/>
  <c r="E165" i="1"/>
  <c r="D165" i="1"/>
  <c r="C165" i="1"/>
  <c r="F175" i="1"/>
  <c r="F174" i="1"/>
  <c r="F173" i="1"/>
  <c r="F171" i="1"/>
  <c r="F170" i="1"/>
  <c r="F169" i="1"/>
  <c r="F168" i="1"/>
  <c r="F167" i="1"/>
  <c r="F166" i="1"/>
  <c r="E46" i="22" l="1"/>
  <c r="E45" i="22"/>
  <c r="F91" i="20"/>
  <c r="F91" i="17"/>
  <c r="C85" i="1"/>
  <c r="C83" i="1" s="1"/>
  <c r="F86" i="1"/>
  <c r="F85" i="1" s="1"/>
  <c r="F165" i="20"/>
  <c r="F162" i="20" s="1"/>
  <c r="F165" i="19"/>
  <c r="F162" i="19" s="1"/>
  <c r="F165" i="17"/>
  <c r="F165" i="1"/>
  <c r="F162" i="1" s="1"/>
  <c r="F83" i="1" l="1"/>
  <c r="B35" i="32"/>
  <c r="B36" i="32" s="1"/>
  <c r="C7" i="32"/>
  <c r="C6" i="32"/>
  <c r="C5" i="32"/>
  <c r="F93" i="24" l="1"/>
  <c r="F92" i="24"/>
  <c r="E93" i="24"/>
  <c r="E92" i="24"/>
  <c r="D93" i="24"/>
  <c r="D92" i="24"/>
  <c r="C93" i="24"/>
  <c r="C92" i="24"/>
  <c r="C88" i="24"/>
  <c r="C87" i="24"/>
  <c r="D63" i="24"/>
  <c r="D156" i="20"/>
  <c r="E118" i="20"/>
  <c r="E117" i="20" s="1"/>
  <c r="D118" i="20"/>
  <c r="D117" i="20" s="1"/>
  <c r="C118" i="20"/>
  <c r="C117" i="20" s="1"/>
  <c r="F107" i="20"/>
  <c r="F55" i="24" s="1"/>
  <c r="F108" i="20"/>
  <c r="F56" i="24" s="1"/>
  <c r="F109" i="20"/>
  <c r="F57" i="24" s="1"/>
  <c r="F110" i="20"/>
  <c r="F58" i="24" s="1"/>
  <c r="F111" i="20"/>
  <c r="F59" i="24" s="1"/>
  <c r="F112" i="20"/>
  <c r="F60" i="24" s="1"/>
  <c r="F113" i="20"/>
  <c r="F61" i="24" s="1"/>
  <c r="F114" i="20"/>
  <c r="F62" i="24" s="1"/>
  <c r="F115" i="20"/>
  <c r="F63" i="24" s="1"/>
  <c r="D105" i="20"/>
  <c r="E105" i="20"/>
  <c r="D88" i="20"/>
  <c r="D87" i="20" s="1"/>
  <c r="D86" i="20" s="1"/>
  <c r="E88" i="20"/>
  <c r="E87" i="20" s="1"/>
  <c r="E86" i="20" s="1"/>
  <c r="C88" i="20"/>
  <c r="C87" i="20" s="1"/>
  <c r="C86" i="20" s="1"/>
  <c r="B66" i="1"/>
  <c r="E69" i="19"/>
  <c r="D69" i="19"/>
  <c r="F69" i="19"/>
  <c r="F68" i="19"/>
  <c r="F68" i="20"/>
  <c r="F69" i="20"/>
  <c r="E69" i="20"/>
  <c r="D69" i="20"/>
  <c r="B69" i="20"/>
  <c r="B69" i="19"/>
  <c r="B69" i="17"/>
  <c r="E68" i="20"/>
  <c r="D68" i="20"/>
  <c r="B68" i="20"/>
  <c r="D156" i="19"/>
  <c r="C132" i="19"/>
  <c r="B132" i="19"/>
  <c r="C118" i="19"/>
  <c r="C117" i="19" s="1"/>
  <c r="D88" i="17"/>
  <c r="D87" i="17" s="1"/>
  <c r="D86" i="17" s="1"/>
  <c r="D85" i="17" s="1"/>
  <c r="E88" i="17"/>
  <c r="E87" i="17" s="1"/>
  <c r="E86" i="17" s="1"/>
  <c r="E85" i="17" s="1"/>
  <c r="C88" i="17"/>
  <c r="E88" i="19"/>
  <c r="E87" i="19" s="1"/>
  <c r="E86" i="19" s="1"/>
  <c r="E85" i="19" s="1"/>
  <c r="D88" i="19"/>
  <c r="D87" i="19" s="1"/>
  <c r="D86" i="19" s="1"/>
  <c r="D85" i="19" s="1"/>
  <c r="C88" i="19"/>
  <c r="C87" i="19" s="1"/>
  <c r="C86" i="19" s="1"/>
  <c r="C85" i="19" s="1"/>
  <c r="B191" i="1" l="1"/>
  <c r="C69" i="1"/>
  <c r="C85" i="20"/>
  <c r="C83" i="20" s="1"/>
  <c r="D85" i="20"/>
  <c r="D83" i="20" s="1"/>
  <c r="E85" i="20"/>
  <c r="E83" i="20" s="1"/>
  <c r="C87" i="17"/>
  <c r="F88" i="17"/>
  <c r="F94" i="24"/>
  <c r="E94" i="24"/>
  <c r="D94" i="24"/>
  <c r="C89" i="24"/>
  <c r="C94" i="24"/>
  <c r="C103" i="19"/>
  <c r="E118" i="19"/>
  <c r="E117" i="19" s="1"/>
  <c r="D118" i="19"/>
  <c r="D117" i="19" s="1"/>
  <c r="F107" i="19"/>
  <c r="E55" i="24" s="1"/>
  <c r="F108" i="19"/>
  <c r="E56" i="24" s="1"/>
  <c r="F109" i="19"/>
  <c r="E57" i="24" s="1"/>
  <c r="F110" i="19"/>
  <c r="E58" i="24" s="1"/>
  <c r="F111" i="19"/>
  <c r="E59" i="24" s="1"/>
  <c r="F113" i="19"/>
  <c r="E61" i="24" s="1"/>
  <c r="F114" i="19"/>
  <c r="E62" i="24" s="1"/>
  <c r="F115" i="19"/>
  <c r="E63" i="24" s="1"/>
  <c r="D105" i="19"/>
  <c r="D103" i="19" s="1"/>
  <c r="E68" i="19"/>
  <c r="D68" i="19"/>
  <c r="D99" i="22"/>
  <c r="D98" i="22"/>
  <c r="C99" i="22"/>
  <c r="C98" i="22"/>
  <c r="C94" i="22"/>
  <c r="C93" i="22"/>
  <c r="D156" i="17"/>
  <c r="C86" i="17" l="1"/>
  <c r="F87" i="17"/>
  <c r="C95" i="22"/>
  <c r="C100" i="22"/>
  <c r="C83" i="19"/>
  <c r="B130" i="19"/>
  <c r="E83" i="19"/>
  <c r="D130" i="19"/>
  <c r="D83" i="19"/>
  <c r="C130" i="19"/>
  <c r="D100" i="22"/>
  <c r="C85" i="17" l="1"/>
  <c r="C83" i="17" s="1"/>
  <c r="F86" i="17"/>
  <c r="F85" i="17" s="1"/>
  <c r="D160" i="1"/>
  <c r="C98" i="24" s="1"/>
  <c r="D159" i="1"/>
  <c r="C97" i="24" s="1"/>
  <c r="D156" i="1"/>
  <c r="D151" i="1"/>
  <c r="D69" i="22"/>
  <c r="E118" i="1"/>
  <c r="E117" i="1" s="1"/>
  <c r="D118" i="1"/>
  <c r="D117" i="1" s="1"/>
  <c r="C118" i="1"/>
  <c r="C117" i="1" s="1"/>
  <c r="E118" i="17"/>
  <c r="E117" i="17" s="1"/>
  <c r="E105" i="1"/>
  <c r="B132" i="1"/>
  <c r="D105" i="17"/>
  <c r="C132" i="17" s="1"/>
  <c r="E105" i="17"/>
  <c r="D132" i="17" s="1"/>
  <c r="C105" i="17"/>
  <c r="B132" i="17" s="1"/>
  <c r="C118" i="17"/>
  <c r="C117" i="17" s="1"/>
  <c r="F119" i="17"/>
  <c r="D118" i="17"/>
  <c r="D117" i="17" s="1"/>
  <c r="F119" i="1"/>
  <c r="F113" i="17"/>
  <c r="F112" i="17"/>
  <c r="F111" i="17"/>
  <c r="F110" i="17"/>
  <c r="D65" i="22" l="1"/>
  <c r="D59" i="24"/>
  <c r="D64" i="22"/>
  <c r="D58" i="24"/>
  <c r="D66" i="22"/>
  <c r="D59" i="22" s="1"/>
  <c r="D60" i="24"/>
  <c r="D67" i="22"/>
  <c r="D61" i="24"/>
  <c r="F118" i="17"/>
  <c r="F117" i="17" s="1"/>
  <c r="D67" i="24"/>
  <c r="D66" i="24" s="1"/>
  <c r="D65" i="24" s="1"/>
  <c r="C99" i="24"/>
  <c r="F118" i="1"/>
  <c r="C67" i="24"/>
  <c r="C66" i="24" s="1"/>
  <c r="C65" i="24" s="1"/>
  <c r="C103" i="22"/>
  <c r="D149" i="17"/>
  <c r="D87" i="24" s="1"/>
  <c r="C104" i="22"/>
  <c r="D150" i="17"/>
  <c r="D88" i="24" s="1"/>
  <c r="E132" i="17"/>
  <c r="D73" i="22"/>
  <c r="D72" i="22" s="1"/>
  <c r="D71" i="22" s="1"/>
  <c r="D161" i="1"/>
  <c r="C73" i="22"/>
  <c r="B130" i="1"/>
  <c r="B131" i="1" s="1"/>
  <c r="B133" i="1" s="1"/>
  <c r="C129" i="1" s="1"/>
  <c r="C84" i="22" l="1"/>
  <c r="D89" i="24"/>
  <c r="C105" i="22"/>
  <c r="D151" i="17"/>
  <c r="D94" i="22"/>
  <c r="D160" i="17"/>
  <c r="D159" i="17"/>
  <c r="D93" i="22"/>
  <c r="E73" i="22"/>
  <c r="E72" i="22" s="1"/>
  <c r="E71" i="22" s="1"/>
  <c r="C72" i="22"/>
  <c r="C71" i="22" s="1"/>
  <c r="B68" i="17"/>
  <c r="C43" i="22"/>
  <c r="C42" i="22" s="1"/>
  <c r="C41" i="22" s="1"/>
  <c r="C40" i="22" s="1"/>
  <c r="C39" i="22" s="1"/>
  <c r="F114" i="1"/>
  <c r="F113" i="1"/>
  <c r="F112" i="1"/>
  <c r="F111" i="1"/>
  <c r="F110" i="1"/>
  <c r="D95" i="22" l="1"/>
  <c r="C64" i="22"/>
  <c r="E64" i="22" s="1"/>
  <c r="C58" i="24"/>
  <c r="C67" i="22"/>
  <c r="E67" i="22" s="1"/>
  <c r="C61" i="24"/>
  <c r="C65" i="22"/>
  <c r="E65" i="22" s="1"/>
  <c r="C59" i="24"/>
  <c r="C66" i="22"/>
  <c r="C60" i="24"/>
  <c r="D149" i="20"/>
  <c r="F87" i="24" s="1"/>
  <c r="D97" i="24"/>
  <c r="D150" i="20"/>
  <c r="D98" i="24"/>
  <c r="C68" i="22"/>
  <c r="C62" i="24"/>
  <c r="D161" i="17"/>
  <c r="D150" i="19"/>
  <c r="D104" i="22"/>
  <c r="D149" i="19"/>
  <c r="E87" i="24" s="1"/>
  <c r="D103" i="22"/>
  <c r="C130" i="1"/>
  <c r="E66" i="22" l="1"/>
  <c r="E59" i="22" s="1"/>
  <c r="C59" i="22"/>
  <c r="D105" i="22"/>
  <c r="D151" i="20"/>
  <c r="D159" i="20"/>
  <c r="F97" i="24" s="1"/>
  <c r="D99" i="24"/>
  <c r="D160" i="20"/>
  <c r="F98" i="24" s="1"/>
  <c r="F88" i="24"/>
  <c r="F89" i="24" s="1"/>
  <c r="D160" i="19"/>
  <c r="E98" i="24" s="1"/>
  <c r="E88" i="24"/>
  <c r="E89" i="24" s="1"/>
  <c r="D159" i="19"/>
  <c r="D151" i="19"/>
  <c r="F199" i="1"/>
  <c r="C7" i="24"/>
  <c r="C6" i="24"/>
  <c r="C5" i="24"/>
  <c r="C7" i="20"/>
  <c r="C6" i="20"/>
  <c r="C5" i="20"/>
  <c r="C7" i="19"/>
  <c r="C6" i="19"/>
  <c r="C5" i="19"/>
  <c r="C7" i="22"/>
  <c r="C6" i="22"/>
  <c r="C5" i="22"/>
  <c r="C7" i="17"/>
  <c r="C6" i="17"/>
  <c r="C5" i="17"/>
  <c r="F99" i="24" l="1"/>
  <c r="D161" i="19"/>
  <c r="E97" i="24"/>
  <c r="E99" i="24" s="1"/>
  <c r="D161" i="20"/>
  <c r="F86" i="19"/>
  <c r="F85" i="19" s="1"/>
  <c r="B68" i="19"/>
  <c r="F83" i="19" l="1"/>
  <c r="E42" i="24" s="1"/>
  <c r="E41" i="24" s="1"/>
  <c r="E40" i="24" s="1"/>
  <c r="E39" i="24" s="1"/>
  <c r="E38" i="24" s="1"/>
  <c r="E36" i="24" s="1"/>
  <c r="D35" i="32"/>
  <c r="E130" i="19"/>
  <c r="B66" i="20" l="1"/>
  <c r="B66" i="19"/>
  <c r="B66" i="17"/>
  <c r="C74" i="1"/>
  <c r="F197" i="20" l="1"/>
  <c r="B189" i="20"/>
  <c r="B189" i="19"/>
  <c r="F197" i="19"/>
  <c r="B191" i="17"/>
  <c r="F199" i="17"/>
  <c r="C69" i="20"/>
  <c r="C73" i="20"/>
  <c r="C73" i="19"/>
  <c r="C69" i="19"/>
  <c r="C69" i="17"/>
  <c r="C72" i="17"/>
  <c r="C73" i="17"/>
  <c r="C73" i="1"/>
  <c r="C72" i="1"/>
  <c r="C68" i="1"/>
  <c r="C74" i="20"/>
  <c r="C72" i="20"/>
  <c r="C74" i="19"/>
  <c r="C72" i="19"/>
  <c r="C74" i="17"/>
  <c r="C71" i="1"/>
  <c r="C70" i="1"/>
  <c r="C66" i="1" l="1"/>
  <c r="F118" i="20" l="1"/>
  <c r="F117" i="20" s="1"/>
  <c r="F106" i="20"/>
  <c r="F88" i="19"/>
  <c r="F87" i="19"/>
  <c r="F105" i="20" l="1"/>
  <c r="F54" i="24"/>
  <c r="F191" i="19"/>
  <c r="B190" i="19"/>
  <c r="B191" i="19" s="1"/>
  <c r="D76" i="24"/>
  <c r="C35" i="32"/>
  <c r="E35" i="32" s="1"/>
  <c r="F119" i="20" l="1"/>
  <c r="F67" i="24" s="1"/>
  <c r="F66" i="24" s="1"/>
  <c r="F65" i="24" s="1"/>
  <c r="F89" i="20"/>
  <c r="F88" i="20"/>
  <c r="F87" i="20"/>
  <c r="F86" i="20"/>
  <c r="F85" i="20" s="1"/>
  <c r="D130" i="20"/>
  <c r="C130" i="20"/>
  <c r="B130" i="20"/>
  <c r="C71" i="20"/>
  <c r="F119" i="19"/>
  <c r="F118" i="19"/>
  <c r="F117" i="19" s="1"/>
  <c r="F106" i="19"/>
  <c r="F89" i="19"/>
  <c r="C70" i="19"/>
  <c r="E103" i="17"/>
  <c r="D103" i="17"/>
  <c r="C103" i="17"/>
  <c r="F114" i="17"/>
  <c r="F109" i="17"/>
  <c r="F108" i="17"/>
  <c r="F107" i="17"/>
  <c r="F106" i="17"/>
  <c r="D54" i="24" s="1"/>
  <c r="F89" i="17"/>
  <c r="B130" i="17"/>
  <c r="C71" i="17"/>
  <c r="F107" i="1"/>
  <c r="C55" i="24" s="1"/>
  <c r="F108" i="1"/>
  <c r="C56" i="24" s="1"/>
  <c r="F109" i="1"/>
  <c r="C57" i="24" s="1"/>
  <c r="F115" i="1"/>
  <c r="F106" i="1"/>
  <c r="C54" i="24" s="1"/>
  <c r="D103" i="1"/>
  <c r="E103" i="1"/>
  <c r="C103" i="1"/>
  <c r="C132" i="1"/>
  <c r="D132" i="1"/>
  <c r="D43" i="22" l="1"/>
  <c r="D42" i="22" s="1"/>
  <c r="E54" i="24"/>
  <c r="D68" i="22"/>
  <c r="E68" i="22" s="1"/>
  <c r="D62" i="24"/>
  <c r="D63" i="22"/>
  <c r="D57" i="24"/>
  <c r="D61" i="22"/>
  <c r="D55" i="24"/>
  <c r="D62" i="22"/>
  <c r="D56" i="24"/>
  <c r="C69" i="22"/>
  <c r="E69" i="22" s="1"/>
  <c r="C63" i="24"/>
  <c r="D132" i="20"/>
  <c r="E103" i="20"/>
  <c r="B132" i="20"/>
  <c r="C103" i="20"/>
  <c r="E130" i="20"/>
  <c r="C132" i="20"/>
  <c r="D103" i="20"/>
  <c r="F83" i="20"/>
  <c r="F42" i="24" s="1"/>
  <c r="F41" i="24" s="1"/>
  <c r="F40" i="24" s="1"/>
  <c r="F39" i="24" s="1"/>
  <c r="F38" i="24" s="1"/>
  <c r="F36" i="24" s="1"/>
  <c r="F105" i="17"/>
  <c r="C37" i="32" s="1"/>
  <c r="E132" i="1"/>
  <c r="B192" i="1"/>
  <c r="B193" i="1" s="1"/>
  <c r="F105" i="1"/>
  <c r="C130" i="17"/>
  <c r="D83" i="17"/>
  <c r="D130" i="17"/>
  <c r="E83" i="17"/>
  <c r="F117" i="1"/>
  <c r="D130" i="1"/>
  <c r="C60" i="22"/>
  <c r="C62" i="22"/>
  <c r="C61" i="22"/>
  <c r="E67" i="24"/>
  <c r="D60" i="22"/>
  <c r="F53" i="24"/>
  <c r="F51" i="24" s="1"/>
  <c r="F103" i="20"/>
  <c r="C70" i="20"/>
  <c r="B194" i="20"/>
  <c r="C63" i="22"/>
  <c r="C68" i="20"/>
  <c r="B194" i="19"/>
  <c r="C71" i="19"/>
  <c r="C68" i="19"/>
  <c r="B196" i="17"/>
  <c r="C68" i="17"/>
  <c r="C70" i="17"/>
  <c r="E132" i="20" l="1"/>
  <c r="B84" i="22"/>
  <c r="D84" i="22" s="1"/>
  <c r="D41" i="22"/>
  <c r="E42" i="22"/>
  <c r="E43" i="22"/>
  <c r="B197" i="1"/>
  <c r="B37" i="32"/>
  <c r="B38" i="32" s="1"/>
  <c r="C34" i="32" s="1"/>
  <c r="E130" i="17"/>
  <c r="E66" i="24"/>
  <c r="E65" i="24" s="1"/>
  <c r="G67" i="24"/>
  <c r="G66" i="24" s="1"/>
  <c r="G65" i="24" s="1"/>
  <c r="C42" i="24"/>
  <c r="C41" i="24" s="1"/>
  <c r="C40" i="24" s="1"/>
  <c r="C39" i="24" s="1"/>
  <c r="C38" i="24" s="1"/>
  <c r="C36" i="24" s="1"/>
  <c r="C66" i="20"/>
  <c r="F191" i="20"/>
  <c r="B190" i="20"/>
  <c r="B191" i="20" s="1"/>
  <c r="E76" i="24"/>
  <c r="F198" i="20"/>
  <c r="F199" i="20" s="1"/>
  <c r="B195" i="20"/>
  <c r="B196" i="20" s="1"/>
  <c r="F192" i="20"/>
  <c r="E78" i="24"/>
  <c r="C131" i="1"/>
  <c r="C133" i="1" s="1"/>
  <c r="E130" i="1"/>
  <c r="F103" i="17"/>
  <c r="F83" i="17"/>
  <c r="D42" i="24" s="1"/>
  <c r="D41" i="24" s="1"/>
  <c r="D40" i="24" s="1"/>
  <c r="D39" i="24" s="1"/>
  <c r="D38" i="24" s="1"/>
  <c r="D36" i="24" s="1"/>
  <c r="F193" i="17"/>
  <c r="B192" i="17"/>
  <c r="B193" i="17" s="1"/>
  <c r="C76" i="24"/>
  <c r="B197" i="17"/>
  <c r="B198" i="17" s="1"/>
  <c r="F194" i="17"/>
  <c r="F200" i="17"/>
  <c r="F201" i="17" s="1"/>
  <c r="C78" i="24"/>
  <c r="F200" i="1"/>
  <c r="F201" i="1" s="1"/>
  <c r="F103" i="1"/>
  <c r="F193" i="1"/>
  <c r="C66" i="17"/>
  <c r="C66" i="19"/>
  <c r="B78" i="24"/>
  <c r="F194" i="1"/>
  <c r="B76" i="24"/>
  <c r="E61" i="22"/>
  <c r="E60" i="22"/>
  <c r="E63" i="22"/>
  <c r="C53" i="24"/>
  <c r="C51" i="24" s="1"/>
  <c r="E62" i="22"/>
  <c r="G63" i="24"/>
  <c r="G58" i="24"/>
  <c r="G56" i="24"/>
  <c r="G55" i="24"/>
  <c r="G62" i="24"/>
  <c r="G61" i="24"/>
  <c r="G57" i="24"/>
  <c r="E53" i="24"/>
  <c r="E51" i="24" s="1"/>
  <c r="G59" i="24"/>
  <c r="D57" i="22"/>
  <c r="G54" i="24"/>
  <c r="D53" i="24"/>
  <c r="D51" i="24" s="1"/>
  <c r="E131" i="1" l="1"/>
  <c r="C82" i="22"/>
  <c r="D40" i="22"/>
  <c r="E41" i="22"/>
  <c r="C36" i="32"/>
  <c r="C38" i="32" s="1"/>
  <c r="D34" i="32" s="1"/>
  <c r="D36" i="32" s="1"/>
  <c r="G42" i="24"/>
  <c r="C37" i="22"/>
  <c r="G41" i="24"/>
  <c r="G39" i="24"/>
  <c r="G38" i="24" s="1"/>
  <c r="G36" i="24" s="1"/>
  <c r="G40" i="24"/>
  <c r="F193" i="20"/>
  <c r="E133" i="1"/>
  <c r="B82" i="22"/>
  <c r="C57" i="22"/>
  <c r="F195" i="17"/>
  <c r="F195" i="1"/>
  <c r="D129" i="1"/>
  <c r="B75" i="24" s="1"/>
  <c r="F76" i="24"/>
  <c r="G53" i="24"/>
  <c r="G51" i="24" s="1"/>
  <c r="E36" i="32" l="1"/>
  <c r="D39" i="22"/>
  <c r="E40" i="22"/>
  <c r="D82" i="22"/>
  <c r="D83" i="22" s="1"/>
  <c r="D85" i="22" s="1"/>
  <c r="B83" i="22"/>
  <c r="B85" i="22" s="1"/>
  <c r="C81" i="22" s="1"/>
  <c r="C83" i="22" s="1"/>
  <c r="C85" i="22" s="1"/>
  <c r="E57" i="22"/>
  <c r="D131" i="1"/>
  <c r="D133" i="1" s="1"/>
  <c r="F75" i="24"/>
  <c r="F77" i="24" s="1"/>
  <c r="B77" i="24"/>
  <c r="B79" i="24" s="1"/>
  <c r="B196" i="1"/>
  <c r="B198" i="1" s="1"/>
  <c r="D37" i="22" l="1"/>
  <c r="E39" i="22"/>
  <c r="E37" i="22" s="1"/>
  <c r="B129" i="17"/>
  <c r="E129" i="17" s="1"/>
  <c r="B131" i="17" l="1"/>
  <c r="B133" i="17" s="1"/>
  <c r="C129" i="17" s="1"/>
  <c r="E131" i="17"/>
  <c r="E133" i="17" l="1"/>
  <c r="B129" i="19" s="1"/>
  <c r="C131" i="17"/>
  <c r="C133" i="17" s="1"/>
  <c r="D129" i="17" s="1"/>
  <c r="B131" i="19" l="1"/>
  <c r="B133" i="19" s="1"/>
  <c r="C129" i="19" s="1"/>
  <c r="E129" i="19"/>
  <c r="E131" i="19" s="1"/>
  <c r="C75" i="24"/>
  <c r="C77" i="24" s="1"/>
  <c r="C79" i="24" s="1"/>
  <c r="D131" i="17"/>
  <c r="D133" i="17" s="1"/>
  <c r="C131" i="19" l="1"/>
  <c r="C133" i="19" s="1"/>
  <c r="D129" i="19" s="1"/>
  <c r="D75" i="24"/>
  <c r="D77" i="24" s="1"/>
  <c r="D131" i="19" l="1"/>
  <c r="F112" i="19" l="1"/>
  <c r="E60" i="24" s="1"/>
  <c r="G60" i="24" s="1"/>
  <c r="D132" i="19"/>
  <c r="E132" i="19" s="1"/>
  <c r="E133" i="19" s="1"/>
  <c r="E105" i="19"/>
  <c r="E103" i="19" s="1"/>
  <c r="F105" i="19" l="1"/>
  <c r="F103" i="19" s="1"/>
  <c r="D78" i="24"/>
  <c r="D133" i="19"/>
  <c r="B129" i="20" s="1"/>
  <c r="B195" i="19"/>
  <c r="B196" i="19" s="1"/>
  <c r="F198" i="19" l="1"/>
  <c r="F199" i="19" s="1"/>
  <c r="D37" i="32"/>
  <c r="F192" i="19"/>
  <c r="F193" i="19" s="1"/>
  <c r="B131" i="20"/>
  <c r="B133" i="20" s="1"/>
  <c r="C129" i="20" s="1"/>
  <c r="C131" i="20" s="1"/>
  <c r="C133" i="20" s="1"/>
  <c r="D129" i="20" s="1"/>
  <c r="D131" i="20" s="1"/>
  <c r="D133" i="20" s="1"/>
  <c r="E129" i="20"/>
  <c r="F78" i="24"/>
  <c r="F79" i="24" s="1"/>
  <c r="D79" i="24"/>
  <c r="E37" i="32" l="1"/>
  <c r="E38" i="32" s="1"/>
  <c r="D38" i="32"/>
  <c r="E75" i="24"/>
  <c r="E77" i="24" s="1"/>
  <c r="E79" i="24" s="1"/>
  <c r="E131" i="20"/>
  <c r="E133"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9" authorId="0" shapeId="0" xr:uid="{615F8BD8-1606-4F36-B4A6-20D53B689CB0}">
      <text>
        <r>
          <rPr>
            <b/>
            <sz val="9"/>
            <color indexed="81"/>
            <rFont val="Tahoma"/>
            <family val="2"/>
          </rPr>
          <t>Esta fila solo se completa si aplica.</t>
        </r>
      </text>
    </comment>
    <comment ref="A80" authorId="0" shapeId="0" xr:uid="{B2DEAD28-80EB-4906-9132-D3050A3365E0}">
      <text>
        <r>
          <rPr>
            <b/>
            <sz val="9"/>
            <color indexed="81"/>
            <rFont val="Tahoma"/>
            <family val="2"/>
          </rPr>
          <t>No incluir ingresos de vigencias anteriores, esos se detallan en la tabla 9.</t>
        </r>
      </text>
    </comment>
    <comment ref="B144" authorId="0" shapeId="0" xr:uid="{A259CB62-8DD2-40AE-9396-F7EE85DC8065}">
      <text>
        <r>
          <rPr>
            <b/>
            <sz val="9"/>
            <color indexed="81"/>
            <rFont val="Tahoma"/>
            <family val="2"/>
          </rPr>
          <t>Esta tabla solo la deben completar la unidades ejecutoras que por Ley específica estén facultadas para estimar superávits.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9" authorId="0" shapeId="0" xr:uid="{B4B6FA98-7967-4D05-B305-A27C6389BFAC}">
      <text>
        <r>
          <rPr>
            <b/>
            <sz val="9"/>
            <color indexed="81"/>
            <rFont val="Tahoma"/>
            <family val="2"/>
          </rPr>
          <t>Esta fila solo se completa si aplica.</t>
        </r>
      </text>
    </comment>
    <comment ref="B144" authorId="0" shapeId="0" xr:uid="{EDB9E445-C103-40B0-B0D8-A1653579DAD8}">
      <text>
        <r>
          <rPr>
            <b/>
            <sz val="9"/>
            <color indexed="81"/>
            <rFont val="Tahoma"/>
            <family val="2"/>
          </rPr>
          <t>Esta tabla solo la deben completar la unidades ejecutoras que por Ley específica estén facultadas para estimar superávits.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8" authorId="0" shapeId="0" xr:uid="{92E49811-D2FD-442A-8F70-634936E78900}">
      <text>
        <r>
          <rPr>
            <b/>
            <sz val="9"/>
            <color indexed="81"/>
            <rFont val="Tahoma"/>
            <family val="2"/>
          </rPr>
          <t>Esta tabla solo la deben completar la unidades ejecutoras que por Ley específica estén facultadas para estimar superávits.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9" authorId="0" shapeId="0" xr:uid="{CDAEE737-1DE4-45E0-AE73-2D967C45B379}">
      <text>
        <r>
          <rPr>
            <b/>
            <sz val="9"/>
            <color indexed="81"/>
            <rFont val="Tahoma"/>
            <family val="2"/>
          </rPr>
          <t>Esta fila solo se completa si aplica.</t>
        </r>
      </text>
    </comment>
    <comment ref="B144" authorId="0" shapeId="0" xr:uid="{7787248C-CF5F-47ED-9A45-1D6AA5D90BAC}">
      <text>
        <r>
          <rPr>
            <b/>
            <sz val="9"/>
            <color indexed="81"/>
            <rFont val="Tahoma"/>
            <family val="2"/>
          </rPr>
          <t>Esta tabla solo la deben completar la unidades ejecutoras que por Ley específica estén facultadas para estimar superávits.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98" authorId="0" shapeId="0" xr:uid="{94166AA9-3891-4D1D-9878-521D39446755}">
      <text>
        <r>
          <rPr>
            <b/>
            <sz val="9"/>
            <color indexed="81"/>
            <rFont val="Tahoma"/>
            <family val="2"/>
          </rPr>
          <t>Esta tabla solo la deben completar la unidades ejecutoras que por Ley específica estén facultadas para estimar superávits.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B144" authorId="0" shapeId="0" xr:uid="{91B20917-47FE-4DB0-910C-C4926E5052A7}">
      <text>
        <r>
          <rPr>
            <b/>
            <sz val="9"/>
            <color indexed="81"/>
            <rFont val="Tahoma"/>
            <family val="2"/>
          </rPr>
          <t>Esta tabla solo la deben completar la unidades ejecutoras que por Ley específica estén facultadas para estimar superávits.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82" authorId="0" shapeId="0" xr:uid="{51A24BC7-76A5-4F18-9AF5-EA87C784AEEA}">
      <text>
        <r>
          <rPr>
            <b/>
            <sz val="9"/>
            <color indexed="81"/>
            <rFont val="Tahoma"/>
            <family val="2"/>
          </rPr>
          <t>Esta tabla solo la deben completar la unidades ejecutoras que por Ley específica estén facultadas para estimar superávits.</t>
        </r>
      </text>
    </comment>
  </commentList>
</comments>
</file>

<file path=xl/sharedStrings.xml><?xml version="1.0" encoding="utf-8"?>
<sst xmlns="http://schemas.openxmlformats.org/spreadsheetml/2006/main" count="1420" uniqueCount="351">
  <si>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</si>
  <si>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</si>
  <si>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</si>
  <si>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</si>
  <si>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</si>
  <si>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</si>
  <si>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</si>
  <si>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</si>
  <si>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</si>
  <si>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</si>
  <si>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</si>
  <si>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</si>
  <si>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</si>
  <si>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</si>
  <si>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</si>
  <si>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</si>
  <si>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</si>
  <si>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</si>
  <si>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</si>
  <si>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</si>
  <si>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</si>
  <si>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</si>
  <si>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</si>
  <si>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</si>
  <si>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</si>
  <si>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</si>
  <si>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</si>
  <si>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</si>
  <si>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</si>
  <si>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</si>
  <si>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</si>
  <si>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</si>
  <si>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</si>
  <si>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</si>
  <si>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</si>
  <si>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</si>
  <si>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</si>
  <si>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</si>
  <si>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</si>
  <si>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</si>
  <si>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</si>
  <si>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</si>
  <si>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</si>
  <si>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</si>
  <si>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</si>
  <si>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</si>
  <si>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</si>
  <si>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</si>
  <si>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</si>
  <si>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</si>
  <si>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</si>
  <si>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</si>
  <si>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</si>
  <si>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</si>
  <si>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</si>
  <si>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t>Gastos financiados con recursos del periodo</t>
  </si>
  <si>
    <t>1/ Adjuntar el comprobante del reintegro e indicar en este espacio la fecha y el número de comprobante del o los reintegros.</t>
  </si>
  <si>
    <t>Detalle del presupuesto modificado del programa</t>
  </si>
  <si>
    <t>Documento presupuestario</t>
  </si>
  <si>
    <t>Presupuesto ordinario</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</si>
  <si>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</si>
  <si>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</si>
  <si>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</si>
  <si>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</si>
  <si>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</si>
  <si>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</si>
  <si>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</si>
  <si>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</si>
  <si>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Tabla 7</t>
  </si>
  <si>
    <t xml:space="preserve">Tipo de movimiento </t>
  </si>
  <si>
    <t>Tabla 8</t>
  </si>
  <si>
    <t xml:space="preserve">Resumen del periodo de los recursos provenientes de Fodesaf </t>
  </si>
  <si>
    <t>1) Saldo en caja inicial (*)</t>
  </si>
  <si>
    <t>2) Ingresos efectivos recibidos del periodo</t>
  </si>
  <si>
    <t>Nombre del funcionario que reporta la ejecución presupuestaria</t>
  </si>
  <si>
    <t>NA (justificar abajo)</t>
  </si>
  <si>
    <t xml:space="preserve">Agosto </t>
  </si>
  <si>
    <t>Septiembre</t>
  </si>
  <si>
    <t>Diciembre</t>
  </si>
  <si>
    <t>Reporte de ejecución programática y presupuestaria de programas sociales financiados con recursos del Fondo de Desarrollo Social y Asignaciones Familiares (Fodesaf)</t>
  </si>
  <si>
    <t>I trimestre</t>
  </si>
  <si>
    <t>II trimestre</t>
  </si>
  <si>
    <t>III trimestre</t>
  </si>
  <si>
    <t>VI trimestre</t>
  </si>
  <si>
    <t>IV trimestre</t>
  </si>
  <si>
    <t xml:space="preserve">     </t>
  </si>
  <si>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</si>
  <si>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</si>
  <si>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</si>
  <si>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</si>
  <si>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</si>
  <si>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</si>
  <si>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</si>
  <si>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</si>
  <si>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</si>
  <si>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t>I semestre</t>
  </si>
  <si>
    <t>Reporte ejecución programática (I semestre)</t>
  </si>
  <si>
    <t>Reporte ejecución presupuestaria (I semestre)</t>
  </si>
  <si>
    <t>3) Recursos disponibles ( 1+2 )</t>
  </si>
  <si>
    <t>5) Saldo en caja final ( 3-4 )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</si>
  <si>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</si>
  <si>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</si>
  <si>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</si>
  <si>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</si>
  <si>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</si>
  <si>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</si>
  <si>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</si>
  <si>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</si>
  <si>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</si>
  <si>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La Fila "Fuente" es para detallar el origen de la información.</t>
  </si>
  <si>
    <t xml:space="preserve">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</si>
  <si>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Se debe completar la información que se consulta según la situación del programa respecto al tema. </t>
  </si>
  <si>
    <t xml:space="preserve">La Fila "Observaciones" es para que se establezcan las observaciones y/o justificaciones relacionadas con el uso del Sinirube. </t>
  </si>
  <si>
    <t>La fila "Observaciones" es para brindar observaciones y/o justificaciones relacionadas con el presupuesto modificado.</t>
  </si>
  <si>
    <t>La fila "Observaciones" es para brindar observaciones y/o justificaciones relacionadas con los ingresos efectivos del periodo.</t>
  </si>
  <si>
    <t>La fila "Observaciones" es para establecer las observaciones y/o justificaciones relacionadas con la tabla 8.</t>
  </si>
  <si>
    <t xml:space="preserve"> ----------------------------------- ULTIMA LINEA ------------------------------------</t>
  </si>
  <si>
    <t>Reporte de ejecución programática y presupuestaria de programas sociales financiados con recursos del 
Fondo de Desarrollo Social y Asignaciones Familiares (Fodesaf)</t>
  </si>
  <si>
    <t>Reporte de gastos efectivos financiados por Fodesaf por partida presupuestaria 
del Clasificador por Objeto del Gasto del Sector Público</t>
  </si>
  <si>
    <t>2) Se refiere únicamente a los ingresos recibidos durante el 2024 de forma mensual, este dato debe coincidir con los datos de tabla 6.</t>
  </si>
  <si>
    <t>Observaciones:</t>
  </si>
  <si>
    <t>En este espacio se establecen las observaciones y/o justificaciones relacionadas a la tabla anterior.</t>
  </si>
  <si>
    <t>4) Se refiere a los egresos efectivos pagados con ingresos del período, este dato debe coincidir con los datos de tabla 7.</t>
  </si>
  <si>
    <t>Tabla 9</t>
  </si>
  <si>
    <t xml:space="preserve">Resumen de los recursos de vigencias anteriores (superávit) provenientes de la fuente Fodesaf </t>
  </si>
  <si>
    <t>Superávit específico</t>
  </si>
  <si>
    <t>Superávit libre</t>
  </si>
  <si>
    <t>Comprobaciones</t>
  </si>
  <si>
    <t>Presupuesto modificado</t>
  </si>
  <si>
    <t>Saldo Presupuestario (I trim)</t>
  </si>
  <si>
    <t>Tabla 2 y Tabla 7</t>
  </si>
  <si>
    <t>Gastos del período (I trim) x producto</t>
  </si>
  <si>
    <t>Gastos del período (I trim) presupuesto</t>
  </si>
  <si>
    <t>Diferencia</t>
  </si>
  <si>
    <t>Tabla 5 y Tabla 6</t>
  </si>
  <si>
    <t>Ingresos efectivos del período</t>
  </si>
  <si>
    <t>Presupuesto extraordinario 1-2024</t>
  </si>
  <si>
    <t>Presupuesto extraordinario 2-2024</t>
  </si>
  <si>
    <t xml:space="preserve"> Modificación 1-2024</t>
  </si>
  <si>
    <t xml:space="preserve"> Modificación 2-2024</t>
  </si>
  <si>
    <t xml:space="preserve"> Modificación 3-2024</t>
  </si>
  <si>
    <t>I Trimestre 2024</t>
  </si>
  <si>
    <t>Ingresos efectivos provenientes de recursos Fodesaf por partida presupuestaria del Clasificador de los Ingresos del Sector Público</t>
  </si>
  <si>
    <t>Para uso exclusivo de analistas del Departamento de Presupuesto y la Unidad de Control y Seguimiento, Desaf</t>
  </si>
  <si>
    <t>Nombre Partida presupuestaria</t>
  </si>
  <si>
    <r>
      <t xml:space="preserve">1) (*) Se refiere al saldo en caja resultado del período anterior y sólo aplica para unidades ejecutoras con giros directos por parte de Desaf (Programa 737) que cuenten con facturas devengadas pero aún no pagadas (de acuerdo Certificación ante la CGR y los respectivos lineamientos presupuestarios). </t>
    </r>
    <r>
      <rPr>
        <b/>
        <sz val="11"/>
        <color theme="1"/>
        <rFont val="Palatino Linotype"/>
        <family val="1"/>
      </rPr>
      <t>En este espacio NO se debe anotar lo relacionado a superávits del período, para ese fin se utiliza tabla 9 (y es solo para las UE facultadas por Ley).</t>
    </r>
  </si>
  <si>
    <t>4) Gastos efectivos pagados</t>
  </si>
  <si>
    <t>Oficio aprobación CGR / Junta</t>
  </si>
  <si>
    <t>5) Se refiere al saldo en caja final, resultado de restar las filas 3) (Recursos disponibles) menos 4) (Egresos efectivos pagados).</t>
  </si>
  <si>
    <t>3) Se refiere a la sumatoria de las filas 1) (saldo incial en caja) y 2) (ingresos efectivos del período).</t>
  </si>
  <si>
    <t>II Trimestre 2024</t>
  </si>
  <si>
    <t>I Semestre 2024</t>
  </si>
  <si>
    <t>III Trimestre 2024</t>
  </si>
  <si>
    <t>IV Trimestre 2024</t>
  </si>
  <si>
    <t>Anual 2024</t>
  </si>
  <si>
    <t>Ingresos del periodo 2024</t>
  </si>
  <si>
    <t>Gastos financiados con recursos del periodo 2024</t>
  </si>
  <si>
    <t xml:space="preserve">Fuente: </t>
  </si>
  <si>
    <t>Citar la unidad o departamento de la institución que está generando la información.</t>
  </si>
  <si>
    <t>Esta tabla solo la deben completar la unidades ejecutoras que por Ley específica estén facultadas para estimar y re presupuestar superávits.</t>
  </si>
  <si>
    <t>La fila "Observaciones" es para establecer las observaciones y/o justificaciones relacionadas con la tabla 9.</t>
  </si>
  <si>
    <t>TRANSFERENCIAS CORRIENTES</t>
  </si>
  <si>
    <t>TRANSFERENCIAS DE CAPITAL</t>
  </si>
  <si>
    <t>SERVICIOS</t>
  </si>
  <si>
    <t>Porcentaje de Ejecución con respecto a los ingresos reales:</t>
  </si>
  <si>
    <t>Ingreso real (I trim)</t>
  </si>
  <si>
    <t>Egreso real (I trim)</t>
  </si>
  <si>
    <t>% de ejecución:</t>
  </si>
  <si>
    <t>Ejecución del período 2024</t>
  </si>
  <si>
    <t>Porcentaje de Ejecución con respecto al presupuesto ordinario aprobado:</t>
  </si>
  <si>
    <t>Presupuesto 2024</t>
  </si>
  <si>
    <t>presupuesto.desaf@mtss.go.cr</t>
  </si>
  <si>
    <t>Detalle</t>
  </si>
  <si>
    <t>Fecha</t>
  </si>
  <si>
    <t>Observaciones</t>
  </si>
  <si>
    <t>REMUNERACIONES</t>
  </si>
  <si>
    <t>MATERIALES Y SUMINISTROS</t>
  </si>
  <si>
    <t>INTERESES Y COMISIONES</t>
  </si>
  <si>
    <t>ACTIVOS FINANCIEROS</t>
  </si>
  <si>
    <t>BIENES DURADEROS</t>
  </si>
  <si>
    <t>AMORTIZACION</t>
  </si>
  <si>
    <t>CUENTAS ESPECIALES</t>
  </si>
  <si>
    <t>Nombre de la cuenta presupuestaria</t>
  </si>
  <si>
    <t xml:space="preserve">Detalle tabla 8: 
</t>
  </si>
  <si>
    <t>Monto (presupuesto modificado)</t>
  </si>
  <si>
    <t>INGRESOS CORRIENTES</t>
  </si>
  <si>
    <t>TRANSFERENCIAS CORRIENTES DEL SECTOR PUBLICO</t>
  </si>
  <si>
    <t>Transferencias Corrientes de Órganos Desconcentrado</t>
  </si>
  <si>
    <t>1.4.1.0.00.00.0.0.000</t>
  </si>
  <si>
    <t>1.4.0.0.00.00.0.0.000</t>
  </si>
  <si>
    <t>1.0.0.0.00.00.0.0.000</t>
  </si>
  <si>
    <t>1.4.1.2.00.00.0.0.000</t>
  </si>
  <si>
    <t>Transferencias corrientes a Órganos Desconcentrados</t>
  </si>
  <si>
    <t>6.01.02</t>
  </si>
  <si>
    <r>
      <t xml:space="preserve">Reintegros a Fodesaf de recursos del período 2024 </t>
    </r>
    <r>
      <rPr>
        <b/>
        <vertAlign val="superscript"/>
        <sz val="10"/>
        <rFont val="Palatino Linotype"/>
        <family val="1"/>
      </rPr>
      <t>1/</t>
    </r>
  </si>
  <si>
    <t>Saldo inicial en caja por concepto de superávit</t>
  </si>
  <si>
    <t>Gastos pagados con recursos del superávit</t>
  </si>
  <si>
    <t>Superávit libre (reintegro)</t>
  </si>
  <si>
    <t>Total gastos</t>
  </si>
  <si>
    <t>Saldos por concepto de superávit</t>
  </si>
  <si>
    <t>Saldo total</t>
  </si>
  <si>
    <t>Fuente: Citar la unidad o departamento de la institución que está generando la información.</t>
  </si>
  <si>
    <t>Presupuesto ord. aprobado 2024</t>
  </si>
  <si>
    <t>Transferencias Corrientes de Órganos Desconcentrados (Fodesaf)</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</si>
  <si>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86, donde se señala la partida Transferencias Corrientes de Órganos Desconcentrados.</t>
    </r>
  </si>
  <si>
    <t>Transf. Corrientes de Órganos Desconcentrados (Fodesaf)</t>
  </si>
  <si>
    <r>
      <t xml:space="preserve">Indicaciones: </t>
    </r>
    <r>
      <rPr>
        <sz val="11"/>
        <rFont val="Palatino Linotype"/>
        <family val="1"/>
      </rPr>
      <t>El gasto se detalla por cuenta (según el Clasificador por Objeto del Gasto) y solo se completan aquellas cuentas en las que se registraron gastos conforme a lo aprobado en el Plan Presupuesto 2024.</t>
    </r>
    <r>
      <rPr>
        <b/>
        <sz val="11"/>
        <rFont val="Palatino Linotype"/>
        <family val="1"/>
      </rPr>
      <t xml:space="preserve">
</t>
    </r>
    <r>
      <rPr>
        <sz val="11"/>
        <rFont val="Palatino Linotype"/>
        <family val="1"/>
      </rPr>
      <t xml:space="preserve">En el caso de que se proceda con </t>
    </r>
    <r>
      <rPr>
        <b/>
        <sz val="11"/>
        <rFont val="Palatino Linotype"/>
        <family val="1"/>
      </rPr>
      <t>reintegros al Fodesaf de recursos propios del 2024</t>
    </r>
    <r>
      <rPr>
        <sz val="11"/>
        <rFont val="Palatino Linotype"/>
        <family val="1"/>
      </rPr>
      <t>, estos deberán detallarse en la fila correspondiente a reintegros en la cuenta 6.01.02 (Transferencias corrientes a Órganos Desconcentrados) y se deberá adjuntar el respectivo comprobante a este informe.</t>
    </r>
  </si>
  <si>
    <r>
      <t>1) (*) Se refiere al saldo en caja resultado del mes anterior, en enero, no debe detallarse saldo en caja, si se requiere detallar el saldo presupuestario/superávit se debe hacer en la tabla 9.</t>
    </r>
    <r>
      <rPr>
        <sz val="11"/>
        <color rgb="FFFF0000"/>
        <rFont val="Palatino Linotype"/>
        <family val="1"/>
      </rPr>
      <t xml:space="preserve"> </t>
    </r>
    <r>
      <rPr>
        <b/>
        <sz val="11"/>
        <color rgb="FF002060"/>
        <rFont val="Palatino Linotype"/>
        <family val="1"/>
      </rPr>
      <t>En este espacio NO se detalla lo relacionado a superávits, para ese fin se utiliza tabla 9 (UE facultadas por Ley).</t>
    </r>
  </si>
  <si>
    <r>
      <t xml:space="preserve">Indicaciones: </t>
    </r>
    <r>
      <rPr>
        <sz val="11"/>
        <rFont val="Palatino Linotype"/>
        <family val="1"/>
      </rPr>
      <t xml:space="preserve">La fila señalada como "Presupuesto ordinario </t>
    </r>
    <r>
      <rPr>
        <b/>
        <u/>
        <sz val="11"/>
        <rFont val="Palatino Linotype"/>
        <family val="1"/>
      </rPr>
      <t>(recursos adicionales)</t>
    </r>
    <r>
      <rPr>
        <sz val="11"/>
        <rFont val="Palatino Linotype"/>
        <family val="1"/>
      </rPr>
      <t>"sólo se completa cuando hubo una asignación de recursos adicionales de Fodesaf debidamente comunicada por oficio, antes del inicio del ejercicio presupuestario.</t>
    </r>
  </si>
  <si>
    <r>
      <t xml:space="preserve">Presupuesto ordinario </t>
    </r>
    <r>
      <rPr>
        <sz val="9"/>
        <rFont val="Palatino Linotype"/>
        <family val="1"/>
      </rPr>
      <t>(recursos adicionales)</t>
    </r>
  </si>
  <si>
    <r>
      <t>Presupuesto ordinario</t>
    </r>
    <r>
      <rPr>
        <sz val="9"/>
        <rFont val="Palatino Linotype"/>
        <family val="1"/>
      </rPr>
      <t xml:space="preserve"> (recursos adicionales)</t>
    </r>
  </si>
  <si>
    <r>
      <t xml:space="preserve">Envío liquidación presupuestaria </t>
    </r>
    <r>
      <rPr>
        <b/>
        <sz val="12"/>
        <color theme="1"/>
        <rFont val="Palatino Linotype"/>
        <family val="1"/>
      </rPr>
      <t>2023</t>
    </r>
  </si>
  <si>
    <r>
      <t xml:space="preserve">Envío reporte de ejecución mensual </t>
    </r>
    <r>
      <rPr>
        <b/>
        <sz val="12"/>
        <color theme="1"/>
        <rFont val="Palatino Linotype"/>
        <family val="1"/>
      </rPr>
      <t>mensual</t>
    </r>
  </si>
  <si>
    <r>
      <t xml:space="preserve">Envío reporte de ejecución </t>
    </r>
    <r>
      <rPr>
        <b/>
        <sz val="12"/>
        <color theme="1"/>
        <rFont val="Palatino Linotype"/>
        <family val="1"/>
      </rPr>
      <t>trimestral</t>
    </r>
  </si>
  <si>
    <r>
      <t xml:space="preserve">Plan Presupuesto </t>
    </r>
    <r>
      <rPr>
        <b/>
        <sz val="12"/>
        <color theme="1"/>
        <rFont val="Palatino Linotype"/>
        <family val="1"/>
      </rPr>
      <t>2025</t>
    </r>
  </si>
  <si>
    <t>Total en caja</t>
  </si>
  <si>
    <t xml:space="preserve">Se debe completar la información que se consulta de acuerdo a los presupuestos aprobados para ese trimestre. </t>
  </si>
  <si>
    <r>
      <t>Se debe completar la información que se solicita (</t>
    </r>
    <r>
      <rPr>
        <b/>
        <sz val="11"/>
        <color theme="1"/>
        <rFont val="Palatino Linotype"/>
        <family val="1"/>
      </rPr>
      <t>ingresos del período 2024</t>
    </r>
    <r>
      <rPr>
        <sz val="11"/>
        <color theme="1"/>
        <rFont val="Palatino Linotype"/>
        <family val="1"/>
      </rPr>
      <t xml:space="preserve">) de acuerdo al código y cuenta presupuestaria del </t>
    </r>
    <r>
      <rPr>
        <b/>
        <sz val="11"/>
        <color theme="1"/>
        <rFont val="Palatino Linotype"/>
        <family val="1"/>
      </rPr>
      <t>Clasificador de Ingresos del Sector Público.</t>
    </r>
    <r>
      <rPr>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</si>
  <si>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r>
      <t>Se debe completar la información que se solicita (</t>
    </r>
    <r>
      <rPr>
        <b/>
        <sz val="11"/>
        <color theme="1"/>
        <rFont val="Palatino Linotype"/>
        <family val="1"/>
      </rPr>
      <t>gastos del período 2024</t>
    </r>
    <r>
      <rPr>
        <sz val="11"/>
        <color theme="1"/>
        <rFont val="Palatino Linotype"/>
        <family val="1"/>
      </rPr>
      <t xml:space="preserve">) de acuerdo al código y cuenta presupuestaria del </t>
    </r>
    <r>
      <rPr>
        <b/>
        <sz val="11"/>
        <color theme="1"/>
        <rFont val="Palatino Linotype"/>
        <family val="1"/>
      </rPr>
      <t>Clasificador por objeto del gasto del sector público.</t>
    </r>
    <r>
      <rPr>
        <b/>
        <u/>
        <sz val="11"/>
        <color theme="1"/>
        <rFont val="Palatino Linotype"/>
        <family val="1"/>
      </rPr>
      <t xml:space="preserve"> </t>
    </r>
    <r>
      <rPr>
        <b/>
        <sz val="11"/>
        <color rgb="FF182951"/>
        <rFont val="Palatino Linotype"/>
        <family val="1"/>
      </rPr>
      <t>No incluir detalle de recursos de vigencias anteriores (superávit), para esos recursos se utiliza tabla 9.</t>
    </r>
  </si>
  <si>
    <t>La fila "Observaciones" es para establecer las observaciones y/o justificaciones relacionadas con la ejecución de los recursos, con el objetivo de contextualizar la subejecución o ejecución real de los recursos con respecto a lo programado.</t>
  </si>
  <si>
    <t>Esta tabla se completa de forma automática, se recomienda verificar que la información coincida con tablas 6 y 7.</t>
  </si>
  <si>
    <t>En caso de incumplimiento o envío de información incorrecta, se procederá a devolver los archivos y no se consideraran hasta el tanto no sean corregidos y eviados según corresponda.</t>
  </si>
  <si>
    <t>MP - CONAPAM</t>
  </si>
  <si>
    <t>III Trimestre Acumulado 2024</t>
  </si>
  <si>
    <t>Reporte ejecución programática (III trimestre Acumulado)</t>
  </si>
  <si>
    <t>III trimestre acumulado</t>
  </si>
  <si>
    <r>
      <t xml:space="preserve">Detalle del presupuesto modificado del programa </t>
    </r>
    <r>
      <rPr>
        <b/>
        <u/>
        <sz val="11"/>
        <color rgb="FF002060"/>
        <rFont val="Palatino Linotype"/>
        <family val="1"/>
      </rPr>
      <t>(No incluir recursos de vigencias anteriores)</t>
    </r>
  </si>
  <si>
    <t xml:space="preserve"> Detalle Gastos financiados con recursos de vigencias anteriores</t>
  </si>
  <si>
    <t>Cuenta presupuestaria</t>
  </si>
  <si>
    <t>Agosto</t>
  </si>
  <si>
    <t>Setiembre</t>
  </si>
  <si>
    <t xml:space="preserve">Indicaciones generales: Completar las tablas 5, 6 y 7 con la información que se solicita, considerar que en las mismas solo deben considerarse los recursos asignados y aprobados para el ejercicio presupuestario 2024, esta información debe ser coincidente con lo aprobado en el Plan Presupuesto 2024, caso contrario se deberá justificar en el presente informe. Además, deben considerarse los principios presupuestarios, particularmente: b) Principio de gestión financiera, c) Principio de equilibrio presupuestario, d) Principio de anualidad, e) Principio de programación.
La tabla 9 se completa por aquellas uinidades ejecutoras que por Ley específica pueden re presupuestar los recursos de vigencias anteriores (superávit). </t>
  </si>
  <si>
    <t>Calendario programático y presupuestario 2024</t>
  </si>
  <si>
    <t xml:space="preserve">Departamento de Presupuesto </t>
  </si>
  <si>
    <t xml:space="preserve">Departamento de Presupuesto 
Unidad de Control y Seguimiento </t>
  </si>
  <si>
    <t>Tabla 1. Beneficiarios efectivos por producto financiados por el Fodesaf</t>
  </si>
  <si>
    <t>La Columna del total del trimestre se genera automáticamente, según cada programa.</t>
  </si>
  <si>
    <t>Tabla 2. Gasto efectivo por producto financiado por Fodesaf</t>
  </si>
  <si>
    <t>Tabla 3. Control y seguimiento del uso y aplicación del Sistema Nacional de Información y Registro Único de Beneficiarios del Estado (Sinirube)</t>
  </si>
  <si>
    <t>Tabla 4. Control y seguimiento de la incorporación de los activos en el Sibinet</t>
  </si>
  <si>
    <t>Tabla 5.  Detalle del presupuesto modificado del programa</t>
  </si>
  <si>
    <t>Tabla 6. Ingresos efectivos provenientes de recursos Fodesaf por partida presupuestaria del clasificador de los ingresos del sector público</t>
  </si>
  <si>
    <t>Tabla 7. Reporte de gastos efectivos financiados por Fodesaf por partida presupuestaria del clasificador por objeto del gasto del sector público</t>
  </si>
  <si>
    <t>Tabla 8. Resumen del periodo de los recursos provenientes de Fodesaf</t>
  </si>
  <si>
    <t>Tabla 9. Resumen de los recursos de vigencias anteriores (superávit) provenientes de la fuente Fodesaf</t>
  </si>
  <si>
    <t>¿Se cuenta con la ubicación de los activos adquiridos con recursos Fodesaf?</t>
  </si>
  <si>
    <t>Responsable</t>
  </si>
  <si>
    <t>en los primeros 8 días de cada mes</t>
  </si>
  <si>
    <t>aprox. al 15 de cada mes</t>
  </si>
  <si>
    <t xml:space="preserve">Departamento de Presupuesto  </t>
  </si>
  <si>
    <r>
      <t>Una vez comunicado por la Desaf la asignación de recursos 2025 se cuenta con 15 días naturales para el envío del respectivo</t>
    </r>
    <r>
      <rPr>
        <sz val="11"/>
        <color rgb="FFFF0000"/>
        <rFont val="Palatino Linotype"/>
        <family val="1"/>
      </rPr>
      <t xml:space="preserve"> </t>
    </r>
    <r>
      <rPr>
        <b/>
        <sz val="11"/>
        <color theme="1"/>
        <rFont val="Palatino Linotype"/>
        <family val="1"/>
      </rPr>
      <t>detalle (estructura de ingresos y gastos).</t>
    </r>
  </si>
  <si>
    <r>
      <rPr>
        <b/>
        <sz val="11"/>
        <color theme="1"/>
        <rFont val="Palatino Linotype"/>
        <family val="1"/>
      </rPr>
      <t xml:space="preserve">Estapa 1: </t>
    </r>
    <r>
      <rPr>
        <sz val="11"/>
        <color theme="1"/>
        <rFont val="Palatino Linotype"/>
        <family val="1"/>
      </rPr>
      <t>15 días naturales después de comunicado el oficio de asignación por parte de la Desaf.</t>
    </r>
  </si>
  <si>
    <r>
      <t xml:space="preserve">Presentar el </t>
    </r>
    <r>
      <rPr>
        <b/>
        <sz val="11"/>
        <color theme="1"/>
        <rFont val="Palatino Linotype"/>
        <family val="1"/>
      </rPr>
      <t>Diseño del Plan Presupuesto 2025</t>
    </r>
    <r>
      <rPr>
        <sz val="11"/>
        <color theme="1"/>
        <rFont val="Palatino Linotype"/>
        <family val="1"/>
      </rPr>
      <t xml:space="preserve"> (incluyendo Flujo de Caja y Cronograma de Metas e Inversión), en los formatos establecidos por la Desaf.</t>
    </r>
  </si>
  <si>
    <t>8 días naturales después de comunicada la asignación de recursos extraordinarios</t>
  </si>
  <si>
    <t>Envío de informe para la incorporación de recursos extraordinarios (PE) y modificaciones (ejecutivas y legislativas)</t>
  </si>
  <si>
    <r>
      <rPr>
        <b/>
        <sz val="11"/>
        <color theme="1"/>
        <rFont val="Palatino Linotype"/>
        <family val="1"/>
      </rPr>
      <t>Indicaciones generales:</t>
    </r>
    <r>
      <rPr>
        <sz val="11"/>
        <color theme="1"/>
        <rFont val="Palatino Linotype"/>
        <family val="1"/>
      </rPr>
      <t xml:space="preserve"> Completar las tablas 5, 6 y 7 con la información que se solicita, considerar que en las mismas solo deben considerarse</t>
    </r>
    <r>
      <rPr>
        <b/>
        <sz val="11"/>
        <color theme="1"/>
        <rFont val="Palatino Linotype"/>
        <family val="1"/>
      </rPr>
      <t xml:space="preserve"> los recursos asignados y aprobados para el ejercicio presupuestario 2024</t>
    </r>
    <r>
      <rPr>
        <sz val="11"/>
        <color theme="1"/>
        <rFont val="Palatino Linotype"/>
        <family val="1"/>
      </rPr>
      <t xml:space="preserve">, esta información debe ser coincidente con lo aprobado en el Plan Presupuesto 2024, caso contrario se deberá justificar en el presente informe. Además, deben considerarse los principios presupuestarios, particularmente: </t>
    </r>
    <r>
      <rPr>
        <i/>
        <sz val="11"/>
        <color theme="1"/>
        <rFont val="Palatino Linotype"/>
        <family val="1"/>
      </rPr>
      <t>b) Principio de gestión financiera, c) Principio de equilibrio presupuestario, d) Principio de anualidad, e) Principio de programación.</t>
    </r>
    <r>
      <rPr>
        <sz val="11"/>
        <color theme="1"/>
        <rFont val="Palatino Linotype"/>
        <family val="1"/>
      </rPr>
      <t xml:space="preserve">
La tabla 9 se completa por aquellas uinidades ejecutoras que por Ley específica pueden re presupuestar los recursos de vigencias anteriores (superávit). </t>
    </r>
  </si>
  <si>
    <t>INGRESOS DE CAPITAL</t>
  </si>
  <si>
    <r>
      <t xml:space="preserve">Reintegros a Fodesaf de recursos del </t>
    </r>
    <r>
      <rPr>
        <b/>
        <u val="singleAccounting"/>
        <sz val="10"/>
        <rFont val="Palatino Linotype"/>
        <family val="1"/>
      </rPr>
      <t xml:space="preserve">período 2024 </t>
    </r>
    <r>
      <rPr>
        <b/>
        <vertAlign val="superscript"/>
        <sz val="10"/>
        <rFont val="Palatino Linotype"/>
        <family val="1"/>
      </rPr>
      <t>1/</t>
    </r>
  </si>
  <si>
    <t xml:space="preserve">Depto. de Presupuesto, Desaf: </t>
  </si>
  <si>
    <t>2.0.0.0.00.00.0.0.000</t>
  </si>
  <si>
    <t>2.4.0.0.00.00.0.0.000</t>
  </si>
  <si>
    <t>TRANSFERENCIAS DE CAPITAL DEL SECTOR PÚBLICO</t>
  </si>
  <si>
    <t>2.4.1.0.00.00.0.0.000</t>
  </si>
  <si>
    <t>2.4.1.2.00.00.0.0.000</t>
  </si>
  <si>
    <t>Transferencias de capital de Órganos Desconcentrados</t>
  </si>
  <si>
    <r>
      <t xml:space="preserve">Indicaciones: </t>
    </r>
    <r>
      <rPr>
        <sz val="11"/>
        <rFont val="Palatino Linotype"/>
        <family val="1"/>
      </rPr>
      <t>El ingreso trimestral (liberación de cuota) debe prorratearse por mes.</t>
    </r>
    <r>
      <rPr>
        <b/>
        <sz val="11"/>
        <rFont val="Palatino Linotype"/>
        <family val="1"/>
      </rPr>
      <t xml:space="preserve"> 
</t>
    </r>
    <r>
      <rPr>
        <sz val="11"/>
        <rFont val="Palatino Linotype"/>
        <family val="1"/>
      </rPr>
      <t>El ingreso se debe detallar en la fila 88, donde se señala la partida Transferencias Corrientes de Órganos Desconcentrados.</t>
    </r>
  </si>
  <si>
    <r>
      <rPr>
        <b/>
        <sz val="11"/>
        <color theme="1"/>
        <rFont val="Palatino Linotype"/>
        <family val="1"/>
      </rPr>
      <t>Etapa 2:</t>
    </r>
    <r>
      <rPr>
        <sz val="11"/>
        <color theme="1"/>
        <rFont val="Palatino Linotype"/>
        <family val="1"/>
      </rPr>
      <t xml:space="preserve"> 30 de junio (plazo máximo).</t>
    </r>
  </si>
  <si>
    <r>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t>
    </r>
    <r>
      <rPr>
        <b/>
        <sz val="11"/>
        <rFont val="Palatino Linotype"/>
        <family val="1"/>
      </rPr>
      <t>MTSS-DMT-DVAS-DESAF-OF-4 -2024</t>
    </r>
    <r>
      <rPr>
        <sz val="11"/>
        <color theme="1"/>
        <rFont val="Palatino Linotype"/>
        <family val="1"/>
      </rPr>
      <t xml:space="preserve"> transcrito al final de esta sección), el cual, debe ser enviado a Desaf en</t>
    </r>
    <r>
      <rPr>
        <b/>
        <sz val="11"/>
        <color rgb="FF182951"/>
        <rFont val="Palatino Linotype"/>
        <family val="1"/>
      </rPr>
      <t xml:space="preserve">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presupuesto.desaf@mtss.go.cr; stephanie.salas@mtss.go.cr.                                                                                           </t>
    </r>
  </si>
  <si>
    <t>Informe I trimestre: Lunes 22 de abril de 2024</t>
  </si>
  <si>
    <t>Informe II Trimestre: Lunes 15 de julio de 2024</t>
  </si>
  <si>
    <t>Informe III Trimestre: Martes 15 de octubre de 2024</t>
  </si>
  <si>
    <t>Informe de Liquidación / IV trimestre: Lunes 03 de febrero 2025</t>
  </si>
  <si>
    <r>
      <t xml:space="preserve">Observaciones: 
</t>
    </r>
    <r>
      <rPr>
        <sz val="1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</si>
  <si>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rFont val="Palatino Linotype"/>
        <family val="1"/>
      </rPr>
      <t xml:space="preserve">En este espacio se ofrece para brindar observaciones y/o justificaciones relacionadas con los ingresos efectivos del </t>
    </r>
    <r>
      <rPr>
        <b/>
        <sz val="11"/>
        <rFont val="Palatino Linotype"/>
        <family val="1"/>
      </rPr>
      <t>I semestre.</t>
    </r>
  </si>
  <si>
    <t>Informe I trimestre: Lunes 22 de abril de 2024
Informe II Trimestre: Lunes 15 de julio de 2024
Informe III Trimestre: Martes 15 de octubre de 2024
Informe de Liquidación / IV trimestre: Lunes 03 de febrero 2025</t>
  </si>
  <si>
    <r>
      <rPr>
        <b/>
        <sz val="11"/>
        <color theme="1"/>
        <rFont val="Palatino Linotype"/>
        <family val="1"/>
      </rPr>
      <t>Indicaciones generales:</t>
    </r>
    <r>
      <rPr>
        <sz val="11"/>
        <color theme="1"/>
        <rFont val="Palatino Linotype"/>
        <family val="1"/>
      </rPr>
      <t xml:space="preserve"> Completar las tablas 1, 2, 3 y 4 con la información que se solicita. Considerar que en las tablas 1 y 2 solo deben incluirse los productos que se establecieron en el Cronograma de Metas e Inversión y fueron aprobados para el ejercicio presupuestario 2024, caso contrario se deberá justificar en el presente informe. La tabla 3 se completa con la información referente a Sinirube y la tabla 4 con la información referente al Sibinet. </t>
    </r>
  </si>
  <si>
    <r>
      <t xml:space="preserve">Indicaciones: </t>
    </r>
    <r>
      <rPr>
        <sz val="11"/>
        <color theme="1"/>
        <rFont val="Palatino Linotype"/>
        <family val="1"/>
      </rPr>
      <t xml:space="preserve">No se deben agregar beneficios/productos adicionales sin antes consultarlo con la analista del programa y la encargada del Sistema de Indicadores de la Unidad de Control y Seguimiento. </t>
    </r>
  </si>
  <si>
    <r>
      <t xml:space="preserve">Indicaciones: </t>
    </r>
    <r>
      <rPr>
        <sz val="11"/>
        <color theme="1"/>
        <rFont val="Palatino Linotype"/>
        <family val="1"/>
      </rPr>
      <t xml:space="preserve">Completar la información de cada una de las preguntas que se plantean respecto al Sinirube de la manera en que se solicita. Si no aplica, realizar una justificación en el espacio de observaciones, tal como se indica. </t>
    </r>
  </si>
  <si>
    <r>
      <t>Indicaciones:</t>
    </r>
    <r>
      <rPr>
        <sz val="11"/>
        <color theme="1"/>
        <rFont val="Palatino Linotype"/>
        <family val="1"/>
      </rPr>
      <t xml:space="preserve">  Completar la información de cada una de las preguntas que se plantean respecto al Sibinet de la manera en que se solicita. Si no aplica, realizar una justificación en el espacio de observaciones, tal como se indica. </t>
    </r>
  </si>
  <si>
    <r>
      <rPr>
        <b/>
        <sz val="11"/>
        <color theme="1"/>
        <rFont val="Palatino Linotype"/>
        <family val="1"/>
      </rPr>
      <t xml:space="preserve">1. </t>
    </r>
    <r>
      <rPr>
        <sz val="11"/>
        <color theme="1"/>
        <rFont val="Palatino Linotype"/>
        <family val="1"/>
      </rPr>
      <t>Al remitir cada informe trimestral, como se indicó, se deberá e</t>
    </r>
    <r>
      <rPr>
        <b/>
        <sz val="11"/>
        <color rgb="FF182951"/>
        <rFont val="Palatino Linotype"/>
        <family val="1"/>
      </rPr>
      <t>nviar en formato PDF y Excel debidamente completado y firmado por la persona encargada de suministrar la información</t>
    </r>
    <r>
      <rPr>
        <sz val="11"/>
        <color theme="1"/>
        <rFont val="Palatino Linotype"/>
        <family val="1"/>
      </rPr>
      <t xml:space="preserve"> (encargado del departamento/unidad de Planificación / Presupuesto según corresponda), además, cada informe se debe </t>
    </r>
    <r>
      <rPr>
        <b/>
        <sz val="11"/>
        <color rgb="FF182951"/>
        <rFont val="Palatino Linotype"/>
        <family val="1"/>
      </rPr>
      <t>remitir mediante oficio formal</t>
    </r>
    <r>
      <rPr>
        <sz val="11"/>
        <color theme="1"/>
        <rFont val="Palatino Linotype"/>
        <family val="1"/>
      </rPr>
      <t xml:space="preserve"> firmado por el superior jerarca o encargado oficial del programa, así mismo, deberá venir con el </t>
    </r>
    <r>
      <rPr>
        <b/>
        <sz val="11"/>
        <color theme="1"/>
        <rFont val="Palatino Linotype"/>
        <family val="1"/>
      </rPr>
      <t>estado de cuenta al cierre del trimestre</t>
    </r>
    <r>
      <rPr>
        <sz val="11"/>
        <color theme="1"/>
        <rFont val="Palatino Linotype"/>
        <family val="1"/>
      </rPr>
      <t>, toda la documentación se deberá enviar a más tardar la primera quincena del mes siguiente a cada trimestre.</t>
    </r>
  </si>
  <si>
    <t xml:space="preserve">Promoción Autonomía Personal </t>
  </si>
  <si>
    <t xml:space="preserve">Personas </t>
  </si>
  <si>
    <t>Programa Promoción de la autonomía personal de las personas con discapacidad</t>
  </si>
  <si>
    <t>Consejo Nacional de Personas con Discapacidad (Conapdis)</t>
  </si>
  <si>
    <t>Unidad de Autonomía Personal y protección Social</t>
  </si>
  <si>
    <t xml:space="preserve">Promoción Autonomía </t>
  </si>
  <si>
    <t>Jueves 01 de febrero de 2024</t>
  </si>
  <si>
    <r>
      <rPr>
        <b/>
        <sz val="11"/>
        <color theme="1"/>
        <rFont val="Palatino Linotype"/>
        <family val="1"/>
      </rPr>
      <t xml:space="preserve">1. </t>
    </r>
    <r>
      <rPr>
        <sz val="11"/>
        <color theme="1"/>
        <rFont val="Palatino Linotype"/>
        <family val="1"/>
      </rPr>
      <t xml:space="preserve"> Completar los reportes con la información correspondiente:
</t>
    </r>
  </si>
  <si>
    <r>
      <rPr>
        <b/>
        <sz val="12"/>
        <color rgb="FF002060"/>
        <rFont val="Palatino Linotype"/>
        <family val="1"/>
      </rPr>
      <t xml:space="preserve">      1.1.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</si>
  <si>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t>La Columna del total del trimestre se genera automáticamente. Se recomienda verificar que la información coincida con tabla 7.</t>
  </si>
  <si>
    <r>
      <rPr>
        <b/>
        <sz val="12"/>
        <color rgb="FF002060"/>
        <rFont val="Palatino Linotype"/>
        <family val="1"/>
      </rPr>
      <t xml:space="preserve">      1.2.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</si>
  <si>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4.</t>
    </r>
    <r>
      <rPr>
        <sz val="11"/>
        <color theme="1"/>
        <rFont val="Palatino Linotype"/>
        <family val="1"/>
      </rPr>
      <t xml:space="preserve"> Para consultas especificas sobre el llenado del presente informe puede contactar a los siguientes analistas:</t>
    </r>
  </si>
  <si>
    <t>Ejecución Programática:</t>
  </si>
  <si>
    <t>Ejecución Presupuestaria:</t>
  </si>
  <si>
    <t>Stephanie Salas / Adriana León</t>
  </si>
  <si>
    <r>
      <t xml:space="preserve">Se debe enviar en los formatos establecidos a los correos: </t>
    </r>
    <r>
      <rPr>
        <b/>
        <u/>
        <sz val="11"/>
        <color theme="3" tint="-0.249977111117893"/>
        <rFont val="Palatino Linotype"/>
        <family val="1"/>
      </rPr>
      <t>direccion.desaf@mtss.go.cr</t>
    </r>
    <r>
      <rPr>
        <sz val="11"/>
        <color theme="1"/>
        <rFont val="Palatino Linotype"/>
        <family val="1"/>
      </rPr>
      <t xml:space="preserve">, </t>
    </r>
    <r>
      <rPr>
        <b/>
        <u/>
        <sz val="11"/>
        <color theme="3" tint="-0.249977111117893"/>
        <rFont val="Palatino Linotype"/>
        <family val="1"/>
      </rPr>
      <t>presupuesto.desaf@mtss.go.cr</t>
    </r>
  </si>
  <si>
    <r>
      <t xml:space="preserve">Se debe enviar en el formato establecido a los correos electrónicos: </t>
    </r>
    <r>
      <rPr>
        <b/>
        <u/>
        <sz val="11"/>
        <color theme="3" tint="-0.249977111117893"/>
        <rFont val="Palatino Linotype"/>
        <family val="1"/>
      </rPr>
      <t>presupuesto.desaf@mtss.go.cr</t>
    </r>
  </si>
  <si>
    <r>
      <t xml:space="preserve">Una vez comunicada por la Desaf la asignación de recursos extraordinarios se cuenta con 8 días naturales para el envío del respectivo informe de presupuesto extraordinario (incluyendo Flujo de Caja, Cronograma de Metas e Inversión actualizado y guía de validación del diseño del plan presupuesto, cuando corresponda). En el caso de las modificaciones del IV trimestre la fecha máxima para el envío de la información es el </t>
    </r>
    <r>
      <rPr>
        <b/>
        <sz val="11"/>
        <color theme="1"/>
        <rFont val="Palatino Linotype"/>
        <family val="1"/>
      </rPr>
      <t>último día hábil del mes de noviembre.</t>
    </r>
  </si>
  <si>
    <r>
      <rPr>
        <b/>
        <sz val="11"/>
        <rFont val="Palatino Linotype"/>
        <family val="1"/>
      </rPr>
      <t xml:space="preserve">* </t>
    </r>
    <r>
      <rPr>
        <sz val="11"/>
        <rFont val="Palatino Linotype"/>
        <family val="1"/>
      </rPr>
      <t xml:space="preserve">Las hojas </t>
    </r>
    <r>
      <rPr>
        <b/>
        <sz val="11"/>
        <rFont val="Palatino Linotype"/>
        <family val="1"/>
      </rPr>
      <t xml:space="preserve">"1T, 2T, 3T y 4T" </t>
    </r>
    <r>
      <rPr>
        <sz val="11"/>
        <rFont val="Palatino Linotype"/>
        <family val="1"/>
      </rPr>
      <t xml:space="preserve">corresponden a la ejecución de cada uno de los trimestres del período en ejecución, estas serán completadas al finalizar cada trimestre y </t>
    </r>
    <r>
      <rPr>
        <b/>
        <sz val="1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rFont val="Palatino Linotype"/>
        <family val="1"/>
      </rPr>
      <t xml:space="preserve">
</t>
    </r>
    <r>
      <rPr>
        <b/>
        <sz val="11"/>
        <rFont val="Palatino Linotype"/>
        <family val="1"/>
      </rPr>
      <t>*</t>
    </r>
    <r>
      <rPr>
        <sz val="11"/>
        <rFont val="Palatino Linotype"/>
        <family val="1"/>
      </rPr>
      <t xml:space="preserve"> La hoja denominada "</t>
    </r>
    <r>
      <rPr>
        <b/>
        <sz val="11"/>
        <rFont val="Palatino Linotype"/>
        <family val="1"/>
      </rPr>
      <t>I Semestre"</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y IIT, según cada programa.
</t>
    </r>
    <r>
      <rPr>
        <b/>
        <sz val="11"/>
        <rFont val="Palatino Linotype"/>
        <family val="1"/>
      </rPr>
      <t xml:space="preserve">* </t>
    </r>
    <r>
      <rPr>
        <sz val="11"/>
        <rFont val="Palatino Linotype"/>
        <family val="1"/>
      </rPr>
      <t>La hoja denominada</t>
    </r>
    <r>
      <rPr>
        <b/>
        <sz val="11"/>
        <rFont val="Palatino Linotype"/>
        <family val="1"/>
      </rPr>
      <t xml:space="preserve"> "III T Acumulado" </t>
    </r>
    <r>
      <rPr>
        <sz val="11"/>
        <rFont val="Palatino Linotype"/>
        <family val="1"/>
      </rPr>
      <t xml:space="preserve">se genera </t>
    </r>
    <r>
      <rPr>
        <i/>
        <sz val="11"/>
        <rFont val="Palatino Linotype"/>
        <family val="1"/>
      </rPr>
      <t>automáticamente</t>
    </r>
    <r>
      <rPr>
        <sz val="11"/>
        <rFont val="Palatino Linotype"/>
        <family val="1"/>
      </rPr>
      <t xml:space="preserve"> una vez completadas las hojas IT, IIT y IIIT, según cada programa. 
</t>
    </r>
    <r>
      <rPr>
        <b/>
        <sz val="11"/>
        <rFont val="Palatino Linotype"/>
        <family val="1"/>
      </rPr>
      <t>*</t>
    </r>
    <r>
      <rPr>
        <sz val="11"/>
        <rFont val="Palatino Linotype"/>
        <family val="1"/>
      </rPr>
      <t xml:space="preserve"> La hoja denominada </t>
    </r>
    <r>
      <rPr>
        <b/>
        <sz val="11"/>
        <rFont val="Palatino Linotype"/>
        <family val="1"/>
      </rPr>
      <t>"Anual"</t>
    </r>
    <r>
      <rPr>
        <sz val="11"/>
        <rFont val="Palatino Linotype"/>
        <family val="1"/>
      </rPr>
      <t xml:space="preserve"> se genera </t>
    </r>
    <r>
      <rPr>
        <i/>
        <sz val="11"/>
        <rFont val="Palatino Linotype"/>
        <family val="1"/>
      </rPr>
      <t>automáticamente</t>
    </r>
    <r>
      <rPr>
        <sz val="11"/>
        <rFont val="Palatino Linotype"/>
        <family val="1"/>
      </rPr>
      <t xml:space="preserve"> una vez completadas las hojas IT, IIT, IIIT y IVT, según cada programa. </t>
    </r>
  </si>
  <si>
    <t>La Fila "Observaciones" es para que se establezcan las observaciones y/o justificaciones relacionadas con la incorporación de los activos en el Sibinet.</t>
  </si>
  <si>
    <r>
      <rPr>
        <b/>
        <sz val="11"/>
        <color theme="1"/>
        <rFont val="Palatino Linotype"/>
        <family val="1"/>
      </rPr>
      <t xml:space="preserve">3. </t>
    </r>
    <r>
      <rPr>
        <sz val="11"/>
        <color theme="1"/>
        <rFont val="Palatino Linotype"/>
        <family val="1"/>
      </rPr>
      <t xml:space="preserve">Cronograma de entrega de reportes trimestrales comunicado a la unidades ejecutoras en la circular </t>
    </r>
    <r>
      <rPr>
        <b/>
        <sz val="11"/>
        <rFont val="Palatino Linotype"/>
        <family val="1"/>
      </rPr>
      <t>MTSS-DMT-DVAS-DESAF-OF-4-2024</t>
    </r>
  </si>
  <si>
    <t>Consideraciones</t>
  </si>
  <si>
    <t>Considerar las facultades fiscalizadoras que concede la Ley a la Desaf, así como las respectivas cláusulas establecidas en el Convenio de Cooperación.</t>
  </si>
  <si>
    <t>Fecha de sesión para evacuar dudas con respecto al llenado del presente reporte:</t>
  </si>
  <si>
    <t>Datos de la sesión:</t>
  </si>
  <si>
    <t>Fecha:</t>
  </si>
  <si>
    <t xml:space="preserve">Horario: </t>
  </si>
  <si>
    <t>Modalidad:</t>
  </si>
  <si>
    <t>Virtual</t>
  </si>
  <si>
    <t>Link de la sesión:</t>
  </si>
  <si>
    <t>Google Meet</t>
  </si>
  <si>
    <t>Instituciones participantes 
(Ministerios)</t>
  </si>
  <si>
    <t>MTSS - PRONAE</t>
  </si>
  <si>
    <t>MTSS - PRONAMYPE</t>
  </si>
  <si>
    <t>MTSS - CONAPDIS</t>
  </si>
  <si>
    <t>de 1 pm a 3 pm</t>
  </si>
  <si>
    <t>stephanie.salas@mtss.go.cr / adriana.leon@mtss.go.cr</t>
  </si>
  <si>
    <t>Carlos Álvarez</t>
  </si>
  <si>
    <t>carlos.alvarez@mtss.go.cr</t>
  </si>
  <si>
    <t>Reporte ejecución presupuestaria (III trimestre acumulado)</t>
  </si>
  <si>
    <t>martes 16 de abril, 2024</t>
  </si>
  <si>
    <r>
      <t xml:space="preserve">Observaciones: 
</t>
    </r>
    <r>
      <rPr>
        <sz val="11"/>
        <color theme="1"/>
        <rFont val="Palatino Linotype"/>
        <family val="1"/>
      </rPr>
      <t xml:space="preserve">Se actualizan los montos de acuerdo con la actualización realizada al cronograma. </t>
    </r>
  </si>
  <si>
    <t>x</t>
  </si>
  <si>
    <t>Diario</t>
  </si>
  <si>
    <t>Mensual</t>
  </si>
  <si>
    <r>
      <t xml:space="preserve">Observaciones: 
</t>
    </r>
    <r>
      <rPr>
        <sz val="11"/>
        <color theme="1"/>
        <rFont val="Palatino Linotype"/>
        <family val="1"/>
      </rPr>
      <t>Sobre el uso de SINIRUBE, se aclara que el programa utiliza el Sinirube para la consulta de asignación de beneficiarios no de forma exclusiva, dado que el mismo no contempla dentro de la metodología de medición de pobreza la canasta básica derivada de la discapacidad.</t>
    </r>
  </si>
  <si>
    <r>
      <t xml:space="preserve">Observaciones: 
</t>
    </r>
    <r>
      <rPr>
        <sz val="11"/>
        <color theme="1"/>
        <rFont val="Palatino Linotype"/>
        <family val="1"/>
      </rPr>
      <t>Los recursos son para otorgar transferencias monetarias a persona con discapacidad para cubrir sus necesidades bàsicas y derivadas de la discapacidad.</t>
    </r>
  </si>
  <si>
    <t>Ivannia Campos González</t>
  </si>
  <si>
    <t>Coordinadora DDR</t>
  </si>
  <si>
    <t>Dirección de Desarrollo Regional</t>
  </si>
  <si>
    <r>
      <t xml:space="preserve">Observaciones: </t>
    </r>
    <r>
      <rPr>
        <sz val="11"/>
        <color theme="1"/>
        <rFont val="Palatino Linotype"/>
        <family val="1"/>
      </rPr>
      <t xml:space="preserve">
Corresponde a lo aprobado por el Plan Presupuesto 2024</t>
    </r>
  </si>
  <si>
    <r>
      <t xml:space="preserve">Observaciones: 
</t>
    </r>
    <r>
      <rPr>
        <sz val="11"/>
        <color theme="1"/>
        <rFont val="Palatino Linotype"/>
        <family val="1"/>
      </rPr>
      <t xml:space="preserve">Del monto aprobado para el programa promoción de la Autonomía Personal se divide el monto total entre 12 meses. (Corresponde al I Trimestre) </t>
    </r>
  </si>
  <si>
    <r>
      <t xml:space="preserve">Observaciones: 
</t>
    </r>
    <r>
      <rPr>
        <sz val="11"/>
        <color theme="1"/>
        <rFont val="Palatino Linotype"/>
        <family val="1"/>
      </rPr>
      <t>Se ejecuta según lo reportado</t>
    </r>
  </si>
  <si>
    <r>
      <t xml:space="preserve">
</t>
    </r>
    <r>
      <rPr>
        <sz val="11"/>
        <color theme="1"/>
        <rFont val="Palatino Linotype"/>
        <family val="1"/>
      </rPr>
      <t>Se ejecuta según lo reportado</t>
    </r>
  </si>
  <si>
    <t>Para el I trimestre 2024 no se ecuenta con Superávit</t>
  </si>
  <si>
    <t>Juan Manuel Barrantes Aguilar</t>
  </si>
  <si>
    <t>Jefe a.i</t>
  </si>
  <si>
    <t>Unidad Financiero Contable</t>
  </si>
  <si>
    <r>
      <t xml:space="preserve">Observaciones: 
</t>
    </r>
    <r>
      <rPr>
        <sz val="11"/>
        <color theme="1"/>
        <rFont val="Palatino Linotype"/>
        <family val="1"/>
      </rPr>
      <t>Se ejecutan los recursos de acuerdo con el cronograma.</t>
    </r>
  </si>
  <si>
    <t xml:space="preserve">El saldo en caja negativo se debe a que la Unidad Financiero Contable programó para el año 2024 el monto correspondiente al presupuesto ordinario y el mismo no alcanzaba para cubrir todas las transferencias del año en curso, por lo que esta Dirección cuenta con los montos reales reportados contra lo ejecutado para el I trimestre. Por lo tanto, se esta en el trámite ante FODESAF para obtener presupuesto extraordinario en el segundo semestre 2024 para cumplir con los objetivos y metas del programa Promociòn de la Autonomía Personal.  </t>
  </si>
  <si>
    <r>
      <t xml:space="preserve">Observaciones: 
</t>
    </r>
    <r>
      <rPr>
        <sz val="11"/>
        <color theme="1"/>
        <rFont val="Palatino Linotype"/>
        <family val="1"/>
      </rPr>
      <t>Para el II trimestre no se realizaron nuevos ingresos</t>
    </r>
    <r>
      <rPr>
        <b/>
        <sz val="11"/>
        <color theme="1"/>
        <rFont val="Palatino Linotype"/>
        <family val="1"/>
      </rPr>
      <t xml:space="preserve"> </t>
    </r>
    <r>
      <rPr>
        <sz val="11"/>
        <color theme="1"/>
        <rFont val="Palatino Linotype"/>
        <family val="1"/>
      </rPr>
      <t>con presupuesto FODESAF</t>
    </r>
  </si>
  <si>
    <r>
      <t xml:space="preserve">Observaciones: 
</t>
    </r>
    <r>
      <rPr>
        <sz val="11"/>
        <color theme="1"/>
        <rFont val="Palatino Linotype"/>
        <family val="1"/>
      </rPr>
      <t>Se actualizan los beneficiarios de acuerdo con la actualización realizada al cronograma, los ingresos realizados se realizan por sustituciones.</t>
    </r>
  </si>
  <si>
    <r>
      <t xml:space="preserve">Observaciones: 
</t>
    </r>
    <r>
      <rPr>
        <sz val="11"/>
        <color theme="1"/>
        <rFont val="Palatino Linotype"/>
        <family val="1"/>
      </rPr>
      <t>Para el III Trimestre se ejecuta de acuerdo a lo programado</t>
    </r>
  </si>
  <si>
    <r>
      <t xml:space="preserve">Observaciones: 
</t>
    </r>
    <r>
      <rPr>
        <sz val="11"/>
        <color theme="1"/>
        <rFont val="Palatino Linotype"/>
        <family val="1"/>
      </rPr>
      <t xml:space="preserve">Del monto aprobado para el programa promoción de la Autonomía Personal se divide el monto total entre 12 meses. </t>
    </r>
  </si>
  <si>
    <r>
      <t xml:space="preserve">Observaciones: 
</t>
    </r>
    <r>
      <rPr>
        <sz val="11"/>
        <color theme="1"/>
        <rFont val="Palatino Linotype"/>
        <family val="1"/>
      </rPr>
      <t>Se ejecuta según lo programado</t>
    </r>
  </si>
  <si>
    <t>El saldo en caja negativo se debe a que la Unidad Financiero Contable programó para el año 2024 el monto correspondiente al presupuesto ordinario y el mismo no alcanzaba para cubrir todas las transferencias del año en curso, siendo que en el I semestre se ejecuto más de la cuota presupuestaria asignada a la institución por lo que se debio ajustar para los siguientes pagos.</t>
  </si>
  <si>
    <t>Para el I trimestre 2024 no se cuenta con Superávit</t>
  </si>
  <si>
    <r>
      <t xml:space="preserve">Observaciones: 
</t>
    </r>
    <r>
      <rPr>
        <sz val="11"/>
        <color theme="1"/>
        <rFont val="Palatino Linotype"/>
        <family val="1"/>
      </rPr>
      <t>Para el IV Trimestre se ejecuta de acuerdo a lo programado</t>
    </r>
  </si>
  <si>
    <t>Paula Arias Artavia</t>
  </si>
  <si>
    <t>Directora a.i</t>
  </si>
  <si>
    <r>
      <t xml:space="preserve">Observaciones: 
</t>
    </r>
    <r>
      <rPr>
        <sz val="11"/>
        <color theme="1"/>
        <rFont val="Palatino Linotype"/>
        <family val="1"/>
      </rPr>
      <t>Se ejecuta de acuerdo con el presupuesto disponible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</si>
</sst>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65" x14ac:knownFonts="1">
    <font>
      <sz val="11"/>
      <color theme="1"/>
      <name val="Calibri"/>
      <family val="2"/>
      <scheme val="minor"/>
    </font>
    <font>
      <sz val="11"/>
      <color theme="1"/>
      <name val="Calibri"/>
      <family val="2"/>
      <scheme val="minor"/>
    </font>
    <font>
      <sz val="11"/>
      <color theme="1"/>
      <name val="Cambria"/>
      <family val="1"/>
      <scheme val="maj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12"/>
      <color rgb="FF002060"/>
      <name val="Palatino Linotype"/>
      <family val="1"/>
    </font>
    <font>
      <b/>
      <sz val="12"/>
      <color rgb="FF002060"/>
      <name val="Palatino Linotype"/>
      <family val="1"/>
    </font>
    <font>
      <sz val="12"/>
      <name val="Palatino Linotype"/>
      <family val="1"/>
    </font>
    <font>
      <b/>
      <sz val="14"/>
      <name val="Palatino Linotype"/>
      <family val="1"/>
    </font>
    <font>
      <sz val="7"/>
      <color theme="1"/>
      <name val="Palatino Linotype"/>
      <family val="1"/>
    </font>
    <font>
      <b/>
      <sz val="9"/>
      <color indexed="81"/>
      <name val="Tahoma"/>
      <family val="2"/>
    </font>
    <font>
      <b/>
      <sz val="11"/>
      <color rgb="FFFF0000"/>
      <name val="Palatino Linotype"/>
      <family val="1"/>
    </font>
    <font>
      <u/>
      <sz val="11"/>
      <color theme="0"/>
      <name val="Palatino Linotype"/>
      <family val="1"/>
    </font>
    <font>
      <b/>
      <u/>
      <sz val="11"/>
      <color theme="1"/>
      <name val="Palatino Linotype"/>
      <family val="1"/>
    </font>
    <font>
      <sz val="11"/>
      <name val="Calibri"/>
      <family val="2"/>
      <scheme val="minor"/>
    </font>
    <font>
      <sz val="11"/>
      <name val="Palatino Linotype"/>
      <family val="1"/>
    </font>
    <font>
      <b/>
      <u/>
      <sz val="11"/>
      <name val="Palatino Linotype"/>
      <family val="1"/>
    </font>
    <font>
      <b/>
      <sz val="9"/>
      <color theme="1"/>
      <name val="Palatino Linotype"/>
      <family val="1"/>
    </font>
    <font>
      <b/>
      <sz val="11"/>
      <color rgb="FF002060"/>
      <name val="Palatino Linotype"/>
      <family val="1"/>
    </font>
    <font>
      <b/>
      <sz val="8"/>
      <name val="Palatino Linotype"/>
      <family val="1"/>
    </font>
    <font>
      <b/>
      <sz val="11"/>
      <color theme="0" tint="-0.34998626667073579"/>
      <name val="Palatino Linotype"/>
      <family val="1"/>
    </font>
    <font>
      <sz val="11"/>
      <color theme="0" tint="-0.34998626667073579"/>
      <name val="Palatino Linotype"/>
      <family val="1"/>
    </font>
    <font>
      <b/>
      <sz val="11"/>
      <color rgb="FF182951"/>
      <name val="Palatino Linotype"/>
      <family val="1"/>
    </font>
    <font>
      <b/>
      <u/>
      <sz val="11"/>
      <color rgb="FF002060"/>
      <name val="Palatino Linotype"/>
      <family val="1"/>
    </font>
    <font>
      <b/>
      <u val="singleAccounting"/>
      <sz val="10"/>
      <name val="Palatino Linotype"/>
      <family val="1"/>
    </font>
    <font>
      <b/>
      <sz val="10"/>
      <color rgb="FF00B050"/>
      <name val="Palatino Linotype"/>
      <family val="1"/>
    </font>
    <font>
      <b/>
      <sz val="11"/>
      <color rgb="FF00B050"/>
      <name val="Palatino Linotype"/>
      <family val="1"/>
    </font>
    <font>
      <sz val="11"/>
      <color rgb="FF00B050"/>
      <name val="Palatino Linotype"/>
      <family val="1"/>
    </font>
    <font>
      <b/>
      <sz val="12"/>
      <color rgb="FF00B050"/>
      <name val="Palatino Linotype"/>
      <family val="1"/>
    </font>
    <font>
      <b/>
      <sz val="14"/>
      <color rgb="FF00B050"/>
      <name val="Palatino Linotype"/>
      <family val="1"/>
    </font>
    <font>
      <sz val="11"/>
      <color rgb="FF00B050"/>
      <name val="Calibri"/>
      <family val="2"/>
      <scheme val="minor"/>
    </font>
    <font>
      <b/>
      <sz val="11"/>
      <color rgb="FF00B050"/>
      <name val="Calibri"/>
      <family val="2"/>
      <scheme val="minor"/>
    </font>
    <font>
      <b/>
      <sz val="11"/>
      <name val="Calibri"/>
      <family val="2"/>
      <scheme val="minor"/>
    </font>
    <font>
      <sz val="7"/>
      <name val="Palatino Linotype"/>
      <family val="1"/>
    </font>
    <font>
      <b/>
      <sz val="16"/>
      <color rgb="FF00B050"/>
      <name val="Calibri"/>
      <family val="2"/>
      <scheme val="minor"/>
    </font>
    <font>
      <sz val="11"/>
      <color rgb="FF00B050"/>
      <name val="Cambria"/>
      <family val="1"/>
      <scheme val="major"/>
    </font>
    <font>
      <sz val="10"/>
      <color theme="0"/>
      <name val="Palatino Linotype"/>
      <family val="1"/>
    </font>
    <font>
      <i/>
      <sz val="11"/>
      <name val="Palatino Linotype"/>
      <family val="1"/>
    </font>
    <font>
      <b/>
      <u/>
      <sz val="11"/>
      <color theme="3" tint="-0.249977111117893"/>
      <name val="Palatino Linotype"/>
      <family val="1"/>
    </font>
    <font>
      <b/>
      <sz val="12"/>
      <color rgb="FF182951"/>
      <name val="Palatino Linotype"/>
      <family val="1"/>
    </font>
    <font>
      <b/>
      <sz val="12"/>
      <color theme="3" tint="-0.249977111117893"/>
      <name val="Palatino Linotype"/>
      <family val="1"/>
    </font>
  </fonts>
  <fills count="9">
    <fill>
      <patternFill patternType="none"/>
    </fill>
    <fill>
      <patternFill patternType="gray125"/>
    </fill>
    <fill>
      <patternFill patternType="solid">
        <fgColor theme="0"/>
        <bgColor indexed="64"/>
      </patternFill>
    </fill>
    <fill>
      <patternFill patternType="solid">
        <fgColor rgb="FFC1C5C8"/>
        <bgColor indexed="64"/>
      </patternFill>
    </fill>
    <fill>
      <patternFill patternType="solid">
        <fgColor rgb="FFCFAC65"/>
        <bgColor indexed="64"/>
      </patternFill>
    </fill>
    <fill>
      <patternFill patternType="solid">
        <fgColor rgb="FF182951"/>
        <bgColor indexed="64"/>
      </patternFill>
    </fill>
    <fill>
      <patternFill patternType="solid">
        <fgColor rgb="FF979797"/>
        <bgColor indexed="64"/>
      </patternFill>
    </fill>
    <fill>
      <patternFill patternType="solid">
        <fgColor theme="0" tint="-4.9989318521683403E-2"/>
        <bgColor indexed="64"/>
      </patternFill>
    </fill>
    <fill>
      <patternFill patternType="solid">
        <fgColor theme="0" tint="-0.14999847407452621"/>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right style="thin">
        <color theme="1"/>
      </right>
      <top style="thin">
        <color indexed="64"/>
      </top>
      <bottom style="thin">
        <color indexed="64"/>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bottom style="thin">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right/>
      <top/>
      <bottom style="double">
        <color theme="1"/>
      </bottom>
      <diagonal/>
    </border>
    <border>
      <left/>
      <right/>
      <top/>
      <bottom style="hair">
        <color theme="1"/>
      </bottom>
      <diagonal/>
    </border>
    <border>
      <left style="thin">
        <color theme="1"/>
      </left>
      <right style="thin">
        <color theme="1"/>
      </right>
      <top style="thin">
        <color theme="1"/>
      </top>
      <bottom style="thin">
        <color theme="1"/>
      </bottom>
      <diagonal/>
    </border>
    <border>
      <left style="thin">
        <color theme="0"/>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right>
      <top style="thin">
        <color theme="0"/>
      </top>
      <bottom style="thin">
        <color theme="0"/>
      </bottom>
      <diagonal/>
    </border>
    <border>
      <left style="thin">
        <color theme="0"/>
      </left>
      <right style="thin">
        <color theme="0"/>
      </right>
      <top/>
      <bottom style="thin">
        <color indexed="64"/>
      </bottom>
      <diagonal/>
    </border>
    <border>
      <left style="thin">
        <color indexed="64"/>
      </left>
      <right style="thin">
        <color indexed="64"/>
      </right>
      <top/>
      <bottom/>
      <diagonal/>
    </border>
  </borders>
  <cellStyleXfs count="7">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6" fillId="0" borderId="0" applyNumberFormat="0" applyFill="0" applyBorder="0" applyAlignment="0" applyProtection="0"/>
    <xf numFmtId="0" fontId="1" fillId="0" borderId="0"/>
    <xf numFmtId="9" fontId="1" fillId="0" borderId="0" applyFont="0" applyFill="0" applyBorder="0" applyAlignment="0" applyProtection="0"/>
  </cellStyleXfs>
  <cellXfs count="476">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3" fillId="0" borderId="0" xfId="0" applyFont="1"/>
    <xf numFmtId="0" fontId="6" fillId="0" borderId="0" xfId="0" applyFont="1" applyAlignment="1">
      <alignment vertical="center" wrapText="1"/>
    </xf>
    <xf numFmtId="165" fontId="7" fillId="0" borderId="9" xfId="1" applyNumberFormat="1" applyFont="1" applyFill="1" applyBorder="1" applyAlignment="1">
      <alignment horizontal="left" vertical="center" wrapText="1"/>
    </xf>
    <xf numFmtId="165" fontId="7" fillId="0" borderId="0" xfId="1" applyNumberFormat="1" applyFont="1" applyFill="1" applyBorder="1" applyAlignment="1">
      <alignment horizontal="center" wrapText="1"/>
    </xf>
    <xf numFmtId="165" fontId="7" fillId="0" borderId="0" xfId="1" applyNumberFormat="1" applyFont="1" applyFill="1" applyBorder="1" applyAlignment="1">
      <alignment horizontal="left" vertical="center" wrapText="1"/>
    </xf>
    <xf numFmtId="165" fontId="8" fillId="2" borderId="0" xfId="1" applyNumberFormat="1" applyFont="1" applyFill="1" applyBorder="1" applyAlignment="1">
      <alignment horizontal="center" vertical="center" wrapText="1"/>
    </xf>
    <xf numFmtId="165" fontId="11" fillId="0" borderId="0" xfId="1" applyNumberFormat="1" applyFont="1" applyFill="1" applyBorder="1" applyAlignment="1">
      <alignment horizontal="left" vertical="center" wrapText="1"/>
    </xf>
    <xf numFmtId="165" fontId="11" fillId="0" borderId="0" xfId="1" applyNumberFormat="1" applyFont="1" applyFill="1" applyBorder="1" applyAlignment="1">
      <alignment horizontal="center"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4" fontId="12" fillId="0" borderId="1" xfId="1" applyNumberFormat="1" applyFont="1" applyFill="1" applyBorder="1" applyAlignment="1">
      <alignment horizontal="right" vertical="center" wrapText="1"/>
    </xf>
    <xf numFmtId="0" fontId="12" fillId="2" borderId="18" xfId="0" applyFont="1" applyFill="1" applyBorder="1" applyAlignment="1">
      <alignment horizontal="center" vertical="center"/>
    </xf>
    <xf numFmtId="0" fontId="12" fillId="2" borderId="17" xfId="0" applyFont="1" applyFill="1" applyBorder="1" applyAlignment="1">
      <alignment vertical="center"/>
    </xf>
    <xf numFmtId="0" fontId="12" fillId="2" borderId="19" xfId="0" applyFont="1" applyFill="1" applyBorder="1" applyAlignment="1">
      <alignment vertical="center"/>
    </xf>
    <xf numFmtId="0" fontId="12" fillId="2" borderId="1" xfId="0" applyFont="1" applyFill="1" applyBorder="1" applyAlignment="1">
      <alignment vertical="center"/>
    </xf>
    <xf numFmtId="0" fontId="12" fillId="2" borderId="21" xfId="0" applyFont="1" applyFill="1" applyBorder="1" applyAlignment="1">
      <alignment horizontal="center" vertical="center"/>
    </xf>
    <xf numFmtId="165" fontId="13" fillId="2" borderId="0" xfId="1" applyNumberFormat="1" applyFont="1" applyFill="1" applyBorder="1" applyAlignment="1">
      <alignment horizontal="center" vertical="center" wrapText="1"/>
    </xf>
    <xf numFmtId="165" fontId="13" fillId="2" borderId="0" xfId="1" applyNumberFormat="1" applyFont="1" applyFill="1" applyBorder="1" applyAlignment="1">
      <alignment horizontal="left" vertical="center" wrapText="1"/>
    </xf>
    <xf numFmtId="4" fontId="13" fillId="2" borderId="0" xfId="1" applyNumberFormat="1" applyFont="1" applyFill="1" applyBorder="1" applyAlignment="1">
      <alignment horizontal="right" vertical="center" wrapText="1"/>
    </xf>
    <xf numFmtId="165" fontId="13" fillId="2" borderId="1" xfId="1" applyNumberFormat="1" applyFont="1" applyFill="1" applyBorder="1" applyAlignment="1">
      <alignment horizontal="left" vertical="center" wrapText="1"/>
    </xf>
    <xf numFmtId="0" fontId="12" fillId="2" borderId="17"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24" xfId="0" applyFont="1" applyFill="1" applyBorder="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165" fontId="7" fillId="0" borderId="0" xfId="1" applyNumberFormat="1" applyFont="1" applyFill="1" applyBorder="1" applyAlignment="1">
      <alignment horizontal="center" vertical="center" wrapText="1"/>
    </xf>
    <xf numFmtId="165" fontId="3" fillId="0" borderId="0" xfId="1" applyNumberFormat="1" applyFont="1" applyFill="1" applyAlignment="1">
      <alignment horizontal="left" vertical="center" wrapText="1"/>
    </xf>
    <xf numFmtId="165" fontId="3" fillId="0" borderId="0" xfId="1" applyNumberFormat="1" applyFont="1" applyFill="1" applyAlignment="1">
      <alignment horizontal="left" vertical="center"/>
    </xf>
    <xf numFmtId="165" fontId="3" fillId="0" borderId="0" xfId="1" applyNumberFormat="1" applyFont="1" applyFill="1" applyAlignment="1">
      <alignment vertical="center"/>
    </xf>
    <xf numFmtId="4" fontId="7" fillId="0" borderId="0" xfId="0" applyNumberFormat="1" applyFont="1" applyAlignment="1">
      <alignment vertical="center"/>
    </xf>
    <xf numFmtId="0" fontId="6"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3" fillId="0" borderId="15" xfId="0" applyFont="1" applyBorder="1" applyAlignment="1">
      <alignment vertical="center"/>
    </xf>
    <xf numFmtId="0" fontId="0" fillId="0" borderId="0" xfId="0" applyAlignment="1">
      <alignment vertical="center"/>
    </xf>
    <xf numFmtId="0" fontId="12" fillId="0" borderId="1" xfId="0" applyFont="1" applyBorder="1" applyAlignment="1">
      <alignment vertical="center"/>
    </xf>
    <xf numFmtId="4" fontId="3" fillId="0" borderId="0" xfId="0" applyNumberFormat="1" applyFont="1" applyAlignment="1">
      <alignment horizontal="right" vertical="center"/>
    </xf>
    <xf numFmtId="0" fontId="12" fillId="0" borderId="0" xfId="0" applyFont="1" applyAlignment="1">
      <alignment vertical="center"/>
    </xf>
    <xf numFmtId="4" fontId="7" fillId="0"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3" fillId="2" borderId="0" xfId="1" applyNumberFormat="1" applyFont="1" applyFill="1" applyBorder="1" applyAlignment="1">
      <alignment horizontal="right" vertical="center"/>
    </xf>
    <xf numFmtId="4" fontId="12" fillId="0" borderId="0" xfId="1" applyNumberFormat="1" applyFont="1" applyAlignment="1">
      <alignment vertical="center"/>
    </xf>
    <xf numFmtId="2" fontId="3" fillId="0" borderId="0" xfId="0" applyNumberFormat="1" applyFont="1" applyAlignment="1">
      <alignment vertical="center"/>
    </xf>
    <xf numFmtId="165" fontId="1" fillId="0" borderId="0" xfId="1" applyNumberFormat="1" applyFont="1" applyFill="1" applyAlignment="1">
      <alignment horizontal="center" vertical="center"/>
    </xf>
    <xf numFmtId="4" fontId="12" fillId="0" borderId="0" xfId="1" applyNumberFormat="1" applyFont="1" applyFill="1" applyBorder="1" applyAlignment="1">
      <alignment horizontal="right" vertical="center"/>
    </xf>
    <xf numFmtId="4" fontId="3" fillId="0" borderId="0" xfId="0" applyNumberFormat="1" applyFont="1" applyAlignment="1">
      <alignment vertical="center"/>
    </xf>
    <xf numFmtId="4" fontId="12" fillId="0" borderId="1" xfId="1" applyNumberFormat="1" applyFont="1" applyBorder="1" applyAlignment="1">
      <alignment vertical="center"/>
    </xf>
    <xf numFmtId="4" fontId="3" fillId="0" borderId="1" xfId="0" applyNumberFormat="1" applyFont="1" applyBorder="1" applyAlignment="1">
      <alignment vertical="center"/>
    </xf>
    <xf numFmtId="0" fontId="6" fillId="0" borderId="0" xfId="1" applyNumberFormat="1" applyFont="1" applyFill="1" applyBorder="1" applyAlignment="1">
      <alignment vertical="center" wrapText="1"/>
    </xf>
    <xf numFmtId="0" fontId="6" fillId="0" borderId="0" xfId="1" applyNumberFormat="1" applyFont="1" applyFill="1" applyBorder="1" applyAlignment="1">
      <alignment horizontal="left" vertical="center" wrapText="1"/>
    </xf>
    <xf numFmtId="0" fontId="5" fillId="0" borderId="12" xfId="0" applyFont="1" applyBorder="1" applyAlignment="1">
      <alignment horizontal="left" vertical="center"/>
    </xf>
    <xf numFmtId="0" fontId="5" fillId="0" borderId="12" xfId="0" applyFont="1" applyBorder="1" applyAlignment="1">
      <alignment horizontal="left" vertical="center" wrapText="1"/>
    </xf>
    <xf numFmtId="0" fontId="4" fillId="0" borderId="0" xfId="0" applyFont="1" applyAlignment="1">
      <alignment vertical="center"/>
    </xf>
    <xf numFmtId="0" fontId="6" fillId="0" borderId="0" xfId="0" applyFont="1" applyAlignment="1">
      <alignment horizontal="left" vertical="center" wrapText="1"/>
    </xf>
    <xf numFmtId="165" fontId="7" fillId="0" borderId="0" xfId="1" applyNumberFormat="1" applyFont="1" applyFill="1" applyBorder="1" applyAlignment="1">
      <alignment vertical="center" wrapText="1"/>
    </xf>
    <xf numFmtId="0" fontId="3" fillId="0" borderId="0" xfId="0" applyFont="1" applyAlignment="1">
      <alignment horizontal="left" vertical="center"/>
    </xf>
    <xf numFmtId="0" fontId="3" fillId="2" borderId="0" xfId="0" applyFont="1" applyFill="1" applyAlignment="1">
      <alignment vertical="center"/>
    </xf>
    <xf numFmtId="165" fontId="3" fillId="0" borderId="0" xfId="1" applyNumberFormat="1" applyFont="1" applyFill="1" applyAlignment="1">
      <alignment horizontal="center" vertical="center"/>
    </xf>
    <xf numFmtId="4" fontId="3" fillId="0" borderId="0" xfId="1" applyNumberFormat="1" applyFont="1" applyFill="1" applyBorder="1" applyAlignment="1">
      <alignment horizontal="right" vertical="center" wrapText="1"/>
    </xf>
    <xf numFmtId="4" fontId="3" fillId="0" borderId="0" xfId="1" applyNumberFormat="1" applyFont="1" applyAlignment="1">
      <alignment vertical="center"/>
    </xf>
    <xf numFmtId="4" fontId="12" fillId="0" borderId="44" xfId="1" applyNumberFormat="1" applyFont="1" applyBorder="1" applyAlignment="1">
      <alignment vertical="center"/>
    </xf>
    <xf numFmtId="4" fontId="3" fillId="0" borderId="44" xfId="1" applyNumberFormat="1" applyFont="1" applyBorder="1" applyAlignment="1">
      <alignment vertical="center"/>
    </xf>
    <xf numFmtId="4" fontId="3" fillId="0" borderId="0" xfId="1" applyNumberFormat="1" applyFont="1" applyBorder="1" applyAlignment="1">
      <alignment vertical="center"/>
    </xf>
    <xf numFmtId="0" fontId="3" fillId="0" borderId="0" xfId="0" applyFont="1" applyAlignment="1">
      <alignment vertical="center" wrapText="1"/>
    </xf>
    <xf numFmtId="0" fontId="24" fillId="0" borderId="0" xfId="0" applyFont="1" applyAlignment="1">
      <alignment vertical="center"/>
    </xf>
    <xf numFmtId="0" fontId="27" fillId="0" borderId="0" xfId="4" applyFont="1" applyAlignment="1">
      <alignment vertical="center"/>
    </xf>
    <xf numFmtId="0" fontId="28" fillId="0" borderId="0" xfId="0" applyFont="1" applyAlignment="1">
      <alignment vertical="center"/>
    </xf>
    <xf numFmtId="0" fontId="13" fillId="0" borderId="0" xfId="1" applyNumberFormat="1" applyFont="1" applyFill="1" applyBorder="1" applyAlignment="1">
      <alignment vertical="center" wrapText="1"/>
    </xf>
    <xf numFmtId="4" fontId="13" fillId="0" borderId="0" xfId="1" applyNumberFormat="1" applyFont="1" applyFill="1" applyBorder="1" applyAlignment="1">
      <alignment horizontal="right" vertical="center" wrapText="1"/>
    </xf>
    <xf numFmtId="4" fontId="14" fillId="0" borderId="15" xfId="0" applyNumberFormat="1" applyFont="1" applyBorder="1" applyAlignment="1">
      <alignment vertical="center"/>
    </xf>
    <xf numFmtId="4" fontId="2" fillId="0" borderId="0" xfId="0" applyNumberFormat="1" applyFont="1" applyAlignment="1">
      <alignment vertical="center"/>
    </xf>
    <xf numFmtId="165" fontId="13" fillId="0" borderId="0" xfId="1" applyNumberFormat="1" applyFont="1" applyFill="1" applyBorder="1" applyAlignment="1">
      <alignment horizontal="left" vertical="center" wrapText="1"/>
    </xf>
    <xf numFmtId="0" fontId="3" fillId="0" borderId="0" xfId="0" applyFont="1" applyAlignment="1">
      <alignment horizontal="center" vertical="center"/>
    </xf>
    <xf numFmtId="4" fontId="14" fillId="0" borderId="0" xfId="0" applyNumberFormat="1" applyFont="1" applyAlignment="1">
      <alignment horizontal="left" vertical="center"/>
    </xf>
    <xf numFmtId="165" fontId="10" fillId="5" borderId="11"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4" fontId="7" fillId="4" borderId="0" xfId="1" applyNumberFormat="1" applyFont="1" applyFill="1" applyBorder="1" applyAlignment="1">
      <alignment horizontal="right" vertical="center" wrapText="1"/>
    </xf>
    <xf numFmtId="2" fontId="11" fillId="4"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165" fontId="10" fillId="5" borderId="0" xfId="1" applyNumberFormat="1" applyFont="1" applyFill="1" applyBorder="1" applyAlignment="1">
      <alignment horizontal="center" vertical="center" wrapText="1"/>
    </xf>
    <xf numFmtId="165" fontId="10" fillId="5" borderId="14" xfId="1" applyNumberFormat="1" applyFont="1" applyFill="1" applyBorder="1" applyAlignment="1">
      <alignment horizontal="center" vertical="center" wrapText="1"/>
    </xf>
    <xf numFmtId="165" fontId="5" fillId="5" borderId="14" xfId="1" applyNumberFormat="1" applyFont="1" applyFill="1" applyBorder="1" applyAlignment="1">
      <alignment horizontal="center" vertical="center" wrapText="1"/>
    </xf>
    <xf numFmtId="165" fontId="5" fillId="5" borderId="0" xfId="1" applyNumberFormat="1" applyFont="1" applyFill="1" applyBorder="1" applyAlignment="1">
      <alignment horizontal="center" vertical="center" wrapText="1"/>
    </xf>
    <xf numFmtId="165" fontId="5" fillId="5" borderId="20" xfId="1" applyNumberFormat="1" applyFont="1" applyFill="1" applyBorder="1" applyAlignment="1">
      <alignment horizontal="center" vertical="center" wrapText="1"/>
    </xf>
    <xf numFmtId="165" fontId="10" fillId="5" borderId="20" xfId="1" applyNumberFormat="1" applyFont="1" applyFill="1" applyBorder="1" applyAlignment="1">
      <alignment horizontal="center" vertical="center" wrapText="1"/>
    </xf>
    <xf numFmtId="0" fontId="5" fillId="5" borderId="12" xfId="0" applyFont="1" applyFill="1" applyBorder="1" applyAlignment="1">
      <alignment horizontal="left" vertical="center" wrapText="1"/>
    </xf>
    <xf numFmtId="165" fontId="5" fillId="5" borderId="11" xfId="1" applyNumberFormat="1" applyFont="1" applyFill="1" applyBorder="1" applyAlignment="1">
      <alignment horizontal="center" vertical="center" wrapText="1"/>
    </xf>
    <xf numFmtId="0" fontId="12" fillId="4" borderId="0" xfId="0" applyFont="1" applyFill="1" applyAlignment="1">
      <alignment vertical="center"/>
    </xf>
    <xf numFmtId="4" fontId="11" fillId="4" borderId="0" xfId="1" applyNumberFormat="1" applyFont="1" applyFill="1" applyBorder="1" applyAlignment="1">
      <alignment horizontal="right" vertical="center" wrapText="1"/>
    </xf>
    <xf numFmtId="4" fontId="7" fillId="3" borderId="0" xfId="1" applyNumberFormat="1" applyFont="1" applyFill="1" applyBorder="1" applyAlignment="1">
      <alignment horizontal="right" vertical="center" wrapText="1"/>
    </xf>
    <xf numFmtId="0" fontId="11" fillId="3" borderId="0" xfId="0" applyFont="1" applyFill="1" applyAlignment="1">
      <alignment vertical="center"/>
    </xf>
    <xf numFmtId="4" fontId="6" fillId="3" borderId="0" xfId="0" applyNumberFormat="1" applyFont="1" applyFill="1" applyAlignment="1">
      <alignment horizontal="right" vertical="center"/>
    </xf>
    <xf numFmtId="164" fontId="3" fillId="0" borderId="0" xfId="1" applyFont="1" applyAlignment="1">
      <alignment vertical="center"/>
    </xf>
    <xf numFmtId="0" fontId="6" fillId="0" borderId="10" xfId="1" applyNumberFormat="1" applyFont="1" applyFill="1" applyBorder="1" applyAlignment="1">
      <alignment horizontal="left" vertical="center" wrapText="1"/>
    </xf>
    <xf numFmtId="0" fontId="3" fillId="0" borderId="15" xfId="1" applyNumberFormat="1" applyFont="1" applyFill="1" applyBorder="1" applyAlignment="1">
      <alignment horizontal="left" vertical="center" wrapText="1"/>
    </xf>
    <xf numFmtId="0" fontId="3" fillId="0" borderId="25" xfId="1" applyNumberFormat="1" applyFont="1" applyFill="1" applyBorder="1" applyAlignment="1">
      <alignment horizontal="left" vertical="center" wrapText="1"/>
    </xf>
    <xf numFmtId="0" fontId="6" fillId="0" borderId="48" xfId="0" applyFont="1" applyBorder="1" applyAlignment="1">
      <alignment vertical="center"/>
    </xf>
    <xf numFmtId="0" fontId="3" fillId="0" borderId="49" xfId="0" applyFont="1" applyBorder="1" applyAlignment="1">
      <alignment vertical="center"/>
    </xf>
    <xf numFmtId="0" fontId="3" fillId="0" borderId="48"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22" xfId="0" applyFont="1" applyBorder="1" applyAlignment="1">
      <alignment vertical="center"/>
    </xf>
    <xf numFmtId="0" fontId="3" fillId="0" borderId="0" xfId="0" applyFont="1" applyAlignment="1">
      <alignment vertical="top"/>
    </xf>
    <xf numFmtId="164" fontId="3" fillId="0" borderId="0" xfId="1" applyFont="1" applyAlignment="1">
      <alignment vertical="top"/>
    </xf>
    <xf numFmtId="165" fontId="5" fillId="2" borderId="0" xfId="1" applyNumberFormat="1" applyFont="1" applyFill="1" applyBorder="1" applyAlignment="1">
      <alignment horizontal="center" vertical="center" wrapText="1"/>
    </xf>
    <xf numFmtId="165" fontId="12" fillId="0" borderId="1" xfId="1" applyNumberFormat="1" applyFont="1" applyFill="1" applyBorder="1" applyAlignment="1">
      <alignment horizontal="left" vertical="center" wrapText="1"/>
    </xf>
    <xf numFmtId="2" fontId="3" fillId="0" borderId="1" xfId="0" applyNumberFormat="1" applyFont="1" applyBorder="1" applyAlignment="1">
      <alignment vertical="center"/>
    </xf>
    <xf numFmtId="0" fontId="11" fillId="0" borderId="0" xfId="0" applyFont="1" applyAlignment="1">
      <alignment vertical="center"/>
    </xf>
    <xf numFmtId="4" fontId="6" fillId="0" borderId="0" xfId="0" applyNumberFormat="1" applyFont="1" applyAlignment="1">
      <alignment horizontal="right" vertical="center"/>
    </xf>
    <xf numFmtId="0" fontId="5" fillId="5" borderId="28"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30" xfId="0" applyFont="1" applyFill="1" applyBorder="1" applyAlignment="1">
      <alignment horizontal="left" vertical="center" wrapText="1"/>
    </xf>
    <xf numFmtId="0" fontId="5" fillId="4" borderId="25" xfId="1" applyNumberFormat="1" applyFont="1" applyFill="1" applyBorder="1" applyAlignment="1">
      <alignment vertical="center" wrapText="1"/>
    </xf>
    <xf numFmtId="165" fontId="7" fillId="4" borderId="0" xfId="1" applyNumberFormat="1" applyFont="1" applyFill="1" applyBorder="1" applyAlignment="1">
      <alignment horizontal="left" vertical="center" wrapText="1"/>
    </xf>
    <xf numFmtId="165" fontId="5" fillId="5" borderId="13" xfId="1" applyNumberFormat="1" applyFont="1" applyFill="1" applyBorder="1" applyAlignment="1">
      <alignment horizontal="center" vertical="center" wrapText="1"/>
    </xf>
    <xf numFmtId="0" fontId="5" fillId="5" borderId="31" xfId="0" applyFont="1" applyFill="1" applyBorder="1" applyAlignment="1">
      <alignment horizontal="left" vertical="center" wrapText="1"/>
    </xf>
    <xf numFmtId="165" fontId="7" fillId="4" borderId="0" xfId="1" applyNumberFormat="1" applyFont="1" applyFill="1" applyBorder="1" applyAlignment="1">
      <alignment horizontal="center" vertical="center" wrapText="1"/>
    </xf>
    <xf numFmtId="0" fontId="33" fillId="0" borderId="0" xfId="0" applyFont="1" applyAlignment="1">
      <alignment horizontal="center" vertical="center"/>
    </xf>
    <xf numFmtId="0" fontId="6" fillId="0" borderId="0" xfId="0" applyFont="1" applyAlignment="1">
      <alignment horizontal="center" vertical="center"/>
    </xf>
    <xf numFmtId="4" fontId="6" fillId="3" borderId="1" xfId="0" applyNumberFormat="1" applyFont="1" applyFill="1" applyBorder="1" applyAlignment="1">
      <alignment horizontal="right" vertical="center"/>
    </xf>
    <xf numFmtId="165" fontId="36" fillId="5" borderId="14" xfId="4" applyNumberFormat="1" applyFont="1" applyFill="1" applyBorder="1" applyAlignment="1">
      <alignment horizontal="center" vertical="center" wrapText="1"/>
    </xf>
    <xf numFmtId="4" fontId="13" fillId="0" borderId="0" xfId="0" applyNumberFormat="1" applyFont="1" applyAlignment="1">
      <alignment vertical="center"/>
    </xf>
    <xf numFmtId="4" fontId="14" fillId="0" borderId="15" xfId="0" applyNumberFormat="1" applyFont="1" applyBorder="1" applyAlignment="1">
      <alignment horizontal="right" vertical="center"/>
    </xf>
    <xf numFmtId="4" fontId="15" fillId="0" borderId="15" xfId="0" applyNumberFormat="1" applyFont="1" applyBorder="1" applyAlignment="1">
      <alignment vertical="center"/>
    </xf>
    <xf numFmtId="4" fontId="14" fillId="0" borderId="16" xfId="0" applyNumberFormat="1" applyFont="1" applyBorder="1" applyAlignment="1">
      <alignment vertical="center"/>
    </xf>
    <xf numFmtId="4" fontId="14" fillId="0" borderId="16" xfId="0" applyNumberFormat="1" applyFont="1" applyBorder="1" applyAlignment="1">
      <alignment horizontal="right" vertical="center"/>
    </xf>
    <xf numFmtId="4" fontId="14" fillId="0" borderId="0" xfId="0" applyNumberFormat="1" applyFont="1" applyAlignment="1">
      <alignment horizontal="right" vertical="center"/>
    </xf>
    <xf numFmtId="0" fontId="13" fillId="0" borderId="0" xfId="0" applyFont="1" applyAlignment="1">
      <alignment vertical="center"/>
    </xf>
    <xf numFmtId="0" fontId="5" fillId="5" borderId="52" xfId="0" applyFont="1" applyFill="1" applyBorder="1" applyAlignment="1">
      <alignment horizontal="left" vertical="center"/>
    </xf>
    <xf numFmtId="0" fontId="5" fillId="5" borderId="53" xfId="0" applyFont="1" applyFill="1" applyBorder="1" applyAlignment="1">
      <alignment horizontal="left" vertical="center" wrapText="1"/>
    </xf>
    <xf numFmtId="0" fontId="6" fillId="0" borderId="10" xfId="0" applyFont="1" applyBorder="1" applyAlignment="1">
      <alignment vertical="center"/>
    </xf>
    <xf numFmtId="0" fontId="6" fillId="0" borderId="15" xfId="0" applyFont="1" applyBorder="1" applyAlignment="1">
      <alignment vertical="center"/>
    </xf>
    <xf numFmtId="0" fontId="5" fillId="5" borderId="54" xfId="0" applyFont="1" applyFill="1" applyBorder="1" applyAlignment="1">
      <alignment horizontal="left" vertic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6" fillId="0" borderId="58" xfId="0" applyFont="1" applyBorder="1" applyAlignment="1">
      <alignment vertical="center"/>
    </xf>
    <xf numFmtId="0" fontId="6" fillId="0" borderId="59" xfId="0" applyFont="1" applyBorder="1" applyAlignment="1">
      <alignment vertical="center"/>
    </xf>
    <xf numFmtId="0" fontId="6" fillId="0" borderId="60" xfId="0" applyFont="1" applyBorder="1" applyAlignment="1">
      <alignment vertical="center" wrapText="1"/>
    </xf>
    <xf numFmtId="0" fontId="6" fillId="0" borderId="61" xfId="0" applyFont="1" applyBorder="1" applyAlignment="1">
      <alignment vertical="center" wrapText="1"/>
    </xf>
    <xf numFmtId="4" fontId="6" fillId="0" borderId="63" xfId="0" applyNumberFormat="1" applyFont="1" applyBorder="1" applyAlignment="1">
      <alignment vertical="center"/>
    </xf>
    <xf numFmtId="4" fontId="3" fillId="0" borderId="63" xfId="0" applyNumberFormat="1" applyFont="1" applyBorder="1" applyAlignment="1">
      <alignment vertical="center"/>
    </xf>
    <xf numFmtId="4" fontId="3" fillId="0" borderId="49" xfId="0" applyNumberFormat="1" applyFont="1" applyBorder="1" applyAlignment="1">
      <alignment vertical="center"/>
    </xf>
    <xf numFmtId="4" fontId="3" fillId="0" borderId="62" xfId="0" applyNumberFormat="1" applyFont="1" applyBorder="1" applyAlignment="1">
      <alignment vertical="center"/>
    </xf>
    <xf numFmtId="9" fontId="6" fillId="0" borderId="64" xfId="6" applyFont="1" applyBorder="1" applyAlignment="1">
      <alignment vertical="center"/>
    </xf>
    <xf numFmtId="0" fontId="3" fillId="0" borderId="0" xfId="0" applyFont="1" applyAlignment="1">
      <alignment horizontal="left" vertical="center" wrapText="1"/>
    </xf>
    <xf numFmtId="0" fontId="35" fillId="0" borderId="0" xfId="0" applyFont="1" applyAlignment="1">
      <alignment vertical="center"/>
    </xf>
    <xf numFmtId="0" fontId="3" fillId="0" borderId="2" xfId="0" applyFont="1" applyBorder="1" applyAlignment="1">
      <alignment vertical="center"/>
    </xf>
    <xf numFmtId="0" fontId="21" fillId="5" borderId="2" xfId="0" applyFont="1" applyFill="1" applyBorder="1" applyAlignment="1">
      <alignment horizontal="center" vertical="center"/>
    </xf>
    <xf numFmtId="4" fontId="14" fillId="0" borderId="1" xfId="0" applyNumberFormat="1" applyFont="1" applyBorder="1" applyAlignment="1">
      <alignment horizontal="right" vertical="center"/>
    </xf>
    <xf numFmtId="4" fontId="14" fillId="0" borderId="1" xfId="0" applyNumberFormat="1" applyFont="1" applyBorder="1" applyAlignment="1">
      <alignment horizontal="left" vertical="center"/>
    </xf>
    <xf numFmtId="0" fontId="19" fillId="0" borderId="0" xfId="1" applyNumberFormat="1" applyFont="1" applyFill="1" applyBorder="1" applyAlignment="1">
      <alignment horizontal="center" vertical="center" wrapText="1"/>
    </xf>
    <xf numFmtId="165" fontId="19" fillId="0" borderId="0" xfId="1" applyNumberFormat="1" applyFont="1" applyFill="1" applyBorder="1" applyAlignment="1">
      <alignment horizontal="center" vertical="center" wrapText="1"/>
    </xf>
    <xf numFmtId="0" fontId="19" fillId="0" borderId="0" xfId="0" applyFont="1" applyAlignment="1">
      <alignment vertical="center"/>
    </xf>
    <xf numFmtId="4" fontId="39" fillId="0" borderId="0" xfId="0" applyNumberFormat="1" applyFont="1" applyAlignment="1">
      <alignment horizontal="right" vertical="center"/>
    </xf>
    <xf numFmtId="0" fontId="19" fillId="0" borderId="0" xfId="0" applyFont="1" applyAlignment="1">
      <alignment horizontal="left" vertical="center"/>
    </xf>
    <xf numFmtId="0" fontId="41" fillId="0" borderId="0" xfId="0" applyFont="1" applyAlignment="1">
      <alignment vertical="center"/>
    </xf>
    <xf numFmtId="0" fontId="19" fillId="0" borderId="1" xfId="0" applyFont="1" applyBorder="1" applyAlignment="1">
      <alignment horizontal="center" vertical="center"/>
    </xf>
    <xf numFmtId="164" fontId="3" fillId="0" borderId="0" xfId="0" applyNumberFormat="1" applyFont="1" applyAlignment="1">
      <alignment vertical="center"/>
    </xf>
    <xf numFmtId="165" fontId="5" fillId="5" borderId="0" xfId="1" applyNumberFormat="1" applyFont="1" applyFill="1" applyBorder="1" applyAlignment="1">
      <alignment horizontal="left" vertical="center"/>
    </xf>
    <xf numFmtId="4" fontId="14" fillId="0" borderId="0" xfId="0" applyNumberFormat="1" applyFont="1" applyAlignment="1">
      <alignment vertical="center"/>
    </xf>
    <xf numFmtId="0" fontId="11" fillId="3" borderId="0" xfId="0" applyFont="1" applyFill="1" applyAlignment="1">
      <alignment horizontal="center" vertical="center"/>
    </xf>
    <xf numFmtId="4" fontId="6" fillId="3" borderId="44" xfId="0" applyNumberFormat="1" applyFont="1" applyFill="1" applyBorder="1" applyAlignment="1">
      <alignment horizontal="right" vertical="center"/>
    </xf>
    <xf numFmtId="4" fontId="43" fillId="0" borderId="15" xfId="0" applyNumberFormat="1" applyFont="1" applyBorder="1" applyAlignment="1">
      <alignment horizontal="left" vertical="center"/>
    </xf>
    <xf numFmtId="4" fontId="35" fillId="0" borderId="65" xfId="1" applyNumberFormat="1" applyFont="1" applyBorder="1" applyAlignment="1">
      <alignment horizontal="center" vertical="center"/>
    </xf>
    <xf numFmtId="0" fontId="6" fillId="0" borderId="48" xfId="0" applyFont="1" applyBorder="1" applyAlignment="1">
      <alignment horizontal="center" vertical="center" wrapText="1"/>
    </xf>
    <xf numFmtId="165" fontId="5" fillId="5" borderId="44" xfId="1" applyNumberFormat="1" applyFont="1" applyFill="1" applyBorder="1" applyAlignment="1">
      <alignment horizontal="center" vertical="center" wrapText="1"/>
    </xf>
    <xf numFmtId="0" fontId="41" fillId="0" borderId="0" xfId="0" applyFont="1" applyAlignment="1">
      <alignment horizontal="left" vertical="center"/>
    </xf>
    <xf numFmtId="165" fontId="13" fillId="2" borderId="0" xfId="1" applyNumberFormat="1" applyFont="1" applyFill="1" applyBorder="1" applyAlignment="1">
      <alignment horizontal="left" vertical="center"/>
    </xf>
    <xf numFmtId="4" fontId="13" fillId="2" borderId="0" xfId="1" applyNumberFormat="1" applyFont="1" applyFill="1" applyBorder="1" applyAlignment="1">
      <alignment horizontal="right" vertical="center"/>
    </xf>
    <xf numFmtId="165" fontId="13" fillId="2" borderId="1" xfId="1" applyNumberFormat="1" applyFont="1" applyFill="1" applyBorder="1" applyAlignment="1">
      <alignment horizontal="left" vertical="center"/>
    </xf>
    <xf numFmtId="4" fontId="13" fillId="2" borderId="1" xfId="1" applyNumberFormat="1" applyFont="1" applyFill="1" applyBorder="1" applyAlignment="1">
      <alignment horizontal="right" vertical="center"/>
    </xf>
    <xf numFmtId="0" fontId="13" fillId="2" borderId="0" xfId="1" applyNumberFormat="1" applyFont="1" applyFill="1" applyBorder="1" applyAlignment="1">
      <alignment horizontal="left" vertical="center"/>
    </xf>
    <xf numFmtId="0" fontId="15" fillId="2" borderId="0" xfId="1" applyNumberFormat="1" applyFont="1" applyFill="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xf>
    <xf numFmtId="0" fontId="12" fillId="0" borderId="1" xfId="0" applyFont="1" applyBorder="1" applyAlignment="1">
      <alignment horizontal="left" vertical="center"/>
    </xf>
    <xf numFmtId="165" fontId="13" fillId="2" borderId="66" xfId="1" applyNumberFormat="1" applyFont="1" applyFill="1" applyBorder="1" applyAlignment="1">
      <alignment horizontal="left" vertical="center"/>
    </xf>
    <xf numFmtId="4" fontId="13" fillId="2" borderId="66" xfId="1" applyNumberFormat="1" applyFont="1" applyFill="1" applyBorder="1" applyAlignment="1">
      <alignment horizontal="right" vertical="center"/>
    </xf>
    <xf numFmtId="0" fontId="13" fillId="2" borderId="66" xfId="1" applyNumberFormat="1" applyFont="1" applyFill="1" applyBorder="1" applyAlignment="1">
      <alignment horizontal="left" vertical="center"/>
    </xf>
    <xf numFmtId="0" fontId="21" fillId="5" borderId="5" xfId="0" applyFont="1" applyFill="1" applyBorder="1" applyAlignment="1">
      <alignment horizontal="center" vertical="center" wrapText="1"/>
    </xf>
    <xf numFmtId="0" fontId="28" fillId="3" borderId="2" xfId="0" applyFont="1" applyFill="1" applyBorder="1" applyAlignment="1">
      <alignment vertical="center" wrapText="1"/>
    </xf>
    <xf numFmtId="165" fontId="12" fillId="0" borderId="44" xfId="1" applyNumberFormat="1" applyFont="1" applyFill="1" applyBorder="1" applyAlignment="1">
      <alignment horizontal="left" vertical="center" wrapText="1"/>
    </xf>
    <xf numFmtId="0" fontId="12" fillId="0" borderId="44" xfId="0" applyFont="1" applyBorder="1" applyAlignment="1">
      <alignment vertical="center"/>
    </xf>
    <xf numFmtId="4" fontId="19" fillId="0" borderId="0" xfId="1" applyNumberFormat="1" applyFont="1" applyFill="1" applyBorder="1" applyAlignment="1">
      <alignment horizontal="right" vertical="center" wrapText="1"/>
    </xf>
    <xf numFmtId="4" fontId="6" fillId="0" borderId="0" xfId="1" applyNumberFormat="1" applyFont="1" applyFill="1" applyBorder="1" applyAlignment="1">
      <alignment horizontal="right" vertical="center" wrapText="1"/>
    </xf>
    <xf numFmtId="0" fontId="39" fillId="2" borderId="0" xfId="0" applyFont="1" applyFill="1" applyAlignment="1">
      <alignment vertical="center"/>
    </xf>
    <xf numFmtId="164" fontId="3" fillId="0" borderId="0" xfId="1" applyFont="1"/>
    <xf numFmtId="0" fontId="0" fillId="5" borderId="0" xfId="0" applyFill="1" applyAlignment="1">
      <alignment vertical="center"/>
    </xf>
    <xf numFmtId="0" fontId="2" fillId="5" borderId="0" xfId="0" applyFont="1" applyFill="1" applyAlignment="1">
      <alignment vertical="center"/>
    </xf>
    <xf numFmtId="0" fontId="22" fillId="0" borderId="0" xfId="0" applyFont="1" applyAlignment="1">
      <alignment vertical="center"/>
    </xf>
    <xf numFmtId="165" fontId="5" fillId="5" borderId="68" xfId="1" applyNumberFormat="1" applyFont="1" applyFill="1" applyBorder="1" applyAlignment="1">
      <alignment horizontal="center" vertical="center" wrapText="1"/>
    </xf>
    <xf numFmtId="4" fontId="43" fillId="0" borderId="0" xfId="0" applyNumberFormat="1" applyFont="1" applyAlignment="1">
      <alignment horizontal="left" vertical="center"/>
    </xf>
    <xf numFmtId="4" fontId="15" fillId="0" borderId="0" xfId="0" applyNumberFormat="1" applyFont="1" applyAlignment="1">
      <alignment vertical="center"/>
    </xf>
    <xf numFmtId="165" fontId="11" fillId="6" borderId="0" xfId="1" applyNumberFormat="1" applyFont="1" applyFill="1" applyBorder="1" applyAlignment="1">
      <alignment horizontal="left" vertical="center"/>
    </xf>
    <xf numFmtId="165" fontId="11" fillId="6" borderId="0" xfId="1" applyNumberFormat="1" applyFont="1" applyFill="1" applyBorder="1" applyAlignment="1">
      <alignment horizontal="left" vertical="center" wrapText="1"/>
    </xf>
    <xf numFmtId="4" fontId="7" fillId="6" borderId="0" xfId="1" applyNumberFormat="1" applyFont="1" applyFill="1" applyBorder="1" applyAlignment="1">
      <alignment horizontal="right" vertical="center" wrapText="1"/>
    </xf>
    <xf numFmtId="0" fontId="19" fillId="0" borderId="1" xfId="1" applyNumberFormat="1" applyFont="1" applyFill="1" applyBorder="1" applyAlignment="1">
      <alignment horizontal="center" vertical="center" wrapText="1"/>
    </xf>
    <xf numFmtId="0" fontId="41" fillId="0" borderId="1" xfId="0" applyFont="1" applyBorder="1" applyAlignment="1">
      <alignment vertical="center"/>
    </xf>
    <xf numFmtId="4" fontId="3" fillId="2" borderId="1" xfId="1" applyNumberFormat="1" applyFont="1" applyFill="1" applyBorder="1" applyAlignment="1">
      <alignment horizontal="right" vertical="center"/>
    </xf>
    <xf numFmtId="4" fontId="14" fillId="0" borderId="16" xfId="0" applyNumberFormat="1" applyFont="1" applyBorder="1" applyAlignment="1">
      <alignment horizontal="left" vertical="center"/>
    </xf>
    <xf numFmtId="0" fontId="3" fillId="0" borderId="67" xfId="0" applyFont="1" applyBorder="1" applyAlignment="1">
      <alignment vertical="center" wrapText="1"/>
    </xf>
    <xf numFmtId="165" fontId="49" fillId="2" borderId="0" xfId="1" applyNumberFormat="1" applyFont="1" applyFill="1" applyBorder="1" applyAlignment="1">
      <alignment horizontal="left" vertical="center"/>
    </xf>
    <xf numFmtId="0" fontId="52" fillId="0" borderId="0" xfId="0" applyFont="1" applyAlignment="1">
      <alignment vertical="center"/>
    </xf>
    <xf numFmtId="0" fontId="53" fillId="0" borderId="0" xfId="0" applyFont="1" applyAlignment="1">
      <alignment vertical="center"/>
    </xf>
    <xf numFmtId="0" fontId="51" fillId="0" borderId="0" xfId="0" applyFont="1" applyAlignment="1">
      <alignment vertical="center"/>
    </xf>
    <xf numFmtId="0" fontId="51" fillId="0" borderId="0" xfId="1" applyNumberFormat="1" applyFont="1" applyAlignment="1">
      <alignment vertical="center"/>
    </xf>
    <xf numFmtId="0" fontId="54" fillId="0" borderId="0" xfId="0" applyFont="1"/>
    <xf numFmtId="164" fontId="51" fillId="0" borderId="0" xfId="1" applyFont="1" applyAlignment="1">
      <alignment vertical="center"/>
    </xf>
    <xf numFmtId="165" fontId="50" fillId="2" borderId="0" xfId="1" applyNumberFormat="1" applyFont="1" applyFill="1" applyBorder="1" applyAlignment="1">
      <alignment horizontal="left" vertical="center"/>
    </xf>
    <xf numFmtId="0" fontId="39" fillId="0" borderId="0" xfId="0" applyFont="1" applyAlignment="1">
      <alignment vertical="center"/>
    </xf>
    <xf numFmtId="0" fontId="25"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38" fillId="0" borderId="0" xfId="0" applyFont="1" applyAlignment="1">
      <alignment vertical="center"/>
    </xf>
    <xf numFmtId="165" fontId="39" fillId="0" borderId="0" xfId="1" applyNumberFormat="1" applyFont="1" applyFill="1" applyAlignment="1">
      <alignment horizontal="left" vertical="center" wrapText="1"/>
    </xf>
    <xf numFmtId="165" fontId="39" fillId="0" borderId="0" xfId="1" applyNumberFormat="1" applyFont="1" applyFill="1" applyAlignment="1">
      <alignment horizontal="left" vertical="center"/>
    </xf>
    <xf numFmtId="165" fontId="39" fillId="0" borderId="0" xfId="1" applyNumberFormat="1" applyFont="1" applyFill="1" applyAlignment="1">
      <alignment vertical="center"/>
    </xf>
    <xf numFmtId="4" fontId="39" fillId="0" borderId="0" xfId="0" applyNumberFormat="1" applyFont="1" applyAlignment="1">
      <alignment vertical="center"/>
    </xf>
    <xf numFmtId="4" fontId="13" fillId="0" borderId="0" xfId="1" applyNumberFormat="1" applyFont="1" applyFill="1" applyBorder="1" applyAlignment="1">
      <alignment horizontal="right" vertical="center"/>
    </xf>
    <xf numFmtId="4" fontId="39" fillId="0" borderId="0" xfId="1" applyNumberFormat="1" applyFont="1" applyFill="1" applyBorder="1" applyAlignment="1">
      <alignment horizontal="right" vertical="center" wrapText="1"/>
    </xf>
    <xf numFmtId="0" fontId="38" fillId="0" borderId="0" xfId="0" applyFont="1"/>
    <xf numFmtId="0" fontId="7" fillId="0" borderId="0" xfId="1" applyNumberFormat="1" applyFont="1" applyFill="1" applyBorder="1" applyAlignment="1">
      <alignment vertical="center" wrapText="1"/>
    </xf>
    <xf numFmtId="0" fontId="7" fillId="0" borderId="0" xfId="1" applyNumberFormat="1" applyFont="1" applyFill="1" applyBorder="1" applyAlignment="1">
      <alignment horizontal="left" vertical="center" wrapText="1"/>
    </xf>
    <xf numFmtId="0" fontId="7" fillId="0" borderId="0" xfId="0" applyFont="1" applyAlignment="1">
      <alignment vertical="center"/>
    </xf>
    <xf numFmtId="0" fontId="13" fillId="4" borderId="0" xfId="0" applyFont="1" applyFill="1" applyAlignment="1">
      <alignment vertical="center"/>
    </xf>
    <xf numFmtId="165" fontId="14" fillId="0" borderId="0" xfId="1" applyNumberFormat="1" applyFont="1" applyFill="1" applyBorder="1" applyAlignment="1">
      <alignment horizontal="left" vertical="center" wrapText="1"/>
    </xf>
    <xf numFmtId="0" fontId="14" fillId="0" borderId="0" xfId="0" applyFont="1" applyAlignment="1">
      <alignment vertical="center"/>
    </xf>
    <xf numFmtId="0" fontId="11" fillId="0" borderId="0" xfId="1" applyNumberFormat="1" applyFont="1" applyFill="1" applyBorder="1" applyAlignment="1">
      <alignment horizontal="center" vertical="center" wrapText="1"/>
    </xf>
    <xf numFmtId="4" fontId="13" fillId="0" borderId="0" xfId="1" applyNumberFormat="1" applyFont="1" applyAlignment="1">
      <alignment vertical="center"/>
    </xf>
    <xf numFmtId="0" fontId="7" fillId="0" borderId="0" xfId="0" applyFont="1" applyAlignment="1">
      <alignment horizontal="center" vertical="center"/>
    </xf>
    <xf numFmtId="0" fontId="56" fillId="0" borderId="0" xfId="0" applyFont="1" applyAlignment="1">
      <alignment vertical="center"/>
    </xf>
    <xf numFmtId="165" fontId="11" fillId="2" borderId="0" xfId="1" applyNumberFormat="1" applyFont="1" applyFill="1" applyBorder="1" applyAlignment="1">
      <alignment horizontal="center" vertical="center" wrapText="1"/>
    </xf>
    <xf numFmtId="4" fontId="7" fillId="0" borderId="0" xfId="0" applyNumberFormat="1" applyFont="1" applyAlignment="1">
      <alignment horizontal="right" vertical="center"/>
    </xf>
    <xf numFmtId="165" fontId="39" fillId="0" borderId="0" xfId="1" applyNumberFormat="1" applyFont="1" applyFill="1" applyAlignment="1">
      <alignment horizontal="center" vertical="center"/>
    </xf>
    <xf numFmtId="4" fontId="7" fillId="3" borderId="0" xfId="0" applyNumberFormat="1" applyFont="1" applyFill="1" applyAlignment="1">
      <alignment horizontal="right" vertical="center"/>
    </xf>
    <xf numFmtId="165" fontId="7" fillId="2" borderId="0" xfId="1" applyNumberFormat="1" applyFont="1" applyFill="1" applyBorder="1" applyAlignment="1">
      <alignment horizontal="center" vertical="center" wrapText="1"/>
    </xf>
    <xf numFmtId="4" fontId="7" fillId="3" borderId="44" xfId="0" applyNumberFormat="1" applyFont="1" applyFill="1" applyBorder="1" applyAlignment="1">
      <alignment horizontal="right" vertical="center"/>
    </xf>
    <xf numFmtId="0" fontId="58" fillId="0" borderId="0" xfId="0" applyFont="1" applyAlignment="1">
      <alignment vertical="center"/>
    </xf>
    <xf numFmtId="0" fontId="59" fillId="0" borderId="0" xfId="0" applyFont="1" applyAlignment="1">
      <alignment vertical="center"/>
    </xf>
    <xf numFmtId="0" fontId="55" fillId="0" borderId="0" xfId="0" applyFont="1"/>
    <xf numFmtId="165" fontId="5" fillId="5" borderId="12" xfId="1" applyNumberFormat="1" applyFont="1" applyFill="1" applyBorder="1" applyAlignment="1">
      <alignment horizontal="center" vertical="center" wrapText="1"/>
    </xf>
    <xf numFmtId="165" fontId="5" fillId="5" borderId="74" xfId="1" applyNumberFormat="1" applyFont="1" applyFill="1" applyBorder="1" applyAlignment="1">
      <alignment horizontal="center" vertical="center" wrapText="1"/>
    </xf>
    <xf numFmtId="165" fontId="51" fillId="0" borderId="0" xfId="1" applyNumberFormat="1" applyFont="1" applyFill="1" applyAlignment="1">
      <alignment horizontal="left" vertical="center"/>
    </xf>
    <xf numFmtId="165" fontId="52" fillId="2" borderId="0" xfId="1" applyNumberFormat="1" applyFont="1" applyFill="1" applyBorder="1" applyAlignment="1">
      <alignment horizontal="left" vertical="center"/>
    </xf>
    <xf numFmtId="164" fontId="6" fillId="7" borderId="5" xfId="1" applyFont="1" applyFill="1" applyBorder="1" applyAlignment="1">
      <alignment vertical="center"/>
    </xf>
    <xf numFmtId="4" fontId="6" fillId="7" borderId="5" xfId="0" applyNumberFormat="1" applyFont="1" applyFill="1" applyBorder="1" applyAlignment="1">
      <alignment vertical="center"/>
    </xf>
    <xf numFmtId="4" fontId="6" fillId="7" borderId="7" xfId="0" applyNumberFormat="1" applyFont="1" applyFill="1" applyBorder="1" applyAlignment="1">
      <alignment vertical="center"/>
    </xf>
    <xf numFmtId="0" fontId="12" fillId="0" borderId="26" xfId="0" applyFont="1" applyBorder="1" applyAlignment="1">
      <alignment horizontal="center" vertical="center"/>
    </xf>
    <xf numFmtId="0" fontId="12" fillId="0" borderId="24" xfId="0" applyFont="1" applyBorder="1" applyAlignment="1">
      <alignment horizontal="center" vertical="center"/>
    </xf>
    <xf numFmtId="165" fontId="5" fillId="5" borderId="75" xfId="1" applyNumberFormat="1" applyFont="1" applyFill="1" applyBorder="1" applyAlignment="1">
      <alignment horizontal="center" vertical="center" wrapText="1"/>
    </xf>
    <xf numFmtId="3" fontId="11" fillId="4" borderId="0" xfId="1" applyNumberFormat="1" applyFont="1" applyFill="1" applyBorder="1" applyAlignment="1">
      <alignment horizontal="right" vertical="center" wrapText="1"/>
    </xf>
    <xf numFmtId="3" fontId="11" fillId="0" borderId="0" xfId="1" applyNumberFormat="1" applyFont="1" applyFill="1" applyBorder="1" applyAlignment="1">
      <alignment horizontal="right" vertical="center" wrapText="1"/>
    </xf>
    <xf numFmtId="3" fontId="12" fillId="0" borderId="0" xfId="1" applyNumberFormat="1" applyFont="1" applyFill="1" applyBorder="1" applyAlignment="1">
      <alignment horizontal="right" vertical="center" wrapText="1"/>
    </xf>
    <xf numFmtId="3" fontId="19" fillId="0" borderId="0" xfId="1" applyNumberFormat="1" applyFont="1" applyFill="1" applyBorder="1" applyAlignment="1">
      <alignment horizontal="right" vertical="center" wrapText="1"/>
    </xf>
    <xf numFmtId="0" fontId="12" fillId="0" borderId="0" xfId="0" applyFont="1" applyAlignment="1">
      <alignment vertical="center" wrapText="1"/>
    </xf>
    <xf numFmtId="165" fontId="3" fillId="0" borderId="0" xfId="1" applyNumberFormat="1" applyFont="1" applyFill="1" applyBorder="1" applyAlignment="1">
      <alignment wrapText="1"/>
    </xf>
    <xf numFmtId="165" fontId="12" fillId="0" borderId="0" xfId="1" applyNumberFormat="1" applyFont="1" applyFill="1" applyBorder="1" applyAlignment="1">
      <alignment wrapText="1"/>
    </xf>
    <xf numFmtId="3" fontId="13" fillId="0" borderId="0" xfId="1" applyNumberFormat="1" applyFont="1" applyFill="1" applyBorder="1" applyAlignment="1">
      <alignment horizontal="right" vertical="center" wrapText="1"/>
    </xf>
    <xf numFmtId="4" fontId="19" fillId="0" borderId="1" xfId="1" applyNumberFormat="1" applyFont="1" applyFill="1" applyBorder="1" applyAlignment="1">
      <alignment horizontal="right" vertical="center" wrapText="1"/>
    </xf>
    <xf numFmtId="3" fontId="19" fillId="4" borderId="0" xfId="1" applyNumberFormat="1" applyFont="1" applyFill="1" applyBorder="1" applyAlignment="1">
      <alignment horizontal="right" vertical="center" wrapText="1"/>
    </xf>
    <xf numFmtId="3" fontId="12" fillId="0" borderId="0" xfId="0" applyNumberFormat="1" applyFont="1" applyAlignment="1">
      <alignment vertical="center"/>
    </xf>
    <xf numFmtId="3" fontId="19" fillId="0" borderId="1" xfId="1" applyNumberFormat="1" applyFont="1" applyFill="1" applyBorder="1" applyAlignment="1">
      <alignment horizontal="right" vertical="center" wrapText="1"/>
    </xf>
    <xf numFmtId="165" fontId="10" fillId="0" borderId="0" xfId="1" applyNumberFormat="1" applyFont="1" applyFill="1" applyBorder="1" applyAlignment="1">
      <alignment horizontal="center" vertical="center" wrapText="1"/>
    </xf>
    <xf numFmtId="4" fontId="12" fillId="0" borderId="0" xfId="0" applyNumberFormat="1" applyFont="1" applyAlignment="1">
      <alignment horizontal="right" vertical="center"/>
    </xf>
    <xf numFmtId="4" fontId="10" fillId="0" borderId="0" xfId="1" applyNumberFormat="1" applyFont="1" applyFill="1" applyBorder="1" applyAlignment="1">
      <alignment horizontal="right" vertical="center" wrapText="1"/>
    </xf>
    <xf numFmtId="3" fontId="12" fillId="0" borderId="0" xfId="0" applyNumberFormat="1" applyFont="1" applyAlignment="1">
      <alignment horizontal="right" vertical="center"/>
    </xf>
    <xf numFmtId="3" fontId="12" fillId="0" borderId="1" xfId="0" applyNumberFormat="1" applyFont="1" applyBorder="1" applyAlignment="1">
      <alignment horizontal="right" vertical="center"/>
    </xf>
    <xf numFmtId="4" fontId="12" fillId="0" borderId="1" xfId="0" applyNumberFormat="1" applyFont="1" applyBorder="1" applyAlignment="1">
      <alignment horizontal="right" vertical="center"/>
    </xf>
    <xf numFmtId="4" fontId="60" fillId="0" borderId="0" xfId="1" applyNumberFormat="1" applyFont="1" applyFill="1" applyBorder="1" applyAlignment="1">
      <alignment horizontal="right" vertical="center" wrapText="1"/>
    </xf>
    <xf numFmtId="0" fontId="39" fillId="0" borderId="67" xfId="0" applyFont="1" applyBorder="1" applyAlignment="1">
      <alignment vertical="center" wrapText="1"/>
    </xf>
    <xf numFmtId="0" fontId="21" fillId="0" borderId="0" xfId="0" applyFont="1" applyAlignment="1">
      <alignment horizontal="center" vertical="center" wrapText="1"/>
    </xf>
    <xf numFmtId="0" fontId="25" fillId="0" borderId="0" xfId="0" applyFont="1" applyAlignment="1">
      <alignment horizontal="left" vertical="center" wrapText="1"/>
    </xf>
    <xf numFmtId="0" fontId="3" fillId="0" borderId="2" xfId="0" applyFont="1" applyBorder="1" applyAlignment="1">
      <alignment vertical="center" wrapText="1"/>
    </xf>
    <xf numFmtId="0" fontId="39" fillId="0" borderId="2" xfId="0" applyFont="1" applyBorder="1" applyAlignment="1">
      <alignmen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63" fillId="2" borderId="0" xfId="0" applyFont="1" applyFill="1" applyAlignment="1">
      <alignment vertical="center"/>
    </xf>
    <xf numFmtId="0" fontId="64" fillId="0" borderId="0" xfId="0" applyFont="1" applyAlignment="1">
      <alignment vertical="center"/>
    </xf>
    <xf numFmtId="0" fontId="64" fillId="0" borderId="3" xfId="0" applyFont="1" applyBorder="1" applyAlignment="1">
      <alignment horizontal="center" vertical="center" wrapText="1"/>
    </xf>
    <xf numFmtId="0" fontId="3" fillId="0" borderId="73" xfId="0" applyFont="1" applyBorder="1" applyAlignment="1">
      <alignment horizontal="center" vertical="center"/>
    </xf>
    <xf numFmtId="0" fontId="6" fillId="0" borderId="25"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3" fillId="0" borderId="76" xfId="0" applyFont="1" applyBorder="1" applyAlignment="1">
      <alignment horizontal="center" vertical="center"/>
    </xf>
    <xf numFmtId="0" fontId="3" fillId="0" borderId="6" xfId="0" applyFont="1" applyBorder="1" applyAlignment="1">
      <alignment vertical="center"/>
    </xf>
    <xf numFmtId="0" fontId="6" fillId="0" borderId="7" xfId="0" applyFont="1" applyBorder="1" applyAlignment="1">
      <alignment vertical="center"/>
    </xf>
    <xf numFmtId="0" fontId="27" fillId="0" borderId="8" xfId="4" applyFont="1" applyFill="1" applyBorder="1"/>
    <xf numFmtId="0" fontId="6" fillId="0" borderId="50" xfId="0" applyFont="1" applyBorder="1" applyAlignment="1">
      <alignment horizontal="center" vertical="center"/>
    </xf>
    <xf numFmtId="2" fontId="12" fillId="2" borderId="0" xfId="1" applyNumberFormat="1" applyFont="1" applyFill="1" applyBorder="1" applyAlignment="1">
      <alignment horizontal="center" vertical="center"/>
    </xf>
    <xf numFmtId="2" fontId="12" fillId="2" borderId="66" xfId="1" applyNumberFormat="1" applyFont="1" applyFill="1" applyBorder="1" applyAlignment="1">
      <alignment horizontal="center" vertical="center"/>
    </xf>
    <xf numFmtId="2" fontId="12" fillId="2" borderId="1" xfId="1" applyNumberFormat="1" applyFont="1" applyFill="1" applyBorder="1" applyAlignment="1">
      <alignment horizontal="center" vertical="center"/>
    </xf>
    <xf numFmtId="4" fontId="19" fillId="4" borderId="0" xfId="1" applyNumberFormat="1" applyFont="1" applyFill="1" applyBorder="1" applyAlignment="1">
      <alignment horizontal="right" vertical="center" wrapText="1"/>
    </xf>
    <xf numFmtId="4" fontId="6" fillId="4" borderId="0" xfId="1" applyNumberFormat="1" applyFont="1" applyFill="1" applyBorder="1" applyAlignment="1">
      <alignment horizontal="right" vertical="center" wrapText="1"/>
    </xf>
    <xf numFmtId="4" fontId="19" fillId="3" borderId="0" xfId="1" applyNumberFormat="1" applyFont="1" applyFill="1" applyBorder="1" applyAlignment="1">
      <alignment horizontal="right" vertical="center" wrapText="1"/>
    </xf>
    <xf numFmtId="4" fontId="6" fillId="3" borderId="0" xfId="1" applyNumberFormat="1" applyFont="1" applyFill="1" applyBorder="1" applyAlignment="1">
      <alignment horizontal="right" vertical="center" wrapText="1"/>
    </xf>
    <xf numFmtId="4" fontId="6" fillId="2" borderId="0" xfId="1" applyNumberFormat="1" applyFont="1" applyFill="1" applyBorder="1" applyAlignment="1">
      <alignment horizontal="right" vertical="center"/>
    </xf>
    <xf numFmtId="4" fontId="6" fillId="6" borderId="0" xfId="1" applyNumberFormat="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4" fontId="12" fillId="2" borderId="0" xfId="1" applyNumberFormat="1" applyFont="1" applyFill="1" applyBorder="1" applyAlignment="1">
      <alignment horizontal="center" vertical="center" wrapText="1"/>
    </xf>
    <xf numFmtId="4" fontId="6" fillId="0" borderId="0" xfId="0" applyNumberFormat="1" applyFont="1" applyAlignment="1">
      <alignment vertical="center"/>
    </xf>
    <xf numFmtId="4" fontId="12" fillId="2" borderId="0" xfId="1" applyNumberFormat="1" applyFont="1" applyFill="1" applyBorder="1" applyAlignment="1">
      <alignment horizontal="center" vertical="center"/>
    </xf>
    <xf numFmtId="164" fontId="6" fillId="3" borderId="0" xfId="1" applyFont="1" applyFill="1" applyBorder="1" applyAlignment="1">
      <alignment horizontal="right" vertical="center"/>
    </xf>
    <xf numFmtId="164" fontId="6" fillId="2" borderId="0" xfId="1" applyFont="1" applyFill="1" applyBorder="1" applyAlignment="1">
      <alignment horizontal="right" vertical="center"/>
    </xf>
    <xf numFmtId="164" fontId="3" fillId="2" borderId="0" xfId="1" applyFont="1" applyFill="1" applyBorder="1" applyAlignment="1">
      <alignment horizontal="right" vertical="center"/>
    </xf>
    <xf numFmtId="4" fontId="19" fillId="0" borderId="0" xfId="1" applyNumberFormat="1" applyFont="1" applyAlignment="1">
      <alignment vertical="center"/>
    </xf>
    <xf numFmtId="164" fontId="6" fillId="0" borderId="0" xfId="1" applyFont="1" applyAlignment="1">
      <alignment vertical="center"/>
    </xf>
    <xf numFmtId="0" fontId="19" fillId="8" borderId="0" xfId="1" applyNumberFormat="1" applyFont="1" applyFill="1" applyBorder="1" applyAlignment="1">
      <alignment horizontal="center" vertical="center" wrapText="1"/>
    </xf>
    <xf numFmtId="0" fontId="41" fillId="8" borderId="0" xfId="0" applyFont="1" applyFill="1" applyAlignment="1">
      <alignment vertical="center"/>
    </xf>
    <xf numFmtId="4" fontId="12" fillId="8" borderId="0" xfId="1" applyNumberFormat="1" applyFont="1" applyFill="1" applyBorder="1" applyAlignment="1">
      <alignment horizontal="right" vertical="center" wrapText="1"/>
    </xf>
    <xf numFmtId="4" fontId="3" fillId="8" borderId="0" xfId="1" applyNumberFormat="1" applyFont="1" applyFill="1" applyBorder="1" applyAlignment="1">
      <alignment horizontal="right" vertical="center"/>
    </xf>
    <xf numFmtId="165" fontId="19" fillId="8" borderId="0" xfId="1" applyNumberFormat="1" applyFont="1" applyFill="1" applyBorder="1" applyAlignment="1">
      <alignment horizontal="center" vertical="center" wrapText="1"/>
    </xf>
    <xf numFmtId="0" fontId="19" fillId="8" borderId="0" xfId="0" applyFont="1" applyFill="1" applyAlignment="1">
      <alignment horizontal="left" vertical="center"/>
    </xf>
    <xf numFmtId="0" fontId="19" fillId="8" borderId="1" xfId="0" applyFont="1" applyFill="1" applyBorder="1" applyAlignment="1">
      <alignment horizontal="center" vertical="center"/>
    </xf>
    <xf numFmtId="0" fontId="12" fillId="8" borderId="1" xfId="0" applyFont="1" applyFill="1" applyBorder="1" applyAlignment="1">
      <alignment vertical="center"/>
    </xf>
    <xf numFmtId="4" fontId="12" fillId="8" borderId="1" xfId="1" applyNumberFormat="1" applyFont="1" applyFill="1" applyBorder="1" applyAlignment="1">
      <alignment vertical="center"/>
    </xf>
    <xf numFmtId="4" fontId="3" fillId="8" borderId="1" xfId="0" applyNumberFormat="1" applyFont="1" applyFill="1" applyBorder="1" applyAlignment="1">
      <alignment vertical="center"/>
    </xf>
    <xf numFmtId="165" fontId="14" fillId="8" borderId="0" xfId="1" applyNumberFormat="1" applyFont="1" applyFill="1" applyBorder="1" applyAlignment="1">
      <alignment horizontal="left" vertical="center" wrapText="1"/>
    </xf>
    <xf numFmtId="0" fontId="14" fillId="8" borderId="0" xfId="0" applyFont="1" applyFill="1" applyAlignment="1">
      <alignment vertical="center"/>
    </xf>
    <xf numFmtId="4" fontId="13" fillId="8" borderId="0" xfId="1" applyNumberFormat="1" applyFont="1" applyFill="1" applyBorder="1" applyAlignment="1">
      <alignment horizontal="right" vertical="center" wrapText="1"/>
    </xf>
    <xf numFmtId="0" fontId="11" fillId="8" borderId="1" xfId="0" applyFont="1" applyFill="1" applyBorder="1" applyAlignment="1">
      <alignment horizontal="center" vertical="center"/>
    </xf>
    <xf numFmtId="0" fontId="13" fillId="8" borderId="1" xfId="0" applyFont="1" applyFill="1" applyBorder="1" applyAlignment="1">
      <alignment vertical="center"/>
    </xf>
    <xf numFmtId="4" fontId="13" fillId="8" borderId="1" xfId="1" applyNumberFormat="1" applyFont="1" applyFill="1" applyBorder="1" applyAlignment="1">
      <alignment vertical="center"/>
    </xf>
    <xf numFmtId="0" fontId="41" fillId="8" borderId="0" xfId="0" applyFont="1" applyFill="1" applyAlignment="1">
      <alignment horizontal="left" vertical="center"/>
    </xf>
    <xf numFmtId="4" fontId="12" fillId="8" borderId="0" xfId="1" applyNumberFormat="1" applyFont="1" applyFill="1" applyAlignment="1">
      <alignment vertical="center"/>
    </xf>
    <xf numFmtId="164" fontId="3" fillId="8" borderId="0" xfId="1" applyFont="1" applyFill="1" applyAlignment="1">
      <alignment vertical="center"/>
    </xf>
    <xf numFmtId="0" fontId="3" fillId="0" borderId="3" xfId="0" applyFont="1" applyBorder="1" applyAlignment="1">
      <alignment vertical="center" wrapText="1"/>
    </xf>
    <xf numFmtId="0" fontId="3" fillId="0" borderId="34" xfId="0" applyFont="1" applyBorder="1" applyAlignment="1">
      <alignment vertical="center" wrapText="1"/>
    </xf>
    <xf numFmtId="0" fontId="21" fillId="5" borderId="0" xfId="0" applyFont="1" applyFill="1" applyAlignment="1">
      <alignment horizontal="center" vertical="center" wrapText="1"/>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3" fillId="0" borderId="2" xfId="0" applyFont="1" applyBorder="1" applyAlignment="1">
      <alignment vertical="center" wrapText="1"/>
    </xf>
    <xf numFmtId="0" fontId="39" fillId="0" borderId="2" xfId="0" applyFont="1" applyBorder="1" applyAlignment="1">
      <alignment vertical="center" wrapText="1"/>
    </xf>
    <xf numFmtId="0" fontId="39" fillId="0" borderId="3" xfId="0" applyFont="1" applyBorder="1" applyAlignment="1">
      <alignment vertical="center"/>
    </xf>
    <xf numFmtId="0" fontId="28" fillId="3" borderId="73" xfId="0" applyFont="1" applyFill="1" applyBorder="1" applyAlignment="1">
      <alignment horizontal="left" vertical="center"/>
    </xf>
    <xf numFmtId="0" fontId="28" fillId="3" borderId="50" xfId="0" applyFont="1" applyFill="1" applyBorder="1" applyAlignment="1">
      <alignment horizontal="left" vertical="center"/>
    </xf>
    <xf numFmtId="0" fontId="3" fillId="0" borderId="3" xfId="0" applyFont="1" applyBorder="1" applyAlignment="1">
      <alignment horizontal="left" vertical="center" wrapText="1"/>
    </xf>
    <xf numFmtId="0" fontId="3" fillId="0" borderId="34" xfId="0" applyFont="1" applyBorder="1" applyAlignment="1">
      <alignment horizontal="left" vertical="center" wrapText="1"/>
    </xf>
    <xf numFmtId="0" fontId="25" fillId="3" borderId="0" xfId="0" applyFont="1" applyFill="1" applyAlignment="1">
      <alignment horizontal="left" vertical="center"/>
    </xf>
    <xf numFmtId="0" fontId="3" fillId="0" borderId="0" xfId="0" applyFont="1" applyAlignment="1">
      <alignment horizontal="left" vertical="center" wrapText="1"/>
    </xf>
    <xf numFmtId="0" fontId="23" fillId="0" borderId="0" xfId="0" applyFont="1" applyAlignment="1">
      <alignment horizontal="left" vertical="top" wrapText="1"/>
    </xf>
    <xf numFmtId="0" fontId="3" fillId="0" borderId="0" xfId="0" applyFont="1" applyAlignment="1">
      <alignment horizontal="left" vertical="top" wrapText="1"/>
    </xf>
    <xf numFmtId="0" fontId="32" fillId="4" borderId="0" xfId="0" applyFont="1" applyFill="1" applyAlignment="1">
      <alignment horizontal="center" vertical="center" wrapText="1"/>
    </xf>
    <xf numFmtId="0" fontId="39" fillId="0" borderId="0" xfId="0" applyFont="1" applyAlignment="1">
      <alignment horizontal="left" vertical="center" wrapText="1"/>
    </xf>
    <xf numFmtId="0" fontId="29" fillId="0" borderId="0" xfId="1" applyNumberFormat="1" applyFont="1" applyFill="1" applyBorder="1" applyAlignment="1">
      <alignment horizontal="left" vertical="center" wrapText="1"/>
    </xf>
    <xf numFmtId="0" fontId="25" fillId="3" borderId="0" xfId="0" applyFont="1" applyFill="1" applyAlignment="1">
      <alignment horizontal="left" vertical="center" wrapText="1"/>
    </xf>
    <xf numFmtId="0" fontId="6" fillId="0" borderId="0" xfId="0" applyFont="1" applyAlignment="1">
      <alignment horizontal="left" vertic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0" fontId="33" fillId="0" borderId="0" xfId="0" applyFont="1" applyAlignment="1">
      <alignment horizontal="center" vertical="center"/>
    </xf>
    <xf numFmtId="0" fontId="6" fillId="0" borderId="0" xfId="0" applyFont="1" applyAlignment="1">
      <alignment horizontal="center" vertical="center"/>
    </xf>
    <xf numFmtId="165" fontId="5" fillId="5" borderId="0" xfId="1" applyNumberFormat="1" applyFont="1" applyFill="1" applyBorder="1" applyAlignment="1">
      <alignment horizontal="left" vertical="center"/>
    </xf>
    <xf numFmtId="0" fontId="11" fillId="3" borderId="0" xfId="0" applyFont="1" applyFill="1" applyAlignment="1">
      <alignment horizontal="center" vertical="center"/>
    </xf>
    <xf numFmtId="0" fontId="3" fillId="0" borderId="49" xfId="0" applyFont="1" applyBorder="1" applyAlignment="1">
      <alignment horizontal="left" vertical="center" wrapText="1"/>
    </xf>
    <xf numFmtId="0" fontId="5" fillId="5" borderId="27" xfId="0" applyFont="1" applyFill="1" applyBorder="1" applyAlignment="1">
      <alignment horizontal="center" vertical="center"/>
    </xf>
    <xf numFmtId="0" fontId="5" fillId="5" borderId="24" xfId="0" applyFont="1" applyFill="1" applyBorder="1" applyAlignment="1">
      <alignment horizontal="center" vertical="center"/>
    </xf>
    <xf numFmtId="0" fontId="5" fillId="5" borderId="47" xfId="0" applyFont="1" applyFill="1" applyBorder="1" applyAlignment="1">
      <alignment horizontal="center" vertical="center"/>
    </xf>
    <xf numFmtId="0" fontId="6" fillId="0" borderId="2" xfId="1" applyNumberFormat="1" applyFont="1" applyFill="1" applyBorder="1" applyAlignment="1">
      <alignment horizontal="left" vertical="center" wrapText="1"/>
    </xf>
    <xf numFmtId="0" fontId="3" fillId="0" borderId="7" xfId="0" applyFont="1" applyBorder="1" applyAlignment="1">
      <alignment horizontal="left" vertical="top"/>
    </xf>
    <xf numFmtId="0" fontId="3" fillId="0" borderId="1" xfId="0" applyFont="1" applyBorder="1" applyAlignment="1">
      <alignment horizontal="left" vertical="top"/>
    </xf>
    <xf numFmtId="0" fontId="3" fillId="0" borderId="8" xfId="0" applyFont="1" applyBorder="1" applyAlignment="1">
      <alignment horizontal="left" vertical="top"/>
    </xf>
    <xf numFmtId="0" fontId="33" fillId="0" borderId="5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4" fillId="0" borderId="10" xfId="0" applyFont="1" applyBorder="1" applyAlignment="1">
      <alignment horizontal="center" vertical="center"/>
    </xf>
    <xf numFmtId="0" fontId="45" fillId="0" borderId="15" xfId="0" applyFont="1" applyBorder="1" applyAlignment="1">
      <alignment horizontal="center" vertical="center"/>
    </xf>
    <xf numFmtId="0" fontId="45" fillId="0" borderId="25" xfId="0" applyFont="1" applyBorder="1" applyAlignment="1">
      <alignment horizontal="center" vertical="center"/>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7" xfId="0" applyFont="1" applyBorder="1" applyAlignment="1">
      <alignment horizontal="center" vertical="center"/>
    </xf>
    <xf numFmtId="0" fontId="45" fillId="0" borderId="1" xfId="0" applyFont="1" applyBorder="1" applyAlignment="1">
      <alignment horizontal="center" vertical="center"/>
    </xf>
    <xf numFmtId="0" fontId="45" fillId="0" borderId="8" xfId="0" applyFont="1" applyBorder="1" applyAlignment="1">
      <alignment horizontal="center" vertical="center"/>
    </xf>
    <xf numFmtId="165" fontId="5" fillId="5" borderId="0" xfId="1" applyNumberFormat="1" applyFont="1" applyFill="1" applyBorder="1" applyAlignment="1">
      <alignment horizontal="center" vertical="center" wrapText="1"/>
    </xf>
    <xf numFmtId="0" fontId="6" fillId="0" borderId="0" xfId="0" applyFont="1" applyAlignment="1">
      <alignment horizontal="center" vertical="center" wrapText="1"/>
    </xf>
    <xf numFmtId="4" fontId="43" fillId="0" borderId="15" xfId="0" applyNumberFormat="1" applyFont="1" applyBorder="1" applyAlignment="1">
      <alignment horizontal="center" vertical="center"/>
    </xf>
    <xf numFmtId="0" fontId="3" fillId="0" borderId="7"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0" borderId="5" xfId="1" applyNumberFormat="1" applyFont="1" applyFill="1" applyBorder="1" applyAlignment="1">
      <alignment horizontal="left" vertical="center" wrapText="1"/>
    </xf>
    <xf numFmtId="0" fontId="3" fillId="0" borderId="0" xfId="1" applyNumberFormat="1" applyFont="1" applyFill="1" applyBorder="1" applyAlignment="1">
      <alignment horizontal="left" vertical="center" wrapText="1"/>
    </xf>
    <xf numFmtId="0" fontId="3" fillId="0" borderId="6" xfId="1" applyNumberFormat="1" applyFont="1" applyFill="1" applyBorder="1" applyAlignment="1">
      <alignment horizontal="left" vertical="center" wrapText="1"/>
    </xf>
    <xf numFmtId="0" fontId="25" fillId="4" borderId="10" xfId="1" applyNumberFormat="1" applyFont="1" applyFill="1" applyBorder="1" applyAlignment="1">
      <alignment horizontal="left" vertical="center" wrapText="1"/>
    </xf>
    <xf numFmtId="0" fontId="25" fillId="4" borderId="15" xfId="1" applyNumberFormat="1" applyFont="1" applyFill="1" applyBorder="1" applyAlignment="1">
      <alignment horizontal="left" vertical="center" wrapText="1"/>
    </xf>
    <xf numFmtId="165" fontId="11" fillId="3"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5" xfId="1" applyNumberFormat="1" applyFont="1" applyFill="1" applyBorder="1" applyAlignment="1">
      <alignment horizontal="left" vertical="center" wrapText="1"/>
    </xf>
    <xf numFmtId="4" fontId="7" fillId="4" borderId="16" xfId="0" applyNumberFormat="1" applyFont="1" applyFill="1" applyBorder="1" applyAlignment="1">
      <alignment horizontal="left" vertical="center" wrapText="1"/>
    </xf>
    <xf numFmtId="165" fontId="21" fillId="5" borderId="0" xfId="1" applyNumberFormat="1" applyFont="1" applyFill="1" applyBorder="1" applyAlignment="1">
      <alignment horizontal="center" vertical="center" wrapText="1"/>
    </xf>
    <xf numFmtId="0" fontId="6" fillId="0" borderId="3" xfId="1" applyNumberFormat="1" applyFont="1" applyFill="1" applyBorder="1" applyAlignment="1">
      <alignment horizontal="left" vertical="center" wrapText="1"/>
    </xf>
    <xf numFmtId="0" fontId="6" fillId="0" borderId="16" xfId="1" applyNumberFormat="1" applyFont="1" applyFill="1" applyBorder="1" applyAlignment="1">
      <alignment horizontal="left" vertical="center" wrapText="1"/>
    </xf>
    <xf numFmtId="0" fontId="6" fillId="0" borderId="4" xfId="1" applyNumberFormat="1" applyFont="1" applyFill="1" applyBorder="1" applyAlignment="1">
      <alignment horizontal="left" vertical="center" wrapText="1"/>
    </xf>
    <xf numFmtId="0" fontId="6" fillId="0" borderId="50" xfId="1" applyNumberFormat="1" applyFont="1" applyFill="1" applyBorder="1" applyAlignment="1">
      <alignment horizontal="left" vertical="center" wrapText="1"/>
    </xf>
    <xf numFmtId="4" fontId="7" fillId="4" borderId="3" xfId="0" applyNumberFormat="1" applyFont="1" applyFill="1" applyBorder="1" applyAlignment="1">
      <alignment horizontal="left" vertical="center" wrapText="1"/>
    </xf>
    <xf numFmtId="4" fontId="7" fillId="4" borderId="4" xfId="0" applyNumberFormat="1" applyFont="1" applyFill="1" applyBorder="1" applyAlignment="1">
      <alignment horizontal="left" vertical="center" wrapText="1"/>
    </xf>
    <xf numFmtId="0" fontId="12" fillId="2" borderId="17" xfId="0" applyFont="1" applyFill="1" applyBorder="1" applyAlignment="1">
      <alignment horizontal="left" vertical="center"/>
    </xf>
    <xf numFmtId="0" fontId="12" fillId="2" borderId="17" xfId="0" applyFont="1" applyFill="1" applyBorder="1" applyAlignment="1">
      <alignment horizontal="left" vertical="center" wrapText="1"/>
    </xf>
    <xf numFmtId="0" fontId="6" fillId="0" borderId="2" xfId="1" applyNumberFormat="1" applyFont="1" applyFill="1" applyBorder="1" applyAlignment="1">
      <alignment horizontal="left" vertical="top" wrapText="1"/>
    </xf>
    <xf numFmtId="4" fontId="6" fillId="4" borderId="3" xfId="0" applyNumberFormat="1" applyFont="1" applyFill="1" applyBorder="1" applyAlignment="1">
      <alignment horizontal="left" vertical="center" wrapText="1"/>
    </xf>
    <xf numFmtId="4" fontId="6" fillId="4" borderId="16" xfId="0" applyNumberFormat="1" applyFont="1" applyFill="1" applyBorder="1" applyAlignment="1">
      <alignment horizontal="left" vertical="center" wrapText="1"/>
    </xf>
    <xf numFmtId="4" fontId="6" fillId="4" borderId="4" xfId="0" applyNumberFormat="1" applyFont="1" applyFill="1" applyBorder="1" applyAlignment="1">
      <alignment horizontal="left" vertical="center" wrapText="1"/>
    </xf>
    <xf numFmtId="0" fontId="16" fillId="0" borderId="0" xfId="0" applyFont="1" applyAlignment="1">
      <alignment horizontal="left" vertical="center" wrapText="1"/>
    </xf>
    <xf numFmtId="0" fontId="12" fillId="2" borderId="22" xfId="0" applyFont="1" applyFill="1" applyBorder="1" applyAlignment="1">
      <alignment horizontal="left" vertical="center" wrapText="1"/>
    </xf>
    <xf numFmtId="0" fontId="16" fillId="2" borderId="17" xfId="0" applyFont="1" applyFill="1" applyBorder="1" applyAlignment="1">
      <alignment horizontal="left" vertical="center"/>
    </xf>
    <xf numFmtId="0" fontId="16" fillId="2" borderId="1" xfId="0" applyFont="1" applyFill="1" applyBorder="1" applyAlignment="1">
      <alignment horizontal="left" vertical="center" wrapText="1"/>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16" xfId="0" applyFont="1" applyBorder="1" applyAlignment="1">
      <alignment horizontal="center" vertical="center"/>
    </xf>
    <xf numFmtId="0" fontId="6" fillId="0" borderId="72"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4" fillId="0" borderId="0" xfId="0" applyFont="1" applyAlignment="1">
      <alignment horizontal="center" vertical="center" wrapText="1"/>
    </xf>
    <xf numFmtId="0" fontId="6" fillId="0" borderId="3" xfId="1" applyNumberFormat="1" applyFont="1" applyFill="1" applyBorder="1" applyAlignment="1">
      <alignment horizontal="left" vertical="top" wrapText="1"/>
    </xf>
    <xf numFmtId="0" fontId="6" fillId="0" borderId="16" xfId="1" applyNumberFormat="1" applyFont="1" applyFill="1" applyBorder="1" applyAlignment="1">
      <alignment horizontal="left" vertical="top" wrapText="1"/>
    </xf>
    <xf numFmtId="0" fontId="6" fillId="0" borderId="4" xfId="1" applyNumberFormat="1" applyFont="1" applyFill="1" applyBorder="1" applyAlignment="1">
      <alignment horizontal="left" vertical="top" wrapText="1"/>
    </xf>
    <xf numFmtId="165" fontId="5" fillId="5" borderId="13" xfId="1" applyNumberFormat="1"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0" fontId="13" fillId="0" borderId="0" xfId="1" applyNumberFormat="1" applyFont="1" applyFill="1" applyBorder="1" applyAlignment="1">
      <alignment horizontal="left" vertical="center" wrapText="1"/>
    </xf>
    <xf numFmtId="0" fontId="4" fillId="0" borderId="0" xfId="0" applyFont="1" applyAlignment="1">
      <alignment horizontal="center" vertical="center"/>
    </xf>
    <xf numFmtId="4" fontId="14" fillId="0" borderId="15" xfId="0" applyNumberFormat="1" applyFont="1" applyBorder="1" applyAlignment="1">
      <alignment horizontal="left" vertical="center"/>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4" fontId="14" fillId="0" borderId="16" xfId="0" applyNumberFormat="1" applyFont="1" applyBorder="1" applyAlignment="1">
      <alignment horizontal="left" vertical="center"/>
    </xf>
    <xf numFmtId="165" fontId="10" fillId="5" borderId="0" xfId="1" applyNumberFormat="1" applyFont="1" applyFill="1" applyBorder="1" applyAlignment="1">
      <alignment horizontal="center" vertical="center" wrapText="1"/>
    </xf>
    <xf numFmtId="165" fontId="10" fillId="5" borderId="13" xfId="1" applyNumberFormat="1" applyFont="1" applyFill="1" applyBorder="1" applyAlignment="1">
      <alignment horizontal="center" vertical="center" wrapText="1"/>
    </xf>
    <xf numFmtId="0" fontId="7" fillId="0" borderId="0" xfId="0" applyFont="1" applyAlignment="1">
      <alignment horizontal="center" vertical="center"/>
    </xf>
    <xf numFmtId="0" fontId="7" fillId="0" borderId="2" xfId="1" applyNumberFormat="1" applyFont="1" applyFill="1" applyBorder="1" applyAlignment="1">
      <alignment horizontal="left" vertical="center" wrapText="1"/>
    </xf>
    <xf numFmtId="0" fontId="7" fillId="0" borderId="3" xfId="1" applyNumberFormat="1" applyFont="1" applyFill="1" applyBorder="1" applyAlignment="1">
      <alignment horizontal="left" vertical="center" wrapText="1"/>
    </xf>
    <xf numFmtId="0" fontId="7" fillId="0" borderId="16" xfId="1" applyNumberFormat="1" applyFont="1" applyFill="1" applyBorder="1" applyAlignment="1">
      <alignment horizontal="left" vertical="center" wrapText="1"/>
    </xf>
    <xf numFmtId="0" fontId="7" fillId="0" borderId="4" xfId="1" applyNumberFormat="1" applyFont="1" applyFill="1" applyBorder="1" applyAlignment="1">
      <alignment horizontal="left" vertical="center" wrapText="1"/>
    </xf>
    <xf numFmtId="0" fontId="7" fillId="0" borderId="0" xfId="0" applyFont="1" applyAlignment="1">
      <alignment horizontal="center" vertical="center" wrapText="1"/>
    </xf>
    <xf numFmtId="165" fontId="15" fillId="0" borderId="16" xfId="1" applyNumberFormat="1" applyFont="1" applyFill="1" applyBorder="1" applyAlignment="1">
      <alignment vertical="center" wrapText="1"/>
    </xf>
    <xf numFmtId="4" fontId="14" fillId="0" borderId="15" xfId="0" applyNumberFormat="1" applyFont="1" applyBorder="1" applyAlignment="1">
      <alignment vertical="center"/>
    </xf>
    <xf numFmtId="0" fontId="57" fillId="0" borderId="0" xfId="0" applyFont="1" applyAlignment="1">
      <alignment horizontal="center" vertical="center"/>
    </xf>
    <xf numFmtId="0" fontId="7" fillId="0" borderId="41" xfId="1" applyNumberFormat="1" applyFont="1" applyFill="1" applyBorder="1" applyAlignment="1">
      <alignment horizontal="left" vertical="center" wrapText="1"/>
    </xf>
    <xf numFmtId="0" fontId="7" fillId="0" borderId="42" xfId="1" applyNumberFormat="1" applyFont="1" applyFill="1" applyBorder="1" applyAlignment="1">
      <alignment horizontal="left" vertical="center" wrapText="1"/>
    </xf>
    <xf numFmtId="0" fontId="7" fillId="0" borderId="43" xfId="1" applyNumberFormat="1" applyFont="1" applyFill="1" applyBorder="1" applyAlignment="1">
      <alignment horizontal="left" vertical="center" wrapText="1"/>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3" xfId="0" applyFont="1" applyBorder="1" applyAlignment="1">
      <alignment horizontal="center" vertical="center"/>
    </xf>
    <xf numFmtId="0" fontId="7" fillId="0" borderId="16" xfId="0" applyFont="1" applyBorder="1" applyAlignment="1">
      <alignment horizontal="center" vertical="center"/>
    </xf>
    <xf numFmtId="0" fontId="7" fillId="0" borderId="72" xfId="0" applyFont="1" applyBorder="1" applyAlignment="1">
      <alignment horizontal="center" vertical="center"/>
    </xf>
    <xf numFmtId="0" fontId="7" fillId="0" borderId="59"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25" fillId="0" borderId="0" xfId="0" applyFont="1" applyAlignment="1">
      <alignment horizontal="center" vertical="center" wrapText="1"/>
    </xf>
    <xf numFmtId="0" fontId="3" fillId="0" borderId="7" xfId="0" applyFont="1" applyBorder="1" applyAlignment="1">
      <alignment horizontal="left" vertical="center"/>
    </xf>
    <xf numFmtId="0" fontId="3" fillId="0" borderId="1" xfId="0" applyFont="1" applyBorder="1" applyAlignment="1">
      <alignment horizontal="left" vertical="center"/>
    </xf>
    <xf numFmtId="0" fontId="3" fillId="0" borderId="8" xfId="0" applyFont="1" applyBorder="1" applyAlignment="1">
      <alignment horizontal="left" vertical="center"/>
    </xf>
    <xf numFmtId="0" fontId="6" fillId="0" borderId="46" xfId="0" applyFont="1" applyBorder="1" applyAlignment="1">
      <alignment horizontal="center" vertical="center"/>
    </xf>
    <xf numFmtId="0" fontId="6" fillId="0" borderId="34" xfId="0" applyFont="1" applyBorder="1" applyAlignment="1">
      <alignment horizontal="center" vertical="center"/>
    </xf>
    <xf numFmtId="0" fontId="44" fillId="0" borderId="36" xfId="0" applyFont="1" applyBorder="1" applyAlignment="1">
      <alignment horizontal="center" vertical="center"/>
    </xf>
    <xf numFmtId="0" fontId="44" fillId="0" borderId="45" xfId="0" applyFont="1" applyBorder="1" applyAlignment="1">
      <alignment horizontal="center" vertical="center"/>
    </xf>
    <xf numFmtId="0" fontId="44" fillId="0" borderId="37" xfId="0" applyFont="1" applyBorder="1" applyAlignment="1">
      <alignment horizontal="center" vertical="center"/>
    </xf>
    <xf numFmtId="0" fontId="44" fillId="0" borderId="35" xfId="0" applyFont="1" applyBorder="1" applyAlignment="1">
      <alignment horizontal="center" vertical="center"/>
    </xf>
    <xf numFmtId="0" fontId="44" fillId="0" borderId="0" xfId="0" applyFont="1" applyAlignment="1">
      <alignment horizontal="center" vertical="center"/>
    </xf>
    <xf numFmtId="0" fontId="44" fillId="0" borderId="38" xfId="0" applyFont="1" applyBorder="1" applyAlignment="1">
      <alignment horizontal="center" vertical="center"/>
    </xf>
    <xf numFmtId="0" fontId="44" fillId="0" borderId="39" xfId="0" applyFont="1" applyBorder="1" applyAlignment="1">
      <alignment horizontal="center" vertical="center"/>
    </xf>
    <xf numFmtId="0" fontId="44" fillId="0" borderId="44" xfId="0" applyFont="1" applyBorder="1" applyAlignment="1">
      <alignment horizontal="center" vertical="center"/>
    </xf>
    <xf numFmtId="0" fontId="44" fillId="0" borderId="40" xfId="0" applyFont="1" applyBorder="1" applyAlignment="1">
      <alignment horizontal="center" vertical="center"/>
    </xf>
    <xf numFmtId="4" fontId="14" fillId="0" borderId="0" xfId="0" applyNumberFormat="1" applyFont="1" applyAlignment="1">
      <alignment horizontal="left" vertical="center"/>
    </xf>
    <xf numFmtId="0" fontId="6" fillId="0" borderId="35" xfId="1" applyNumberFormat="1" applyFont="1" applyFill="1" applyBorder="1" applyAlignment="1">
      <alignment horizontal="left" vertical="center" wrapText="1"/>
    </xf>
    <xf numFmtId="0" fontId="6" fillId="0" borderId="0" xfId="1" applyNumberFormat="1" applyFont="1" applyFill="1" applyBorder="1" applyAlignment="1">
      <alignment horizontal="left" vertical="center" wrapText="1"/>
    </xf>
    <xf numFmtId="0" fontId="4" fillId="0" borderId="0" xfId="0" applyFont="1" applyAlignment="1">
      <alignment horizontal="center"/>
    </xf>
  </cellXfs>
  <cellStyles count="7">
    <cellStyle name="Hipervínculo" xfId="4" builtinId="8"/>
    <cellStyle name="Millares" xfId="1" builtinId="3"/>
    <cellStyle name="Millares 2" xfId="2" xr:uid="{00000000-0005-0000-0000-000001000000}"/>
    <cellStyle name="Millares 3" xfId="3" xr:uid="{00000000-0005-0000-0000-000002000000}"/>
    <cellStyle name="Normal" xfId="0" builtinId="0"/>
    <cellStyle name="Normal 2 2" xfId="5" xr:uid="{B22E65CB-CC39-40C2-876F-A6E4E27E829E}"/>
    <cellStyle name="Porcentaje" xfId="6" builtinId="5"/>
  </cellStyles>
  <dxfs count="24">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979797"/>
      <color rgb="FFCFAC65"/>
      <color rgb="FF182951"/>
      <color rgb="FFC1C5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228601</xdr:colOff>
      <xdr:row>0</xdr:row>
      <xdr:rowOff>0</xdr:rowOff>
    </xdr:from>
    <xdr:to>
      <xdr:col>4</xdr:col>
      <xdr:colOff>2200275</xdr:colOff>
      <xdr:row>2</xdr:row>
      <xdr:rowOff>200696</xdr:rowOff>
    </xdr:to>
    <xdr:pic>
      <xdr:nvPicPr>
        <xdr:cNvPr id="2" name="Imagen 1">
          <a:extLst>
            <a:ext uri="{FF2B5EF4-FFF2-40B4-BE49-F238E27FC236}">
              <a16:creationId xmlns:a16="http://schemas.microsoft.com/office/drawing/2014/main" id="{68EAFF62-0E54-4060-B6D0-517B29CB29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4" t="7937" r="3187" b="4749"/>
        <a:stretch/>
      </xdr:blipFill>
      <xdr:spPr>
        <a:xfrm>
          <a:off x="2505076" y="0"/>
          <a:ext cx="6000749" cy="619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9525</xdr:colOff>
      <xdr:row>0</xdr:row>
      <xdr:rowOff>9525</xdr:rowOff>
    </xdr:to>
    <xdr:pic>
      <xdr:nvPicPr>
        <xdr:cNvPr id="2" name="Imagen 1">
          <a:extLst>
            <a:ext uri="{FF2B5EF4-FFF2-40B4-BE49-F238E27FC236}">
              <a16:creationId xmlns:a16="http://schemas.microsoft.com/office/drawing/2014/main" id="{EA0B78AF-6FFE-45A8-A6A8-7BBA660928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9525</xdr:colOff>
      <xdr:row>69</xdr:row>
      <xdr:rowOff>9525</xdr:rowOff>
    </xdr:to>
    <xdr:pic>
      <xdr:nvPicPr>
        <xdr:cNvPr id="3" name="Imagen 2">
          <a:extLst>
            <a:ext uri="{FF2B5EF4-FFF2-40B4-BE49-F238E27FC236}">
              <a16:creationId xmlns:a16="http://schemas.microsoft.com/office/drawing/2014/main" id="{2C2F836B-BC9F-494B-B1F3-5A37842FC9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0525" y="21659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1157082</xdr:colOff>
      <xdr:row>0</xdr:row>
      <xdr:rowOff>8659</xdr:rowOff>
    </xdr:from>
    <xdr:to>
      <xdr:col>3</xdr:col>
      <xdr:colOff>698526</xdr:colOff>
      <xdr:row>2</xdr:row>
      <xdr:rowOff>187036</xdr:rowOff>
    </xdr:to>
    <xdr:pic>
      <xdr:nvPicPr>
        <xdr:cNvPr id="4" name="Imagen 3">
          <a:extLst>
            <a:ext uri="{FF2B5EF4-FFF2-40B4-BE49-F238E27FC236}">
              <a16:creationId xmlns:a16="http://schemas.microsoft.com/office/drawing/2014/main" id="{7B3161E0-F3DA-4C14-ADC9-E20A134CA3F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894" t="7937" r="3187" b="4749"/>
        <a:stretch/>
      </xdr:blipFill>
      <xdr:spPr>
        <a:xfrm>
          <a:off x="1157082" y="8659"/>
          <a:ext cx="5808894" cy="559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57163</xdr:colOff>
      <xdr:row>0</xdr:row>
      <xdr:rowOff>47625</xdr:rowOff>
    </xdr:from>
    <xdr:to>
      <xdr:col>0</xdr:col>
      <xdr:colOff>643296</xdr:colOff>
      <xdr:row>2</xdr:row>
      <xdr:rowOff>130425</xdr:rowOff>
    </xdr:to>
    <xdr:pic>
      <xdr:nvPicPr>
        <xdr:cNvPr id="3" name="Imagen 2">
          <a:extLst>
            <a:ext uri="{FF2B5EF4-FFF2-40B4-BE49-F238E27FC236}">
              <a16:creationId xmlns:a16="http://schemas.microsoft.com/office/drawing/2014/main" id="{6D78FABD-8639-4146-8714-E896135721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47625"/>
          <a:ext cx="586133" cy="54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259B93CA-9BC0-4CAC-8EEE-BA6AB19270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57163</xdr:colOff>
      <xdr:row>0</xdr:row>
      <xdr:rowOff>38100</xdr:rowOff>
    </xdr:from>
    <xdr:to>
      <xdr:col>0</xdr:col>
      <xdr:colOff>643296</xdr:colOff>
      <xdr:row>2</xdr:row>
      <xdr:rowOff>120900</xdr:rowOff>
    </xdr:to>
    <xdr:pic>
      <xdr:nvPicPr>
        <xdr:cNvPr id="2" name="Imagen 1">
          <a:extLst>
            <a:ext uri="{FF2B5EF4-FFF2-40B4-BE49-F238E27FC236}">
              <a16:creationId xmlns:a16="http://schemas.microsoft.com/office/drawing/2014/main" id="{97F22A13-DC1D-4416-9F27-7B2DE402C1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63" y="38100"/>
          <a:ext cx="586133" cy="54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35175</xdr:rowOff>
    </xdr:to>
    <xdr:pic>
      <xdr:nvPicPr>
        <xdr:cNvPr id="2" name="Imagen 1">
          <a:extLst>
            <a:ext uri="{FF2B5EF4-FFF2-40B4-BE49-F238E27FC236}">
              <a16:creationId xmlns:a16="http://schemas.microsoft.com/office/drawing/2014/main" id="{F4FFB557-7383-402B-AFB0-461DBDC9F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2" name="Imagen 1">
          <a:extLst>
            <a:ext uri="{FF2B5EF4-FFF2-40B4-BE49-F238E27FC236}">
              <a16:creationId xmlns:a16="http://schemas.microsoft.com/office/drawing/2014/main" id="{C4CB1322-01CC-4453-849B-577D8282D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16125</xdr:rowOff>
    </xdr:to>
    <xdr:pic>
      <xdr:nvPicPr>
        <xdr:cNvPr id="2" name="Imagen 1">
          <a:extLst>
            <a:ext uri="{FF2B5EF4-FFF2-40B4-BE49-F238E27FC236}">
              <a16:creationId xmlns:a16="http://schemas.microsoft.com/office/drawing/2014/main" id="{A6EE8175-C93C-46C5-868D-6DA84AB3DD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38113</xdr:colOff>
      <xdr:row>0</xdr:row>
      <xdr:rowOff>47625</xdr:rowOff>
    </xdr:from>
    <xdr:to>
      <xdr:col>0</xdr:col>
      <xdr:colOff>624246</xdr:colOff>
      <xdr:row>2</xdr:row>
      <xdr:rowOff>130425</xdr:rowOff>
    </xdr:to>
    <xdr:pic>
      <xdr:nvPicPr>
        <xdr:cNvPr id="3" name="Imagen 2">
          <a:extLst>
            <a:ext uri="{FF2B5EF4-FFF2-40B4-BE49-F238E27FC236}">
              <a16:creationId xmlns:a16="http://schemas.microsoft.com/office/drawing/2014/main" id="{C26FBCB3-312A-48C4-ACA8-058B5596AC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13" y="47625"/>
          <a:ext cx="586133" cy="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vargas\Desktop\Reporte%20ejecuci&#243;n%20trimestral%20program&#225;tica%20y%20presupuestaria%20recursos%20Fodesaf-2024-V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outlook.office.com/owa/wopi/files/0b450f3b-88d6-4d0a-a78a-ed505fb14399@conapdis.go.cr/AAMkADBiNDUwZjNiLTg4ZDYtNGQwYS1hNzhhLWVkNTA1ZmIxNDM5OQBGAAAAAACw2IejeC-DSohtc7K6Qcz3BwCpjdJ8PkvJQbdzyrEAWJIgAAAAAAEMAACpjdJ8PkvJQbdzyrEAWJIgAAD3jNUlAAABEgAQABwnh0YD4qhPkOrTXedSW-U=_0Lu2boPo3AgBAQAAAAA=/WOPIServiceId_FP_EXCHANGE_ORGID/WOPIUserId_0e8b815c-0598-4ba0-bf3f-f2b7d046c588/A%20y%20A_Reporte_ejec_trim_program_y_presup_recursos_Fodesaf_2024.xlsx?8E12D724" TargetMode="External"/><Relationship Id="rId1" Type="http://schemas.openxmlformats.org/officeDocument/2006/relationships/externalLinkPath" Target="file:///\\8E12D724\A%20y%20A_Reporte_ejec_trim_program_y_presup_recursos_Fodesaf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Ejec_Mensual_737"/>
      <sheetName val="Ejec_Mensual_GC"/>
      <sheetName val="Instrucciones"/>
      <sheetName val="1T"/>
      <sheetName val="2T"/>
      <sheetName val="I Semestre"/>
      <sheetName val="3T"/>
      <sheetName val="III T Acumulado"/>
      <sheetName val="4T"/>
      <sheetName val="Anual"/>
      <sheetName val="Reporte ejecución trimestral pr"/>
    </sheetNames>
    <sheetDataSet>
      <sheetData sheetId="0"/>
      <sheetData sheetId="1" refreshError="1"/>
      <sheetData sheetId="2" refreshError="1"/>
      <sheetData sheetId="3" refreshError="1"/>
      <sheetData sheetId="4">
        <row r="16">
          <cell r="F16">
            <v>0</v>
          </cell>
        </row>
      </sheetData>
      <sheetData sheetId="5">
        <row r="16">
          <cell r="F16">
            <v>0</v>
          </cell>
        </row>
      </sheetData>
      <sheetData sheetId="6" refreshError="1"/>
      <sheetData sheetId="7">
        <row r="16">
          <cell r="F16">
            <v>0</v>
          </cell>
        </row>
      </sheetData>
      <sheetData sheetId="8"/>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_2024"/>
      <sheetName val="Calendario"/>
      <sheetName val="Instrucciones"/>
      <sheetName val="1T"/>
      <sheetName val="2T"/>
      <sheetName val="I Semestre"/>
      <sheetName val="3T"/>
      <sheetName val="III T Acum"/>
      <sheetName val="4T"/>
      <sheetName val="Anual"/>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meet.google.com/oyq-yvia-jtd?hs=224" TargetMode="External"/><Relationship Id="rId2" Type="http://schemas.openxmlformats.org/officeDocument/2006/relationships/hyperlink" Target="mailto:presupuesto.desaf@mtss.go.cr" TargetMode="External"/><Relationship Id="rId1" Type="http://schemas.openxmlformats.org/officeDocument/2006/relationships/hyperlink" Target="mailto:stephanie.salas@mtss.go.cr"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1.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hacienda.go.cr/docs/Clasificadores.pdf"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2.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hacienda.go.cr/docs/Clasificadores.pdf"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hacienda.go.cr/docs/Clasificadores.pdf" TargetMode="External"/><Relationship Id="rId7" Type="http://schemas.openxmlformats.org/officeDocument/2006/relationships/vmlDrawing" Target="../drawings/vmlDrawing4.v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www.hacienda.go.cr/docs/Clasificadores.pdf"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hacienda.go.cr/docs/Clasificadores.pdf" TargetMode="External"/><Relationship Id="rId7" Type="http://schemas.openxmlformats.org/officeDocument/2006/relationships/comments" Target="../comments6.xml"/><Relationship Id="rId2" Type="http://schemas.openxmlformats.org/officeDocument/2006/relationships/hyperlink" Target="https://www.hacienda.go.cr/docs/Clasificadores.pdf" TargetMode="External"/><Relationship Id="rId1" Type="http://schemas.openxmlformats.org/officeDocument/2006/relationships/hyperlink" Target="https://www.hacienda.go.cr/docs/Clasificadores.pdf" TargetMode="External"/><Relationship Id="rId6" Type="http://schemas.openxmlformats.org/officeDocument/2006/relationships/vmlDrawing" Target="../drawings/vmlDrawing6.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86C2A-D236-46E3-927E-DFC80F791FA9}">
  <sheetPr>
    <tabColor rgb="FFCFAC65"/>
  </sheetPr>
  <dimension ref="B5:H13"/>
  <sheetViews>
    <sheetView showGridLines="0" tabSelected="1" zoomScale="80" zoomScaleNormal="80" zoomScaleSheetLayoutView="100" workbookViewId="0">
      <selection activeCell="B5" sqref="B5:F5"/>
    </sheetView>
  </sheetViews>
  <sheetFormatPr baseColWidth="10" defaultColWidth="11.44140625" defaultRowHeight="15.6" x14ac:dyDescent="0.3"/>
  <cols>
    <col min="1" max="1" width="1" style="27" customWidth="1"/>
    <col min="2" max="2" width="33.109375" style="27" customWidth="1"/>
    <col min="3" max="3" width="34.6640625" style="27" customWidth="1"/>
    <col min="4" max="4" width="25.6640625" style="27" customWidth="1"/>
    <col min="5" max="5" width="43" style="27" customWidth="1"/>
    <col min="6" max="6" width="24.44140625" style="27" customWidth="1"/>
    <col min="7" max="16384" width="11.44140625" style="27"/>
  </cols>
  <sheetData>
    <row r="5" spans="2:8" ht="19.8" x14ac:dyDescent="0.3">
      <c r="B5" s="334" t="s">
        <v>232</v>
      </c>
      <c r="C5" s="334"/>
      <c r="D5" s="334"/>
      <c r="E5" s="334"/>
      <c r="F5" s="334"/>
    </row>
    <row r="7" spans="2:8" ht="19.8" x14ac:dyDescent="0.3">
      <c r="B7" s="154" t="s">
        <v>172</v>
      </c>
      <c r="C7" s="154" t="s">
        <v>173</v>
      </c>
      <c r="D7" s="335" t="s">
        <v>174</v>
      </c>
      <c r="E7" s="336"/>
      <c r="F7" s="186" t="s">
        <v>246</v>
      </c>
    </row>
    <row r="8" spans="2:8" ht="34.799999999999997" x14ac:dyDescent="0.3">
      <c r="B8" s="187" t="s">
        <v>211</v>
      </c>
      <c r="C8" s="280" t="s">
        <v>286</v>
      </c>
      <c r="D8" s="337" t="s">
        <v>295</v>
      </c>
      <c r="E8" s="332"/>
      <c r="F8" s="207" t="s">
        <v>233</v>
      </c>
    </row>
    <row r="9" spans="2:8" ht="34.799999999999997" x14ac:dyDescent="0.3">
      <c r="B9" s="187" t="s">
        <v>212</v>
      </c>
      <c r="C9" s="280" t="s">
        <v>247</v>
      </c>
      <c r="D9" s="337" t="s">
        <v>296</v>
      </c>
      <c r="E9" s="332"/>
      <c r="F9" s="207" t="s">
        <v>233</v>
      </c>
      <c r="H9"/>
    </row>
    <row r="10" spans="2:8" ht="68.25" customHeight="1" x14ac:dyDescent="0.3">
      <c r="B10" s="187" t="s">
        <v>213</v>
      </c>
      <c r="C10" s="153" t="s">
        <v>248</v>
      </c>
      <c r="D10" s="338" t="s">
        <v>274</v>
      </c>
      <c r="E10" s="339"/>
      <c r="F10" s="207" t="s">
        <v>234</v>
      </c>
    </row>
    <row r="11" spans="2:8" ht="46.8" x14ac:dyDescent="0.3">
      <c r="B11" s="340" t="s">
        <v>214</v>
      </c>
      <c r="C11" s="279" t="s">
        <v>251</v>
      </c>
      <c r="D11" s="337" t="s">
        <v>250</v>
      </c>
      <c r="E11" s="332"/>
      <c r="F11" s="207" t="s">
        <v>249</v>
      </c>
    </row>
    <row r="12" spans="2:8" ht="62.4" x14ac:dyDescent="0.3">
      <c r="B12" s="341"/>
      <c r="C12" s="279" t="s">
        <v>266</v>
      </c>
      <c r="D12" s="342" t="s">
        <v>252</v>
      </c>
      <c r="E12" s="343"/>
      <c r="F12" s="276" t="s">
        <v>234</v>
      </c>
    </row>
    <row r="13" spans="2:8" ht="126" customHeight="1" x14ac:dyDescent="0.3">
      <c r="B13" s="187" t="s">
        <v>254</v>
      </c>
      <c r="C13" s="279" t="s">
        <v>253</v>
      </c>
      <c r="D13" s="332" t="s">
        <v>297</v>
      </c>
      <c r="E13" s="333"/>
      <c r="F13" s="207" t="s">
        <v>234</v>
      </c>
    </row>
  </sheetData>
  <mergeCells count="9">
    <mergeCell ref="D13:E13"/>
    <mergeCell ref="B5:F5"/>
    <mergeCell ref="D7:E7"/>
    <mergeCell ref="D8:E8"/>
    <mergeCell ref="D9:E9"/>
    <mergeCell ref="D10:E10"/>
    <mergeCell ref="B11:B12"/>
    <mergeCell ref="D11:E11"/>
    <mergeCell ref="D12:E12"/>
  </mergeCells>
  <printOptions horizontalCentered="1" verticalCentered="1"/>
  <pageMargins left="0.23622047244094491" right="0.23622047244094491" top="0.55118110236220474" bottom="0.55118110236220474"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42A43-ECA0-45FE-A805-F58EE8B7B828}">
  <sheetPr>
    <tabColor rgb="FFCFAC65"/>
  </sheetPr>
  <dimension ref="A1:Q96"/>
  <sheetViews>
    <sheetView showGridLines="0" zoomScale="90" zoomScaleNormal="90" zoomScaleSheetLayoutView="100" workbookViewId="0">
      <selection activeCell="A5" sqref="A5:D5"/>
    </sheetView>
  </sheetViews>
  <sheetFormatPr baseColWidth="10" defaultColWidth="10.88671875" defaultRowHeight="15.6" x14ac:dyDescent="0.3"/>
  <cols>
    <col min="1" max="1" width="31" style="27" customWidth="1"/>
    <col min="2" max="2" width="32" style="27" customWidth="1"/>
    <col min="3" max="6" width="31" style="27" customWidth="1"/>
    <col min="7" max="16384" width="10.88671875" style="27"/>
  </cols>
  <sheetData>
    <row r="1" spans="1:6" ht="15" customHeight="1" x14ac:dyDescent="0.3"/>
    <row r="2" spans="1:6" ht="15" customHeight="1" x14ac:dyDescent="0.3"/>
    <row r="3" spans="1:6" ht="15" customHeight="1" x14ac:dyDescent="0.3"/>
    <row r="4" spans="1:6" ht="15" customHeight="1" x14ac:dyDescent="0.3"/>
    <row r="5" spans="1:6" ht="42.6" customHeight="1" x14ac:dyDescent="0.3">
      <c r="A5" s="334" t="s">
        <v>79</v>
      </c>
      <c r="B5" s="334"/>
      <c r="C5" s="334"/>
      <c r="D5" s="334"/>
      <c r="E5" s="34"/>
      <c r="F5" s="34"/>
    </row>
    <row r="6" spans="1:6" ht="9.9" customHeight="1" x14ac:dyDescent="0.3">
      <c r="A6" s="277"/>
      <c r="B6" s="277"/>
      <c r="C6" s="277"/>
      <c r="D6" s="277"/>
      <c r="E6" s="34"/>
      <c r="F6" s="34"/>
    </row>
    <row r="7" spans="1:6" ht="16.2" customHeight="1" x14ac:dyDescent="0.3">
      <c r="A7" s="278" t="s">
        <v>88</v>
      </c>
      <c r="B7" s="277"/>
      <c r="C7" s="277"/>
      <c r="D7" s="277"/>
      <c r="E7" s="34"/>
      <c r="F7" s="34"/>
    </row>
    <row r="8" spans="1:6" ht="9.9" customHeight="1" x14ac:dyDescent="0.3">
      <c r="A8" s="151"/>
      <c r="B8" s="151"/>
      <c r="C8" s="151"/>
      <c r="D8" s="151"/>
      <c r="E8" s="67"/>
      <c r="F8" s="67"/>
    </row>
    <row r="9" spans="1:6" ht="50.1" customHeight="1" x14ac:dyDescent="0.3">
      <c r="A9" s="345" t="s">
        <v>90</v>
      </c>
      <c r="B9" s="345"/>
      <c r="C9" s="345"/>
      <c r="D9" s="345"/>
      <c r="E9" s="67"/>
      <c r="F9" s="67"/>
    </row>
    <row r="10" spans="1:6" ht="9.9" customHeight="1" x14ac:dyDescent="0.3">
      <c r="A10" s="151"/>
      <c r="B10" s="151"/>
      <c r="C10" s="151"/>
      <c r="D10" s="151"/>
      <c r="E10" s="67"/>
      <c r="F10" s="67"/>
    </row>
    <row r="11" spans="1:6" ht="87.9" customHeight="1" x14ac:dyDescent="0.3">
      <c r="A11" s="346" t="s">
        <v>87</v>
      </c>
      <c r="B11" s="346"/>
      <c r="C11" s="346"/>
      <c r="D11" s="346"/>
      <c r="E11" s="67"/>
      <c r="F11" s="67"/>
    </row>
    <row r="12" spans="1:6" ht="9.9" customHeight="1" x14ac:dyDescent="0.3">
      <c r="A12" s="281"/>
      <c r="B12" s="281"/>
      <c r="C12" s="281"/>
      <c r="D12" s="281"/>
      <c r="E12" s="67"/>
      <c r="F12" s="67"/>
    </row>
    <row r="13" spans="1:6" ht="105" customHeight="1" x14ac:dyDescent="0.3">
      <c r="A13" s="347" t="s">
        <v>267</v>
      </c>
      <c r="B13" s="347"/>
      <c r="C13" s="347"/>
      <c r="D13" s="347"/>
      <c r="E13" s="67"/>
      <c r="F13" s="67"/>
    </row>
    <row r="14" spans="1:6" ht="9.9" customHeight="1" x14ac:dyDescent="0.3">
      <c r="A14" s="282"/>
      <c r="B14" s="282"/>
      <c r="C14" s="282"/>
      <c r="D14" s="282"/>
      <c r="E14" s="67"/>
      <c r="F14" s="67"/>
    </row>
    <row r="15" spans="1:6" ht="80.099999999999994" customHeight="1" x14ac:dyDescent="0.3">
      <c r="A15" s="345" t="s">
        <v>108</v>
      </c>
      <c r="B15" s="345"/>
      <c r="C15" s="345"/>
      <c r="D15" s="345"/>
      <c r="E15" s="67"/>
      <c r="F15" s="67"/>
    </row>
    <row r="16" spans="1:6" ht="9.9" customHeight="1" x14ac:dyDescent="0.3">
      <c r="A16" s="151"/>
      <c r="B16" s="151"/>
      <c r="C16" s="151"/>
      <c r="D16" s="151"/>
      <c r="E16" s="67"/>
      <c r="F16" s="67"/>
    </row>
    <row r="17" spans="1:17" ht="20.399999999999999" customHeight="1" x14ac:dyDescent="0.3">
      <c r="A17" s="348" t="s">
        <v>89</v>
      </c>
      <c r="B17" s="348"/>
      <c r="C17" s="348"/>
      <c r="D17" s="348"/>
      <c r="E17" s="67"/>
      <c r="F17" s="67"/>
    </row>
    <row r="18" spans="1:17" ht="20.100000000000001" customHeight="1" x14ac:dyDescent="0.3">
      <c r="A18" s="56" t="s">
        <v>26</v>
      </c>
    </row>
    <row r="19" spans="1:17" ht="120" customHeight="1" x14ac:dyDescent="0.3">
      <c r="A19" s="349" t="s">
        <v>298</v>
      </c>
      <c r="B19" s="349"/>
      <c r="C19" s="349"/>
      <c r="D19" s="349"/>
      <c r="F19" s="67"/>
    </row>
    <row r="20" spans="1:17" ht="20.100000000000001" customHeight="1" x14ac:dyDescent="0.3">
      <c r="A20" s="56" t="s">
        <v>86</v>
      </c>
    </row>
    <row r="21" spans="1:17" ht="5.0999999999999996" customHeight="1" x14ac:dyDescent="0.3"/>
    <row r="22" spans="1:17" ht="18" customHeight="1" x14ac:dyDescent="0.3">
      <c r="A22" s="345" t="s">
        <v>287</v>
      </c>
      <c r="B22" s="345"/>
      <c r="C22" s="345"/>
      <c r="D22" s="345"/>
      <c r="E22" s="67"/>
      <c r="F22" s="67"/>
      <c r="G22" s="67"/>
      <c r="H22" s="67"/>
      <c r="I22" s="67"/>
      <c r="J22" s="67"/>
      <c r="K22" s="67"/>
      <c r="L22" s="67"/>
      <c r="M22" s="67"/>
      <c r="N22" s="67"/>
      <c r="O22" s="67"/>
      <c r="P22" s="67"/>
      <c r="Q22" s="67"/>
    </row>
    <row r="23" spans="1:17" ht="5.0999999999999996" customHeight="1" x14ac:dyDescent="0.3">
      <c r="A23" s="151"/>
      <c r="B23" s="151"/>
      <c r="C23" s="151"/>
      <c r="D23" s="151"/>
      <c r="E23" s="67"/>
      <c r="F23" s="67"/>
      <c r="G23" s="67"/>
      <c r="H23" s="67"/>
      <c r="I23" s="67"/>
      <c r="J23" s="67"/>
      <c r="K23" s="67"/>
      <c r="L23" s="67"/>
      <c r="M23" s="67"/>
      <c r="N23" s="67"/>
      <c r="O23" s="67"/>
      <c r="P23" s="67"/>
      <c r="Q23" s="67"/>
    </row>
    <row r="24" spans="1:17" ht="34.5" customHeight="1" x14ac:dyDescent="0.3">
      <c r="A24" s="350" t="s">
        <v>288</v>
      </c>
      <c r="B24" s="350"/>
      <c r="C24" s="350"/>
      <c r="D24" s="350"/>
      <c r="E24" s="67"/>
      <c r="F24" s="67"/>
      <c r="G24" s="67"/>
      <c r="H24" s="67"/>
      <c r="I24" s="67"/>
      <c r="J24" s="67"/>
      <c r="K24" s="67"/>
      <c r="L24" s="67"/>
      <c r="M24" s="67"/>
      <c r="N24" s="67"/>
      <c r="O24" s="67"/>
      <c r="P24" s="67"/>
      <c r="Q24" s="67"/>
    </row>
    <row r="25" spans="1:17" ht="9.9" customHeight="1" x14ac:dyDescent="0.3">
      <c r="A25" s="151"/>
      <c r="B25" s="151"/>
      <c r="C25" s="151"/>
      <c r="D25" s="151"/>
      <c r="E25" s="67"/>
      <c r="F25" s="67"/>
      <c r="G25" s="67"/>
      <c r="H25" s="67"/>
      <c r="I25" s="67"/>
      <c r="J25" s="67"/>
      <c r="K25" s="67"/>
      <c r="L25" s="67"/>
      <c r="M25" s="67"/>
      <c r="N25" s="67"/>
      <c r="O25" s="67"/>
      <c r="P25" s="67"/>
      <c r="Q25" s="67"/>
    </row>
    <row r="26" spans="1:17" ht="20.100000000000001" customHeight="1" x14ac:dyDescent="0.3">
      <c r="A26" s="344" t="s">
        <v>235</v>
      </c>
      <c r="B26" s="344"/>
      <c r="C26" s="344"/>
      <c r="D26" s="344"/>
    </row>
    <row r="27" spans="1:17" ht="18" customHeight="1" x14ac:dyDescent="0.3">
      <c r="A27" s="27" t="s">
        <v>236</v>
      </c>
    </row>
    <row r="28" spans="1:17" ht="18" customHeight="1" x14ac:dyDescent="0.3">
      <c r="A28" s="27" t="s">
        <v>109</v>
      </c>
    </row>
    <row r="29" spans="1:17" ht="32.1" customHeight="1" x14ac:dyDescent="0.3">
      <c r="A29" s="345" t="s">
        <v>110</v>
      </c>
      <c r="B29" s="345"/>
      <c r="C29" s="345"/>
      <c r="D29" s="345"/>
    </row>
    <row r="30" spans="1:17" ht="9.9" customHeight="1" x14ac:dyDescent="0.3"/>
    <row r="31" spans="1:17" ht="20.100000000000001" customHeight="1" x14ac:dyDescent="0.3">
      <c r="A31" s="344" t="s">
        <v>237</v>
      </c>
      <c r="B31" s="344"/>
      <c r="C31" s="344"/>
      <c r="D31" s="344"/>
    </row>
    <row r="32" spans="1:17" ht="18" customHeight="1" x14ac:dyDescent="0.3">
      <c r="A32" s="27" t="s">
        <v>289</v>
      </c>
    </row>
    <row r="33" spans="1:6" ht="18" customHeight="1" x14ac:dyDescent="0.3">
      <c r="A33" s="27" t="s">
        <v>109</v>
      </c>
    </row>
    <row r="34" spans="1:6" ht="32.1" customHeight="1" x14ac:dyDescent="0.3">
      <c r="A34" s="345" t="s">
        <v>110</v>
      </c>
      <c r="B34" s="345"/>
      <c r="C34" s="345"/>
      <c r="D34" s="345"/>
    </row>
    <row r="35" spans="1:6" ht="9.9" customHeight="1" x14ac:dyDescent="0.3"/>
    <row r="36" spans="1:6" ht="35.1" customHeight="1" x14ac:dyDescent="0.3">
      <c r="A36" s="351" t="s">
        <v>238</v>
      </c>
      <c r="B36" s="351"/>
      <c r="C36" s="351"/>
      <c r="D36" s="351"/>
    </row>
    <row r="37" spans="1:6" ht="18" customHeight="1" x14ac:dyDescent="0.3">
      <c r="A37" s="27" t="s">
        <v>111</v>
      </c>
    </row>
    <row r="38" spans="1:6" ht="18" customHeight="1" x14ac:dyDescent="0.3">
      <c r="A38" s="345" t="s">
        <v>112</v>
      </c>
      <c r="B38" s="345"/>
      <c r="C38" s="345"/>
      <c r="D38" s="345"/>
    </row>
    <row r="39" spans="1:6" ht="9.9" customHeight="1" x14ac:dyDescent="0.3">
      <c r="A39" s="27" t="s">
        <v>85</v>
      </c>
    </row>
    <row r="40" spans="1:6" ht="20.100000000000001" customHeight="1" x14ac:dyDescent="0.3">
      <c r="A40" s="351" t="s">
        <v>239</v>
      </c>
      <c r="B40" s="351"/>
      <c r="C40" s="351"/>
      <c r="D40" s="351"/>
    </row>
    <row r="41" spans="1:6" ht="18" customHeight="1" x14ac:dyDescent="0.3">
      <c r="A41" s="27" t="s">
        <v>111</v>
      </c>
    </row>
    <row r="42" spans="1:6" ht="32.1" customHeight="1" x14ac:dyDescent="0.3">
      <c r="A42" s="345" t="s">
        <v>299</v>
      </c>
      <c r="B42" s="345"/>
      <c r="C42" s="345"/>
      <c r="D42" s="345"/>
    </row>
    <row r="43" spans="1:6" ht="9.9" customHeight="1" x14ac:dyDescent="0.3"/>
    <row r="44" spans="1:6" ht="33" customHeight="1" x14ac:dyDescent="0.3">
      <c r="A44" s="350" t="s">
        <v>290</v>
      </c>
      <c r="B44" s="350"/>
      <c r="C44" s="350"/>
      <c r="D44" s="350"/>
    </row>
    <row r="45" spans="1:6" ht="9.9" customHeight="1" x14ac:dyDescent="0.3"/>
    <row r="46" spans="1:6" ht="20.100000000000001" customHeight="1" x14ac:dyDescent="0.35">
      <c r="A46" s="351" t="s">
        <v>240</v>
      </c>
      <c r="B46" s="351"/>
      <c r="C46" s="351"/>
      <c r="D46" s="351"/>
      <c r="E46" s="4"/>
      <c r="F46" s="34"/>
    </row>
    <row r="47" spans="1:6" ht="18" customHeight="1" x14ac:dyDescent="0.3">
      <c r="A47" s="27" t="s">
        <v>216</v>
      </c>
    </row>
    <row r="48" spans="1:6" ht="18" customHeight="1" x14ac:dyDescent="0.3">
      <c r="A48" s="27" t="s">
        <v>113</v>
      </c>
    </row>
    <row r="49" spans="1:6" ht="9.9" customHeight="1" x14ac:dyDescent="0.3"/>
    <row r="50" spans="1:6" ht="35.1" customHeight="1" x14ac:dyDescent="0.3">
      <c r="A50" s="351" t="s">
        <v>241</v>
      </c>
      <c r="B50" s="351"/>
      <c r="C50" s="351"/>
      <c r="D50" s="351"/>
    </row>
    <row r="51" spans="1:6" ht="48" customHeight="1" x14ac:dyDescent="0.3">
      <c r="A51" s="345" t="s">
        <v>217</v>
      </c>
      <c r="B51" s="345"/>
      <c r="C51" s="345"/>
      <c r="D51" s="345"/>
    </row>
    <row r="52" spans="1:6" ht="18" customHeight="1" x14ac:dyDescent="0.3">
      <c r="A52" s="27" t="s">
        <v>114</v>
      </c>
    </row>
    <row r="53" spans="1:6" ht="9.9" customHeight="1" x14ac:dyDescent="0.3"/>
    <row r="54" spans="1:6" ht="35.1" customHeight="1" x14ac:dyDescent="0.3">
      <c r="A54" s="351" t="s">
        <v>242</v>
      </c>
      <c r="B54" s="351"/>
      <c r="C54" s="351"/>
      <c r="D54" s="351"/>
      <c r="E54" s="5"/>
      <c r="F54" s="5"/>
    </row>
    <row r="55" spans="1:6" ht="48" customHeight="1" x14ac:dyDescent="0.3">
      <c r="A55" s="345" t="s">
        <v>218</v>
      </c>
      <c r="B55" s="345"/>
      <c r="C55" s="345"/>
      <c r="D55" s="345"/>
    </row>
    <row r="56" spans="1:6" ht="30" customHeight="1" x14ac:dyDescent="0.3">
      <c r="A56" s="345" t="s">
        <v>219</v>
      </c>
      <c r="B56" s="345"/>
      <c r="C56" s="345"/>
      <c r="D56" s="345"/>
    </row>
    <row r="57" spans="1:6" ht="9.9" customHeight="1" x14ac:dyDescent="0.3"/>
    <row r="58" spans="1:6" ht="20.100000000000001" customHeight="1" x14ac:dyDescent="0.3">
      <c r="A58" s="351" t="s">
        <v>243</v>
      </c>
      <c r="B58" s="351"/>
      <c r="C58" s="351"/>
      <c r="D58" s="351"/>
      <c r="E58" s="34"/>
      <c r="F58" s="34"/>
    </row>
    <row r="59" spans="1:6" ht="18" customHeight="1" x14ac:dyDescent="0.3">
      <c r="A59" s="27" t="s">
        <v>220</v>
      </c>
    </row>
    <row r="60" spans="1:6" ht="18" customHeight="1" x14ac:dyDescent="0.3">
      <c r="A60" s="27" t="s">
        <v>115</v>
      </c>
    </row>
    <row r="61" spans="1:6" ht="9.9" customHeight="1" x14ac:dyDescent="0.3"/>
    <row r="62" spans="1:6" ht="17.399999999999999" x14ac:dyDescent="0.3">
      <c r="A62" s="351" t="s">
        <v>244</v>
      </c>
      <c r="B62" s="351"/>
      <c r="C62" s="351"/>
      <c r="D62" s="351"/>
    </row>
    <row r="63" spans="1:6" ht="18" customHeight="1" x14ac:dyDescent="0.3">
      <c r="A63" s="27" t="s">
        <v>159</v>
      </c>
    </row>
    <row r="64" spans="1:6" ht="18" customHeight="1" x14ac:dyDescent="0.3">
      <c r="A64" s="27" t="s">
        <v>160</v>
      </c>
    </row>
    <row r="65" spans="1:4" ht="9.9" customHeight="1" x14ac:dyDescent="0.3"/>
    <row r="66" spans="1:4" ht="19.8" x14ac:dyDescent="0.3">
      <c r="A66" s="68" t="s">
        <v>91</v>
      </c>
    </row>
    <row r="67" spans="1:4" ht="84.9" customHeight="1" x14ac:dyDescent="0.3">
      <c r="A67" s="345" t="s">
        <v>279</v>
      </c>
      <c r="B67" s="345"/>
      <c r="C67" s="345"/>
      <c r="D67" s="345"/>
    </row>
    <row r="68" spans="1:4" ht="9.9" customHeight="1" x14ac:dyDescent="0.3">
      <c r="A68" s="151"/>
      <c r="B68" s="151"/>
      <c r="C68" s="151"/>
      <c r="D68" s="151"/>
    </row>
    <row r="69" spans="1:4" ht="20.100000000000001" customHeight="1" x14ac:dyDescent="0.3">
      <c r="A69" s="345" t="s">
        <v>94</v>
      </c>
      <c r="B69" s="345"/>
      <c r="C69" s="345"/>
      <c r="D69" s="345"/>
    </row>
    <row r="70" spans="1:4" ht="18" customHeight="1" x14ac:dyDescent="0.3">
      <c r="A70" s="34" t="s">
        <v>92</v>
      </c>
      <c r="C70" s="69" t="s">
        <v>93</v>
      </c>
      <c r="D70" s="70"/>
    </row>
    <row r="71" spans="1:4" ht="18" customHeight="1" x14ac:dyDescent="0.3">
      <c r="A71" s="34" t="s">
        <v>101</v>
      </c>
      <c r="C71" s="69" t="s">
        <v>100</v>
      </c>
      <c r="D71" s="70"/>
    </row>
    <row r="72" spans="1:4" ht="18" customHeight="1" x14ac:dyDescent="0.3">
      <c r="A72" s="34" t="s">
        <v>258</v>
      </c>
      <c r="C72" s="69" t="s">
        <v>171</v>
      </c>
    </row>
    <row r="73" spans="1:4" ht="9.9" customHeight="1" x14ac:dyDescent="0.3">
      <c r="A73" s="34"/>
      <c r="C73" s="69"/>
    </row>
    <row r="74" spans="1:4" ht="36.75" customHeight="1" x14ac:dyDescent="0.3">
      <c r="A74" s="345" t="s">
        <v>300</v>
      </c>
      <c r="B74" s="345"/>
      <c r="C74" s="345"/>
      <c r="D74" s="345"/>
    </row>
    <row r="75" spans="1:4" ht="18" customHeight="1" x14ac:dyDescent="0.3">
      <c r="A75" s="27" t="s">
        <v>268</v>
      </c>
      <c r="B75" s="192"/>
    </row>
    <row r="76" spans="1:4" ht="18" customHeight="1" x14ac:dyDescent="0.3">
      <c r="A76" s="27" t="s">
        <v>269</v>
      </c>
      <c r="B76" s="192"/>
    </row>
    <row r="77" spans="1:4" ht="18" customHeight="1" x14ac:dyDescent="0.3">
      <c r="A77" s="27" t="s">
        <v>270</v>
      </c>
      <c r="B77" s="192"/>
    </row>
    <row r="78" spans="1:4" ht="18" customHeight="1" x14ac:dyDescent="0.3">
      <c r="A78" s="27" t="s">
        <v>271</v>
      </c>
      <c r="B78" s="192"/>
    </row>
    <row r="79" spans="1:4" ht="9.9" customHeight="1" x14ac:dyDescent="0.3">
      <c r="B79" s="192"/>
    </row>
    <row r="80" spans="1:4" ht="18" customHeight="1" x14ac:dyDescent="0.3">
      <c r="A80" s="27" t="s">
        <v>291</v>
      </c>
      <c r="B80" s="192"/>
    </row>
    <row r="81" spans="1:4" ht="18" customHeight="1" x14ac:dyDescent="0.3">
      <c r="A81" s="27" t="s">
        <v>292</v>
      </c>
      <c r="B81" s="192" t="s">
        <v>294</v>
      </c>
      <c r="C81" s="69" t="s">
        <v>316</v>
      </c>
    </row>
    <row r="82" spans="1:4" ht="18" customHeight="1" x14ac:dyDescent="0.3">
      <c r="A82" s="192" t="s">
        <v>293</v>
      </c>
      <c r="B82" s="192" t="s">
        <v>317</v>
      </c>
      <c r="C82" s="69" t="s">
        <v>318</v>
      </c>
    </row>
    <row r="83" spans="1:4" ht="9.9" customHeight="1" x14ac:dyDescent="0.3">
      <c r="A83" s="192"/>
      <c r="B83" s="192"/>
      <c r="C83" s="69"/>
    </row>
    <row r="84" spans="1:4" ht="18" customHeight="1" x14ac:dyDescent="0.3">
      <c r="A84" s="283" t="s">
        <v>301</v>
      </c>
      <c r="B84" s="192"/>
    </row>
    <row r="85" spans="1:4" ht="32.1" customHeight="1" x14ac:dyDescent="0.3">
      <c r="A85" s="352" t="s">
        <v>221</v>
      </c>
      <c r="B85" s="352"/>
      <c r="C85" s="352"/>
      <c r="D85" s="352"/>
    </row>
    <row r="86" spans="1:4" ht="32.1" customHeight="1" x14ac:dyDescent="0.3">
      <c r="A86" s="352" t="s">
        <v>302</v>
      </c>
      <c r="B86" s="352"/>
      <c r="C86" s="352"/>
      <c r="D86" s="352"/>
    </row>
    <row r="87" spans="1:4" ht="9.9" customHeight="1" x14ac:dyDescent="0.3"/>
    <row r="88" spans="1:4" ht="17.399999999999999" x14ac:dyDescent="0.3">
      <c r="A88" s="284" t="s">
        <v>303</v>
      </c>
      <c r="B88" s="196"/>
      <c r="C88" s="196"/>
    </row>
    <row r="89" spans="1:4" ht="9.9" customHeight="1" x14ac:dyDescent="0.3">
      <c r="A89" s="196"/>
      <c r="B89" s="196"/>
      <c r="C89" s="196"/>
    </row>
    <row r="90" spans="1:4" ht="55.5" customHeight="1" x14ac:dyDescent="0.3">
      <c r="A90" s="285" t="s">
        <v>311</v>
      </c>
      <c r="B90" s="353" t="s">
        <v>304</v>
      </c>
      <c r="C90" s="354"/>
    </row>
    <row r="91" spans="1:4" x14ac:dyDescent="0.3">
      <c r="A91" s="286" t="s">
        <v>222</v>
      </c>
      <c r="B91" s="136" t="s">
        <v>305</v>
      </c>
      <c r="C91" s="287" t="s">
        <v>320</v>
      </c>
    </row>
    <row r="92" spans="1:4" x14ac:dyDescent="0.3">
      <c r="A92" s="290" t="s">
        <v>312</v>
      </c>
      <c r="B92" s="288" t="s">
        <v>306</v>
      </c>
      <c r="C92" s="289" t="s">
        <v>315</v>
      </c>
    </row>
    <row r="93" spans="1:4" x14ac:dyDescent="0.3">
      <c r="A93" s="290" t="s">
        <v>313</v>
      </c>
      <c r="B93" s="288" t="s">
        <v>307</v>
      </c>
      <c r="C93" s="291" t="s">
        <v>308</v>
      </c>
    </row>
    <row r="94" spans="1:4" x14ac:dyDescent="0.35">
      <c r="A94" s="294" t="s">
        <v>314</v>
      </c>
      <c r="B94" s="292" t="s">
        <v>309</v>
      </c>
      <c r="C94" s="293" t="s">
        <v>310</v>
      </c>
    </row>
    <row r="95" spans="1:4" x14ac:dyDescent="0.3">
      <c r="D95" s="98"/>
    </row>
    <row r="96" spans="1:4" x14ac:dyDescent="0.3">
      <c r="A96" s="355" t="s">
        <v>116</v>
      </c>
      <c r="B96" s="355"/>
      <c r="C96" s="355"/>
      <c r="D96" s="355"/>
    </row>
  </sheetData>
  <mergeCells count="33">
    <mergeCell ref="A86:D86"/>
    <mergeCell ref="B90:C90"/>
    <mergeCell ref="A96:D96"/>
    <mergeCell ref="A58:D58"/>
    <mergeCell ref="A62:D62"/>
    <mergeCell ref="A67:D67"/>
    <mergeCell ref="A69:D69"/>
    <mergeCell ref="A74:D74"/>
    <mergeCell ref="A85:D85"/>
    <mergeCell ref="A56:D56"/>
    <mergeCell ref="A34:D34"/>
    <mergeCell ref="A36:D36"/>
    <mergeCell ref="A38:D38"/>
    <mergeCell ref="A40:D40"/>
    <mergeCell ref="A42:D42"/>
    <mergeCell ref="A44:D44"/>
    <mergeCell ref="A46:D46"/>
    <mergeCell ref="A50:D50"/>
    <mergeCell ref="A51:D51"/>
    <mergeCell ref="A54:D54"/>
    <mergeCell ref="A55:D55"/>
    <mergeCell ref="A31:D31"/>
    <mergeCell ref="A5:D5"/>
    <mergeCell ref="A9:D9"/>
    <mergeCell ref="A11:D11"/>
    <mergeCell ref="A13:D13"/>
    <mergeCell ref="A15:D15"/>
    <mergeCell ref="A17:D17"/>
    <mergeCell ref="A19:D19"/>
    <mergeCell ref="A22:D22"/>
    <mergeCell ref="A24:D24"/>
    <mergeCell ref="A26:D26"/>
    <mergeCell ref="A29:D29"/>
  </mergeCells>
  <hyperlinks>
    <hyperlink ref="C71" r:id="rId1" xr:uid="{97E23C1F-3E1A-4199-B91C-12A28EB3665B}"/>
    <hyperlink ref="C72" r:id="rId2" xr:uid="{D5170338-17A7-4C49-B7C0-158F833001A4}"/>
    <hyperlink ref="C94" r:id="rId3" xr:uid="{96339D54-126C-4AD1-B38D-D6B51E0768C6}"/>
  </hyperlinks>
  <printOptions horizontalCentered="1"/>
  <pageMargins left="0.31496062992125984" right="0.31496062992125984" top="0.35433070866141736" bottom="0.35433070866141736" header="0.11811023622047245" footer="0.11811023622047245"/>
  <pageSetup scale="65" orientation="portrait" r:id="rId4"/>
  <headerFooter>
    <oddFooter>&amp;L&amp;"Palatino Linotype,Normal"Ejecución programática y presupuestaria&amp;C&amp;"Palatino Linotype,Negrita"Fodesaf&amp;R&amp;"Palatino Linotype,Normal"&amp;10&amp;P</oddFooter>
  </headerFooter>
  <rowBreaks count="1" manualBreakCount="1">
    <brk id="43" max="3" man="1"/>
  </rowBreaks>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79797"/>
  </sheetPr>
  <dimension ref="A1:G20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7" customWidth="1"/>
    <col min="2" max="2" width="28.6640625" style="27" customWidth="1"/>
    <col min="3" max="3" width="29.33203125" style="27" customWidth="1"/>
    <col min="4" max="5" width="27.88671875" style="27" customWidth="1"/>
    <col min="6" max="6" width="20.6640625" style="27" customWidth="1"/>
    <col min="7" max="7" width="18.5546875" style="27" bestFit="1" customWidth="1"/>
    <col min="8" max="16384" width="11.44140625" style="27"/>
  </cols>
  <sheetData>
    <row r="1" spans="1:6" ht="18" customHeight="1" x14ac:dyDescent="0.3">
      <c r="A1" s="419" t="s">
        <v>117</v>
      </c>
      <c r="B1" s="419"/>
      <c r="C1" s="419"/>
      <c r="D1" s="419"/>
      <c r="E1" s="419"/>
      <c r="F1" s="419"/>
    </row>
    <row r="2" spans="1:6" ht="18" customHeight="1" x14ac:dyDescent="0.3">
      <c r="A2" s="419"/>
      <c r="B2" s="419"/>
      <c r="C2" s="419"/>
      <c r="D2" s="419"/>
      <c r="E2" s="419"/>
      <c r="F2" s="419"/>
    </row>
    <row r="3" spans="1:6" ht="18" customHeight="1" x14ac:dyDescent="0.3">
      <c r="A3" s="428" t="s">
        <v>141</v>
      </c>
      <c r="B3" s="428"/>
      <c r="C3" s="428"/>
      <c r="D3" s="428"/>
      <c r="E3" s="428"/>
      <c r="F3" s="428"/>
    </row>
    <row r="4" spans="1:6" ht="15" customHeight="1" thickBot="1" x14ac:dyDescent="0.35">
      <c r="A4" s="28"/>
      <c r="B4" s="28"/>
      <c r="C4" s="28"/>
      <c r="D4" s="28"/>
      <c r="E4" s="28"/>
      <c r="F4" s="28"/>
    </row>
    <row r="5" spans="1:6" ht="18" customHeight="1" x14ac:dyDescent="0.3">
      <c r="A5" s="54"/>
      <c r="B5" s="134" t="s">
        <v>22</v>
      </c>
      <c r="C5" s="411" t="s">
        <v>282</v>
      </c>
      <c r="D5" s="412"/>
      <c r="E5" s="413"/>
    </row>
    <row r="6" spans="1:6" ht="18" customHeight="1" x14ac:dyDescent="0.3">
      <c r="A6" s="55"/>
      <c r="B6" s="135" t="s">
        <v>33</v>
      </c>
      <c r="C6" s="368" t="s">
        <v>283</v>
      </c>
      <c r="D6" s="414"/>
      <c r="E6" s="415"/>
      <c r="F6" s="5"/>
    </row>
    <row r="7" spans="1:6" ht="18" customHeight="1" thickBot="1" x14ac:dyDescent="0.35">
      <c r="A7" s="55"/>
      <c r="B7" s="138" t="s">
        <v>34</v>
      </c>
      <c r="C7" s="416" t="s">
        <v>284</v>
      </c>
      <c r="D7" s="417"/>
      <c r="E7" s="418"/>
      <c r="F7" s="5"/>
    </row>
    <row r="8" spans="1:6" s="4" customFormat="1" ht="15" customHeight="1" x14ac:dyDescent="0.35"/>
    <row r="9" spans="1:6" ht="21.9" customHeight="1" x14ac:dyDescent="0.3">
      <c r="A9" s="394" t="s">
        <v>35</v>
      </c>
      <c r="B9" s="394"/>
      <c r="C9" s="394"/>
      <c r="D9" s="394"/>
      <c r="E9" s="394"/>
      <c r="F9" s="394"/>
    </row>
    <row r="10" spans="1:6" ht="15" customHeight="1" x14ac:dyDescent="0.3">
      <c r="A10" s="9"/>
      <c r="B10" s="9"/>
      <c r="C10" s="9"/>
      <c r="D10" s="9"/>
      <c r="E10" s="9"/>
      <c r="F10" s="9"/>
    </row>
    <row r="11" spans="1:6" ht="50.25" customHeight="1" x14ac:dyDescent="0.3">
      <c r="A11" s="345" t="s">
        <v>275</v>
      </c>
      <c r="B11" s="345"/>
      <c r="C11" s="345"/>
      <c r="D11" s="345"/>
      <c r="E11" s="345"/>
      <c r="F11" s="345"/>
    </row>
    <row r="12" spans="1:6" ht="15" customHeight="1" x14ac:dyDescent="0.3">
      <c r="A12" s="9"/>
      <c r="B12" s="9"/>
      <c r="C12" s="9"/>
      <c r="D12" s="9"/>
      <c r="E12" s="9"/>
      <c r="F12" s="9"/>
    </row>
    <row r="13" spans="1:6" x14ac:dyDescent="0.3">
      <c r="A13" s="424" t="s">
        <v>36</v>
      </c>
      <c r="B13" s="424"/>
      <c r="C13" s="424"/>
      <c r="D13" s="424"/>
      <c r="E13" s="424"/>
      <c r="F13" s="424"/>
    </row>
    <row r="14" spans="1:6" ht="15" customHeight="1" x14ac:dyDescent="0.3">
      <c r="A14" s="424" t="s">
        <v>19</v>
      </c>
      <c r="B14" s="424"/>
      <c r="C14" s="424"/>
      <c r="D14" s="424"/>
      <c r="E14" s="424"/>
      <c r="F14" s="424"/>
    </row>
    <row r="15" spans="1:6" ht="16.95" customHeight="1" x14ac:dyDescent="0.3">
      <c r="A15" s="88" t="s">
        <v>17</v>
      </c>
      <c r="B15" s="87" t="s">
        <v>18</v>
      </c>
      <c r="C15" s="87" t="s">
        <v>0</v>
      </c>
      <c r="D15" s="87" t="s">
        <v>2</v>
      </c>
      <c r="E15" s="87" t="s">
        <v>1</v>
      </c>
      <c r="F15" s="88" t="s">
        <v>4</v>
      </c>
    </row>
    <row r="16" spans="1:6" ht="16.95" customHeight="1" x14ac:dyDescent="0.3">
      <c r="A16" s="79" t="s">
        <v>16</v>
      </c>
      <c r="B16" s="82"/>
      <c r="C16" s="257">
        <f>+C18</f>
        <v>152</v>
      </c>
      <c r="D16" s="257">
        <f t="shared" ref="D16:F16" si="0">+D18</f>
        <v>2</v>
      </c>
      <c r="E16" s="257">
        <f t="shared" si="0"/>
        <v>1</v>
      </c>
      <c r="F16" s="257">
        <f t="shared" si="0"/>
        <v>155</v>
      </c>
    </row>
    <row r="17" spans="1:6" ht="15" customHeight="1" x14ac:dyDescent="0.3">
      <c r="A17" s="10"/>
      <c r="B17" s="11"/>
      <c r="C17" s="258"/>
      <c r="D17" s="258"/>
      <c r="E17" s="258"/>
      <c r="F17" s="258"/>
    </row>
    <row r="18" spans="1:6" ht="16.95" customHeight="1" x14ac:dyDescent="0.35">
      <c r="A18" s="261" t="s">
        <v>280</v>
      </c>
      <c r="B18" s="262" t="s">
        <v>281</v>
      </c>
      <c r="C18" s="259">
        <v>152</v>
      </c>
      <c r="D18" s="259">
        <v>2</v>
      </c>
      <c r="E18" s="259">
        <v>1</v>
      </c>
      <c r="F18" s="260">
        <f>+SUM(C18:E18)</f>
        <v>155</v>
      </c>
    </row>
    <row r="19" spans="1:6" x14ac:dyDescent="0.3">
      <c r="A19" s="131" t="s">
        <v>157</v>
      </c>
      <c r="B19" s="206" t="s">
        <v>158</v>
      </c>
      <c r="C19" s="130"/>
      <c r="D19" s="130"/>
      <c r="E19" s="130"/>
      <c r="F19" s="130"/>
    </row>
    <row r="20" spans="1:6" ht="35.1" customHeight="1" x14ac:dyDescent="0.3">
      <c r="A20" s="404" t="s">
        <v>276</v>
      </c>
      <c r="B20" s="405"/>
      <c r="C20" s="405"/>
      <c r="D20" s="405"/>
      <c r="E20" s="405"/>
      <c r="F20" s="406"/>
    </row>
    <row r="21" spans="1:6" s="108" customFormat="1" ht="50.1" customHeight="1" x14ac:dyDescent="0.3">
      <c r="A21" s="420" t="s">
        <v>341</v>
      </c>
      <c r="B21" s="421"/>
      <c r="C21" s="421"/>
      <c r="D21" s="421"/>
      <c r="E21" s="421"/>
      <c r="F21" s="422"/>
    </row>
    <row r="22" spans="1:6" x14ac:dyDescent="0.3">
      <c r="A22" s="30"/>
      <c r="B22" s="30"/>
      <c r="C22" s="30"/>
      <c r="D22" s="31"/>
      <c r="E22" s="31"/>
      <c r="F22" s="32"/>
    </row>
    <row r="23" spans="1:6" x14ac:dyDescent="0.3">
      <c r="A23" s="424" t="s">
        <v>37</v>
      </c>
      <c r="B23" s="424"/>
      <c r="C23" s="424"/>
      <c r="D23" s="424"/>
      <c r="E23" s="424"/>
      <c r="F23" s="424"/>
    </row>
    <row r="24" spans="1:6" ht="15" customHeight="1" x14ac:dyDescent="0.3">
      <c r="A24" s="424" t="s">
        <v>20</v>
      </c>
      <c r="B24" s="424"/>
      <c r="C24" s="424"/>
      <c r="D24" s="424"/>
      <c r="E24" s="424"/>
      <c r="F24" s="424"/>
    </row>
    <row r="25" spans="1:6" ht="16.95" customHeight="1" x14ac:dyDescent="0.3">
      <c r="A25" s="379" t="s">
        <v>17</v>
      </c>
      <c r="B25" s="423"/>
      <c r="C25" s="87" t="s">
        <v>0</v>
      </c>
      <c r="D25" s="87" t="s">
        <v>2</v>
      </c>
      <c r="E25" s="87" t="s">
        <v>1</v>
      </c>
      <c r="F25" s="88" t="s">
        <v>4</v>
      </c>
    </row>
    <row r="26" spans="1:6" ht="16.95" customHeight="1" x14ac:dyDescent="0.3">
      <c r="A26" s="425" t="s">
        <v>16</v>
      </c>
      <c r="B26" s="425"/>
      <c r="C26" s="94">
        <f t="shared" ref="C26:E26" si="1">+C28</f>
        <v>54857188.789999947</v>
      </c>
      <c r="D26" s="94">
        <f t="shared" si="1"/>
        <v>54963200</v>
      </c>
      <c r="E26" s="94">
        <f t="shared" si="1"/>
        <v>54963200</v>
      </c>
      <c r="F26" s="94">
        <f>+F28</f>
        <v>164783588.78999996</v>
      </c>
    </row>
    <row r="27" spans="1:6" ht="15" customHeight="1" x14ac:dyDescent="0.3">
      <c r="A27" s="426"/>
      <c r="B27" s="426"/>
      <c r="C27" s="72"/>
      <c r="D27" s="72"/>
      <c r="E27" s="72"/>
      <c r="F27" s="12"/>
    </row>
    <row r="28" spans="1:6" ht="16.95" customHeight="1" x14ac:dyDescent="0.3">
      <c r="A28" s="427" t="s">
        <v>280</v>
      </c>
      <c r="B28" s="427"/>
      <c r="C28" s="13">
        <v>54857188.789999947</v>
      </c>
      <c r="D28" s="13">
        <v>54963200</v>
      </c>
      <c r="E28" s="13">
        <v>54963200</v>
      </c>
      <c r="F28" s="190">
        <f>+SUM(C28:E28)</f>
        <v>164783588.78999996</v>
      </c>
    </row>
    <row r="29" spans="1:6" ht="15" customHeight="1" x14ac:dyDescent="0.3">
      <c r="A29" s="131" t="s">
        <v>157</v>
      </c>
      <c r="B29" s="206" t="s">
        <v>158</v>
      </c>
      <c r="C29" s="130"/>
      <c r="D29" s="130"/>
      <c r="E29" s="130"/>
      <c r="F29" s="130"/>
    </row>
    <row r="30" spans="1:6" ht="35.1" customHeight="1" x14ac:dyDescent="0.3">
      <c r="A30" s="404" t="s">
        <v>276</v>
      </c>
      <c r="B30" s="405"/>
      <c r="C30" s="405"/>
      <c r="D30" s="405"/>
      <c r="E30" s="405"/>
      <c r="F30" s="406"/>
    </row>
    <row r="31" spans="1:6" s="108" customFormat="1" ht="50.1" customHeight="1" x14ac:dyDescent="0.3">
      <c r="A31" s="420" t="s">
        <v>321</v>
      </c>
      <c r="B31" s="421"/>
      <c r="C31" s="421"/>
      <c r="D31" s="421"/>
      <c r="E31" s="421"/>
      <c r="F31" s="422"/>
    </row>
    <row r="33" spans="1:6" x14ac:dyDescent="0.3">
      <c r="A33" s="356" t="s">
        <v>38</v>
      </c>
      <c r="B33" s="356"/>
      <c r="C33" s="356"/>
      <c r="D33" s="356"/>
      <c r="E33" s="356"/>
      <c r="F33" s="356"/>
    </row>
    <row r="34" spans="1:6" ht="31.5" customHeight="1" x14ac:dyDescent="0.3">
      <c r="A34" s="380" t="s">
        <v>39</v>
      </c>
      <c r="B34" s="380"/>
      <c r="C34" s="380"/>
      <c r="D34" s="380"/>
      <c r="E34" s="380"/>
      <c r="F34" s="380"/>
    </row>
    <row r="35" spans="1:6" ht="35.4" customHeight="1" x14ac:dyDescent="0.3">
      <c r="A35" s="379" t="s">
        <v>23</v>
      </c>
      <c r="B35" s="379"/>
      <c r="C35" s="87" t="s">
        <v>40</v>
      </c>
      <c r="D35" s="88" t="s">
        <v>41</v>
      </c>
      <c r="E35" s="89" t="s">
        <v>43</v>
      </c>
      <c r="F35" s="88" t="s">
        <v>24</v>
      </c>
    </row>
    <row r="36" spans="1:6" ht="27.9" customHeight="1" x14ac:dyDescent="0.3">
      <c r="A36" s="402" t="s">
        <v>28</v>
      </c>
      <c r="B36" s="408"/>
      <c r="C36" s="15" t="s">
        <v>322</v>
      </c>
      <c r="D36" s="15"/>
      <c r="E36" s="19"/>
      <c r="F36" s="16" t="s">
        <v>323</v>
      </c>
    </row>
    <row r="37" spans="1:6" ht="27.9" customHeight="1" x14ac:dyDescent="0.3">
      <c r="A37" s="402" t="s">
        <v>29</v>
      </c>
      <c r="B37" s="402"/>
      <c r="C37" s="15" t="s">
        <v>322</v>
      </c>
      <c r="D37" s="15"/>
      <c r="E37" s="15"/>
      <c r="F37" s="17" t="s">
        <v>323</v>
      </c>
    </row>
    <row r="38" spans="1:6" ht="27.9" customHeight="1" x14ac:dyDescent="0.3">
      <c r="A38" s="409" t="s">
        <v>27</v>
      </c>
      <c r="B38" s="409"/>
      <c r="C38" s="15" t="s">
        <v>322</v>
      </c>
      <c r="D38" s="15"/>
      <c r="E38" s="15"/>
      <c r="F38" s="17" t="s">
        <v>324</v>
      </c>
    </row>
    <row r="39" spans="1:6" ht="27.9" customHeight="1" x14ac:dyDescent="0.3">
      <c r="A39" s="410" t="s">
        <v>30</v>
      </c>
      <c r="B39" s="410"/>
      <c r="C39" s="15"/>
      <c r="D39" s="15" t="s">
        <v>322</v>
      </c>
      <c r="E39" s="15"/>
      <c r="F39" s="18"/>
    </row>
    <row r="40" spans="1:6" ht="16.95" customHeight="1" x14ac:dyDescent="0.3">
      <c r="A40" s="131" t="s">
        <v>157</v>
      </c>
      <c r="B40" s="206" t="s">
        <v>158</v>
      </c>
      <c r="C40" s="73"/>
      <c r="D40" s="73"/>
      <c r="E40" s="73"/>
      <c r="F40" s="73"/>
    </row>
    <row r="41" spans="1:6" ht="35.1" customHeight="1" x14ac:dyDescent="0.3">
      <c r="A41" s="404" t="s">
        <v>277</v>
      </c>
      <c r="B41" s="405"/>
      <c r="C41" s="405"/>
      <c r="D41" s="405"/>
      <c r="E41" s="405"/>
      <c r="F41" s="406"/>
    </row>
    <row r="42" spans="1:6" ht="50.1" customHeight="1" x14ac:dyDescent="0.3">
      <c r="A42" s="403" t="s">
        <v>325</v>
      </c>
      <c r="B42" s="403"/>
      <c r="C42" s="403"/>
      <c r="D42" s="403"/>
      <c r="E42" s="403"/>
      <c r="F42" s="403"/>
    </row>
    <row r="43" spans="1:6" ht="15" customHeight="1" x14ac:dyDescent="0.3">
      <c r="A43" s="53"/>
      <c r="B43" s="53"/>
      <c r="C43" s="53"/>
      <c r="D43" s="53"/>
      <c r="E43" s="53"/>
      <c r="F43" s="53"/>
    </row>
    <row r="44" spans="1:6" x14ac:dyDescent="0.3">
      <c r="A44" s="356" t="s">
        <v>44</v>
      </c>
      <c r="B44" s="356"/>
      <c r="C44" s="356"/>
      <c r="D44" s="356"/>
      <c r="E44" s="356"/>
      <c r="F44" s="356"/>
    </row>
    <row r="45" spans="1:6" x14ac:dyDescent="0.3">
      <c r="A45" s="356" t="s">
        <v>25</v>
      </c>
      <c r="B45" s="356"/>
      <c r="C45" s="356"/>
      <c r="D45" s="356"/>
      <c r="E45" s="356"/>
      <c r="F45" s="356"/>
    </row>
    <row r="46" spans="1:6" ht="32.4" customHeight="1" x14ac:dyDescent="0.3">
      <c r="A46" s="379" t="s">
        <v>23</v>
      </c>
      <c r="B46" s="379"/>
      <c r="C46" s="87" t="s">
        <v>40</v>
      </c>
      <c r="D46" s="88" t="s">
        <v>41</v>
      </c>
      <c r="E46" s="89" t="s">
        <v>75</v>
      </c>
      <c r="F46" s="88" t="s">
        <v>24</v>
      </c>
    </row>
    <row r="47" spans="1:6" s="59" customFormat="1" ht="30" customHeight="1" x14ac:dyDescent="0.3">
      <c r="A47" s="401" t="s">
        <v>31</v>
      </c>
      <c r="B47" s="401"/>
      <c r="C47" s="19"/>
      <c r="D47" s="19"/>
      <c r="E47" s="24" t="s">
        <v>322</v>
      </c>
      <c r="F47" s="35"/>
    </row>
    <row r="48" spans="1:6" s="59" customFormat="1" ht="30" customHeight="1" x14ac:dyDescent="0.3">
      <c r="A48" s="402" t="s">
        <v>32</v>
      </c>
      <c r="B48" s="402"/>
      <c r="C48" s="25"/>
      <c r="D48" s="25"/>
      <c r="E48" s="26" t="s">
        <v>322</v>
      </c>
      <c r="F48" s="36"/>
    </row>
    <row r="49" spans="1:6" s="59" customFormat="1" ht="30" customHeight="1" x14ac:dyDescent="0.3">
      <c r="A49" s="407" t="s">
        <v>245</v>
      </c>
      <c r="B49" s="407"/>
      <c r="C49" s="254"/>
      <c r="D49" s="254"/>
      <c r="E49" s="255" t="s">
        <v>322</v>
      </c>
      <c r="F49" s="36"/>
    </row>
    <row r="50" spans="1:6" x14ac:dyDescent="0.3">
      <c r="A50" s="131" t="s">
        <v>157</v>
      </c>
      <c r="B50" s="206" t="s">
        <v>158</v>
      </c>
      <c r="C50" s="130"/>
      <c r="D50" s="130"/>
      <c r="E50" s="130"/>
      <c r="F50" s="130"/>
    </row>
    <row r="51" spans="1:6" ht="35.1" customHeight="1" x14ac:dyDescent="0.3">
      <c r="A51" s="404" t="s">
        <v>278</v>
      </c>
      <c r="B51" s="405"/>
      <c r="C51" s="405"/>
      <c r="D51" s="405"/>
      <c r="E51" s="405"/>
      <c r="F51" s="406"/>
    </row>
    <row r="52" spans="1:6" ht="50.1" customHeight="1" x14ac:dyDescent="0.3">
      <c r="A52" s="403" t="s">
        <v>326</v>
      </c>
      <c r="B52" s="403"/>
      <c r="C52" s="403"/>
      <c r="D52" s="403"/>
      <c r="E52" s="403"/>
      <c r="F52" s="403"/>
    </row>
    <row r="53" spans="1:6" ht="9.9" customHeight="1" x14ac:dyDescent="0.3">
      <c r="E53" s="37"/>
    </row>
    <row r="54" spans="1:6" ht="30" customHeight="1" x14ac:dyDescent="0.3">
      <c r="A54" s="91" t="s">
        <v>45</v>
      </c>
      <c r="B54" s="368" t="s">
        <v>327</v>
      </c>
      <c r="C54" s="369"/>
      <c r="D54" s="370" t="s">
        <v>48</v>
      </c>
      <c r="E54" s="371"/>
      <c r="F54" s="372"/>
    </row>
    <row r="55" spans="1:6" ht="27.9" customHeight="1" x14ac:dyDescent="0.3">
      <c r="A55" s="91" t="s">
        <v>46</v>
      </c>
      <c r="B55" s="368" t="s">
        <v>328</v>
      </c>
      <c r="C55" s="369"/>
      <c r="D55" s="373"/>
      <c r="E55" s="374"/>
      <c r="F55" s="375"/>
    </row>
    <row r="56" spans="1:6" ht="30.75" customHeight="1" x14ac:dyDescent="0.3">
      <c r="A56" s="91" t="s">
        <v>47</v>
      </c>
      <c r="B56" s="368" t="s">
        <v>329</v>
      </c>
      <c r="C56" s="369"/>
      <c r="D56" s="376"/>
      <c r="E56" s="377"/>
      <c r="F56" s="378"/>
    </row>
    <row r="57" spans="1:6" x14ac:dyDescent="0.35">
      <c r="A57" s="4"/>
      <c r="B57" s="124"/>
      <c r="C57" s="124"/>
      <c r="D57" s="76"/>
      <c r="E57" s="76"/>
      <c r="F57" s="76"/>
    </row>
    <row r="58" spans="1:6" ht="21.9" customHeight="1" x14ac:dyDescent="0.3">
      <c r="A58" s="394" t="s">
        <v>49</v>
      </c>
      <c r="B58" s="394"/>
      <c r="C58" s="394"/>
      <c r="D58" s="394"/>
      <c r="E58" s="394"/>
      <c r="F58" s="394"/>
    </row>
    <row r="59" spans="1:6" ht="9.9" customHeight="1" x14ac:dyDescent="0.3"/>
    <row r="60" spans="1:6" ht="84.9" customHeight="1" x14ac:dyDescent="0.3">
      <c r="A60" s="345" t="s">
        <v>255</v>
      </c>
      <c r="B60" s="345"/>
      <c r="C60" s="345"/>
      <c r="D60" s="345"/>
      <c r="E60" s="345"/>
      <c r="F60" s="345"/>
    </row>
    <row r="61" spans="1:6" ht="9.9" customHeight="1" x14ac:dyDescent="0.3"/>
    <row r="62" spans="1:6" x14ac:dyDescent="0.3">
      <c r="A62" s="356" t="s">
        <v>50</v>
      </c>
      <c r="B62" s="356"/>
      <c r="C62" s="356"/>
      <c r="D62" s="356"/>
      <c r="E62" s="356"/>
      <c r="F62" s="356"/>
    </row>
    <row r="63" spans="1:6" x14ac:dyDescent="0.3">
      <c r="A63" s="356" t="s">
        <v>226</v>
      </c>
      <c r="B63" s="356"/>
      <c r="C63" s="356"/>
      <c r="D63" s="356"/>
      <c r="E63" s="356"/>
      <c r="F63" s="356"/>
    </row>
    <row r="64" spans="1:6" x14ac:dyDescent="0.3">
      <c r="A64" s="356" t="s">
        <v>51</v>
      </c>
      <c r="B64" s="356"/>
      <c r="C64" s="356"/>
      <c r="D64" s="356"/>
      <c r="E64" s="356"/>
      <c r="F64" s="356"/>
    </row>
    <row r="65" spans="1:7" ht="54" customHeight="1" x14ac:dyDescent="0.3">
      <c r="A65" s="92" t="s">
        <v>58</v>
      </c>
      <c r="B65" s="92" t="s">
        <v>184</v>
      </c>
      <c r="C65" s="92" t="s">
        <v>64</v>
      </c>
      <c r="D65" s="92" t="s">
        <v>61</v>
      </c>
      <c r="E65" s="92" t="s">
        <v>62</v>
      </c>
      <c r="F65" s="92" t="s">
        <v>147</v>
      </c>
    </row>
    <row r="66" spans="1:7" ht="18" customHeight="1" x14ac:dyDescent="0.3">
      <c r="A66" s="79" t="s">
        <v>16</v>
      </c>
      <c r="B66" s="80">
        <f>+SUM(B68:B71)</f>
        <v>659452388.78999996</v>
      </c>
      <c r="C66" s="81">
        <f>+SUM(C68:C73)</f>
        <v>100</v>
      </c>
      <c r="D66" s="82"/>
      <c r="E66" s="82"/>
      <c r="F66" s="82"/>
      <c r="G66" s="211"/>
    </row>
    <row r="67" spans="1:7" customFormat="1" ht="9.9" customHeight="1" x14ac:dyDescent="0.3">
      <c r="G67" s="213"/>
    </row>
    <row r="68" spans="1:7" s="60" customFormat="1" ht="18" customHeight="1" x14ac:dyDescent="0.3">
      <c r="A68" s="174" t="s">
        <v>59</v>
      </c>
      <c r="B68" s="175">
        <v>659452388.78999996</v>
      </c>
      <c r="C68" s="295">
        <f>+B68/$B$66*100</f>
        <v>100</v>
      </c>
      <c r="D68" s="178"/>
      <c r="E68" s="178"/>
      <c r="F68" s="178"/>
      <c r="G68" s="211"/>
    </row>
    <row r="69" spans="1:7" s="60" customFormat="1" ht="18" customHeight="1" x14ac:dyDescent="0.3">
      <c r="A69" s="174" t="s">
        <v>209</v>
      </c>
      <c r="B69" s="175">
        <v>0</v>
      </c>
      <c r="C69" s="295">
        <f>+B69/$B$66*100</f>
        <v>0</v>
      </c>
      <c r="D69" s="178"/>
      <c r="E69" s="178"/>
      <c r="F69" s="178"/>
      <c r="G69" s="211"/>
    </row>
    <row r="70" spans="1:7" s="60" customFormat="1" ht="18" customHeight="1" x14ac:dyDescent="0.3">
      <c r="A70" s="174" t="s">
        <v>136</v>
      </c>
      <c r="B70" s="175">
        <v>0</v>
      </c>
      <c r="C70" s="295">
        <f t="shared" ref="C70:C71" si="2">+B70/$B$66*100</f>
        <v>0</v>
      </c>
      <c r="D70" s="178"/>
      <c r="E70" s="178"/>
      <c r="F70" s="178"/>
      <c r="G70" s="211"/>
    </row>
    <row r="71" spans="1:7" s="60" customFormat="1" ht="18" customHeight="1" x14ac:dyDescent="0.3">
      <c r="A71" s="183" t="s">
        <v>137</v>
      </c>
      <c r="B71" s="184">
        <v>0</v>
      </c>
      <c r="C71" s="296">
        <f t="shared" si="2"/>
        <v>0</v>
      </c>
      <c r="D71" s="185"/>
      <c r="E71" s="185"/>
      <c r="F71" s="185"/>
      <c r="G71" s="211"/>
    </row>
    <row r="72" spans="1:7" s="60" customFormat="1" ht="18" customHeight="1" x14ac:dyDescent="0.3">
      <c r="A72" s="174" t="s">
        <v>138</v>
      </c>
      <c r="B72" s="175">
        <v>0</v>
      </c>
      <c r="C72" s="295">
        <f t="shared" ref="C72:C73" si="3">+B72/$B$66*100</f>
        <v>0</v>
      </c>
      <c r="D72" s="178"/>
      <c r="E72" s="178"/>
      <c r="F72" s="178"/>
      <c r="G72" s="211"/>
    </row>
    <row r="73" spans="1:7" ht="18" customHeight="1" x14ac:dyDescent="0.35">
      <c r="A73" s="174" t="s">
        <v>139</v>
      </c>
      <c r="B73" s="175">
        <v>0</v>
      </c>
      <c r="C73" s="295">
        <f t="shared" si="3"/>
        <v>0</v>
      </c>
      <c r="D73" s="181"/>
      <c r="E73" s="181"/>
      <c r="F73" s="181"/>
      <c r="G73" s="211"/>
    </row>
    <row r="74" spans="1:7" ht="18" customHeight="1" x14ac:dyDescent="0.3">
      <c r="A74" s="176" t="s">
        <v>140</v>
      </c>
      <c r="B74" s="177">
        <v>0</v>
      </c>
      <c r="C74" s="297">
        <f>+B74/$B$66*100</f>
        <v>0</v>
      </c>
      <c r="D74" s="182"/>
      <c r="E74" s="182"/>
      <c r="F74" s="182"/>
      <c r="G74" s="211"/>
    </row>
    <row r="75" spans="1:7" ht="18" customHeight="1" x14ac:dyDescent="0.3">
      <c r="A75" s="132" t="s">
        <v>157</v>
      </c>
      <c r="B75" s="77" t="s">
        <v>158</v>
      </c>
      <c r="C75" s="132"/>
      <c r="D75" s="132"/>
      <c r="E75" s="132"/>
      <c r="F75" s="132"/>
    </row>
    <row r="76" spans="1:7" ht="35.1" customHeight="1" x14ac:dyDescent="0.3">
      <c r="A76" s="399" t="s">
        <v>208</v>
      </c>
      <c r="B76" s="393"/>
      <c r="C76" s="393"/>
      <c r="D76" s="393"/>
      <c r="E76" s="393"/>
      <c r="F76" s="400"/>
    </row>
    <row r="77" spans="1:7" ht="50.1" customHeight="1" x14ac:dyDescent="0.3">
      <c r="A77" s="395" t="s">
        <v>330</v>
      </c>
      <c r="B77" s="396"/>
      <c r="C77" s="396"/>
      <c r="D77" s="396"/>
      <c r="E77" s="396"/>
      <c r="F77" s="397"/>
    </row>
    <row r="78" spans="1:7" ht="15" customHeight="1" x14ac:dyDescent="0.3">
      <c r="A78" s="21"/>
      <c r="B78" s="40"/>
      <c r="C78" s="20"/>
    </row>
    <row r="79" spans="1:7" x14ac:dyDescent="0.3">
      <c r="A79" s="356" t="s">
        <v>65</v>
      </c>
      <c r="B79" s="356"/>
      <c r="C79" s="356"/>
      <c r="D79" s="356"/>
      <c r="E79" s="356"/>
      <c r="F79" s="356"/>
    </row>
    <row r="80" spans="1:7" x14ac:dyDescent="0.3">
      <c r="A80" s="356" t="s">
        <v>142</v>
      </c>
      <c r="B80" s="356"/>
      <c r="C80" s="356"/>
      <c r="D80" s="356"/>
      <c r="E80" s="356"/>
      <c r="F80" s="356"/>
    </row>
    <row r="81" spans="1:7" x14ac:dyDescent="0.3">
      <c r="A81" s="356" t="s">
        <v>51</v>
      </c>
      <c r="B81" s="356"/>
      <c r="C81" s="356"/>
      <c r="D81" s="356"/>
      <c r="E81" s="356"/>
      <c r="F81" s="356"/>
    </row>
    <row r="82" spans="1:7" ht="31.2" x14ac:dyDescent="0.3">
      <c r="A82" s="126" t="s">
        <v>53</v>
      </c>
      <c r="B82" s="126" t="s">
        <v>144</v>
      </c>
      <c r="C82" s="87" t="s">
        <v>0</v>
      </c>
      <c r="D82" s="87" t="s">
        <v>2</v>
      </c>
      <c r="E82" s="87" t="s">
        <v>3</v>
      </c>
      <c r="F82" s="87" t="s">
        <v>4</v>
      </c>
    </row>
    <row r="83" spans="1:7" x14ac:dyDescent="0.3">
      <c r="A83" s="79" t="s">
        <v>16</v>
      </c>
      <c r="B83" s="93"/>
      <c r="C83" s="298">
        <f>+C85</f>
        <v>54857188.789999969</v>
      </c>
      <c r="D83" s="298">
        <f>+D85</f>
        <v>54963200</v>
      </c>
      <c r="E83" s="298">
        <f>+E85</f>
        <v>54963200</v>
      </c>
      <c r="F83" s="299">
        <f>+F85</f>
        <v>164783588.78999996</v>
      </c>
      <c r="G83" s="211"/>
    </row>
    <row r="84" spans="1:7" ht="9.9" customHeight="1" x14ac:dyDescent="0.3">
      <c r="A84" s="10"/>
      <c r="B84" s="41"/>
      <c r="C84" s="190"/>
      <c r="D84" s="190"/>
      <c r="E84" s="190"/>
      <c r="F84" s="191"/>
      <c r="G84" s="211"/>
    </row>
    <row r="85" spans="1:7" x14ac:dyDescent="0.3">
      <c r="A85" s="390" t="s">
        <v>155</v>
      </c>
      <c r="B85" s="390"/>
      <c r="C85" s="300">
        <f>+C86+C90</f>
        <v>54857188.789999969</v>
      </c>
      <c r="D85" s="300">
        <f t="shared" ref="D85:E85" si="4">+D86+D90</f>
        <v>54963200</v>
      </c>
      <c r="E85" s="300">
        <f t="shared" si="4"/>
        <v>54963200</v>
      </c>
      <c r="F85" s="301">
        <f>+F86+F90</f>
        <v>164783588.78999996</v>
      </c>
      <c r="G85" s="214"/>
    </row>
    <row r="86" spans="1:7" x14ac:dyDescent="0.3">
      <c r="A86" s="157" t="s">
        <v>190</v>
      </c>
      <c r="B86" s="162" t="s">
        <v>185</v>
      </c>
      <c r="C86" s="190">
        <f>+C87</f>
        <v>54857188.789999969</v>
      </c>
      <c r="D86" s="190">
        <f t="shared" ref="D86:E88" si="5">+D87</f>
        <v>54963200</v>
      </c>
      <c r="E86" s="190">
        <f t="shared" si="5"/>
        <v>54963200</v>
      </c>
      <c r="F86" s="302">
        <f t="shared" ref="F86:F93" si="6">+C86+D86+E86</f>
        <v>164783588.78999996</v>
      </c>
      <c r="G86" s="214"/>
    </row>
    <row r="87" spans="1:7" x14ac:dyDescent="0.3">
      <c r="A87" s="157" t="s">
        <v>189</v>
      </c>
      <c r="B87" s="162" t="s">
        <v>161</v>
      </c>
      <c r="C87" s="13">
        <f>+C88</f>
        <v>54857188.789999969</v>
      </c>
      <c r="D87" s="13">
        <f t="shared" si="5"/>
        <v>54963200</v>
      </c>
      <c r="E87" s="13">
        <f t="shared" si="5"/>
        <v>54963200</v>
      </c>
      <c r="F87" s="44">
        <f t="shared" si="6"/>
        <v>164783588.78999996</v>
      </c>
      <c r="G87" s="214"/>
    </row>
    <row r="88" spans="1:7" x14ac:dyDescent="0.3">
      <c r="A88" s="157" t="s">
        <v>188</v>
      </c>
      <c r="B88" s="162" t="s">
        <v>186</v>
      </c>
      <c r="C88" s="13">
        <f>+C89</f>
        <v>54857188.789999969</v>
      </c>
      <c r="D88" s="13">
        <f t="shared" si="5"/>
        <v>54963200</v>
      </c>
      <c r="E88" s="13">
        <f t="shared" si="5"/>
        <v>54963200</v>
      </c>
      <c r="F88" s="44">
        <f t="shared" si="6"/>
        <v>164783588.78999996</v>
      </c>
      <c r="G88" s="214"/>
    </row>
    <row r="89" spans="1:7" x14ac:dyDescent="0.3">
      <c r="A89" s="313" t="s">
        <v>191</v>
      </c>
      <c r="B89" s="314" t="s">
        <v>205</v>
      </c>
      <c r="C89" s="315">
        <v>54857188.789999969</v>
      </c>
      <c r="D89" s="315">
        <v>54963200</v>
      </c>
      <c r="E89" s="315">
        <v>54963200</v>
      </c>
      <c r="F89" s="316">
        <f t="shared" si="6"/>
        <v>164783588.78999996</v>
      </c>
      <c r="G89" s="214"/>
    </row>
    <row r="90" spans="1:7" x14ac:dyDescent="0.3">
      <c r="A90" s="157" t="s">
        <v>259</v>
      </c>
      <c r="B90" s="162" t="s">
        <v>256</v>
      </c>
      <c r="C90" s="190">
        <f>+C91</f>
        <v>0</v>
      </c>
      <c r="D90" s="190">
        <f t="shared" ref="D90:D92" si="7">+D91</f>
        <v>0</v>
      </c>
      <c r="E90" s="190">
        <f t="shared" ref="E90:E92" si="8">+E91</f>
        <v>0</v>
      </c>
      <c r="F90" s="302">
        <f t="shared" si="6"/>
        <v>0</v>
      </c>
      <c r="G90" s="214"/>
    </row>
    <row r="91" spans="1:7" x14ac:dyDescent="0.3">
      <c r="A91" s="157" t="s">
        <v>260</v>
      </c>
      <c r="B91" s="162" t="s">
        <v>162</v>
      </c>
      <c r="C91" s="13">
        <f>+C92</f>
        <v>0</v>
      </c>
      <c r="D91" s="13">
        <f t="shared" si="7"/>
        <v>0</v>
      </c>
      <c r="E91" s="13">
        <f t="shared" si="8"/>
        <v>0</v>
      </c>
      <c r="F91" s="44">
        <f t="shared" si="6"/>
        <v>0</v>
      </c>
      <c r="G91" s="214"/>
    </row>
    <row r="92" spans="1:7" x14ac:dyDescent="0.3">
      <c r="A92" s="157" t="s">
        <v>262</v>
      </c>
      <c r="B92" s="162" t="s">
        <v>261</v>
      </c>
      <c r="C92" s="13">
        <f>+C93</f>
        <v>0</v>
      </c>
      <c r="D92" s="13">
        <f t="shared" si="7"/>
        <v>0</v>
      </c>
      <c r="E92" s="13">
        <f t="shared" si="8"/>
        <v>0</v>
      </c>
      <c r="F92" s="44">
        <f t="shared" si="6"/>
        <v>0</v>
      </c>
      <c r="G92" s="214"/>
    </row>
    <row r="93" spans="1:7" x14ac:dyDescent="0.3">
      <c r="A93" s="313" t="s">
        <v>263</v>
      </c>
      <c r="B93" s="314" t="s">
        <v>264</v>
      </c>
      <c r="C93" s="315">
        <v>0</v>
      </c>
      <c r="D93" s="315">
        <v>0</v>
      </c>
      <c r="E93" s="315">
        <v>0</v>
      </c>
      <c r="F93" s="316">
        <f t="shared" si="6"/>
        <v>0</v>
      </c>
      <c r="G93" s="214"/>
    </row>
    <row r="94" spans="1:7" ht="9.9" customHeight="1" x14ac:dyDescent="0.3">
      <c r="A94" s="111"/>
      <c r="B94" s="39"/>
      <c r="C94" s="50"/>
      <c r="D94" s="50"/>
      <c r="E94" s="50"/>
      <c r="F94" s="112"/>
    </row>
    <row r="95" spans="1:7" x14ac:dyDescent="0.3">
      <c r="A95" s="155" t="s">
        <v>157</v>
      </c>
      <c r="B95" s="156" t="s">
        <v>158</v>
      </c>
      <c r="C95" s="155"/>
      <c r="D95" s="155"/>
      <c r="E95" s="155"/>
      <c r="F95" s="155"/>
    </row>
    <row r="96" spans="1:7" ht="35.1" customHeight="1" x14ac:dyDescent="0.3">
      <c r="A96" s="393" t="s">
        <v>265</v>
      </c>
      <c r="B96" s="393"/>
      <c r="C96" s="393"/>
      <c r="D96" s="393"/>
      <c r="E96" s="393"/>
      <c r="F96" s="393"/>
    </row>
    <row r="97" spans="1:7" ht="50.1" customHeight="1" x14ac:dyDescent="0.3">
      <c r="A97" s="398" t="s">
        <v>331</v>
      </c>
      <c r="B97" s="398"/>
      <c r="C97" s="398"/>
      <c r="D97" s="398"/>
      <c r="E97" s="398"/>
      <c r="F97" s="398"/>
    </row>
    <row r="98" spans="1:7" ht="9.9" customHeight="1" x14ac:dyDescent="0.3">
      <c r="A98" s="21"/>
      <c r="B98" s="40"/>
      <c r="C98" s="20"/>
    </row>
    <row r="99" spans="1:7" x14ac:dyDescent="0.3">
      <c r="A99" s="356" t="s">
        <v>68</v>
      </c>
      <c r="B99" s="356"/>
      <c r="C99" s="356"/>
      <c r="D99" s="356"/>
      <c r="E99" s="356"/>
      <c r="F99" s="356"/>
    </row>
    <row r="100" spans="1:7" ht="32.25" customHeight="1" x14ac:dyDescent="0.3">
      <c r="A100" s="380" t="s">
        <v>118</v>
      </c>
      <c r="B100" s="380"/>
      <c r="C100" s="380"/>
      <c r="D100" s="380"/>
      <c r="E100" s="380"/>
      <c r="F100" s="380"/>
    </row>
    <row r="101" spans="1:7" x14ac:dyDescent="0.3">
      <c r="A101" s="356" t="s">
        <v>51</v>
      </c>
      <c r="B101" s="356"/>
      <c r="C101" s="356"/>
      <c r="D101" s="356"/>
      <c r="E101" s="356"/>
      <c r="F101" s="356"/>
    </row>
    <row r="102" spans="1:7" ht="33" customHeight="1" x14ac:dyDescent="0.3">
      <c r="A102" s="126" t="s">
        <v>53</v>
      </c>
      <c r="B102" s="126" t="s">
        <v>182</v>
      </c>
      <c r="C102" s="87" t="s">
        <v>0</v>
      </c>
      <c r="D102" s="87" t="s">
        <v>2</v>
      </c>
      <c r="E102" s="87" t="s">
        <v>3</v>
      </c>
      <c r="F102" s="87" t="s">
        <v>4</v>
      </c>
    </row>
    <row r="103" spans="1:7" x14ac:dyDescent="0.3">
      <c r="A103" s="79" t="s">
        <v>16</v>
      </c>
      <c r="B103" s="93"/>
      <c r="C103" s="299">
        <f>+C105+C117</f>
        <v>54857188.789999947</v>
      </c>
      <c r="D103" s="299">
        <f t="shared" ref="D103:F103" si="9">+D105+D117</f>
        <v>54963200</v>
      </c>
      <c r="E103" s="299">
        <f t="shared" si="9"/>
        <v>54963200</v>
      </c>
      <c r="F103" s="299">
        <f t="shared" si="9"/>
        <v>164783588.78999996</v>
      </c>
      <c r="G103" s="211"/>
    </row>
    <row r="104" spans="1:7" ht="9.9" customHeight="1" x14ac:dyDescent="0.3">
      <c r="A104" s="10"/>
      <c r="B104" s="41"/>
      <c r="C104" s="190"/>
      <c r="D104" s="190"/>
      <c r="E104" s="190"/>
      <c r="F104" s="191"/>
      <c r="G104" s="211"/>
    </row>
    <row r="105" spans="1:7" ht="18" customHeight="1" x14ac:dyDescent="0.3">
      <c r="A105" s="390" t="s">
        <v>156</v>
      </c>
      <c r="B105" s="390"/>
      <c r="C105" s="301">
        <f>+SUM(C106:C115)</f>
        <v>54857188.789999947</v>
      </c>
      <c r="D105" s="301">
        <f>+SUM(D106:D115)</f>
        <v>54963200</v>
      </c>
      <c r="E105" s="301">
        <f>+SUM(E106:E115)</f>
        <v>54963200</v>
      </c>
      <c r="F105" s="301">
        <f>+SUM(F106:F115)</f>
        <v>164783588.78999996</v>
      </c>
      <c r="G105" s="211"/>
    </row>
    <row r="106" spans="1:7" ht="15" customHeight="1" x14ac:dyDescent="0.3">
      <c r="A106" s="157">
        <v>0</v>
      </c>
      <c r="B106" s="162" t="s">
        <v>175</v>
      </c>
      <c r="C106" s="13">
        <v>0</v>
      </c>
      <c r="D106" s="13">
        <v>0</v>
      </c>
      <c r="E106" s="13">
        <v>0</v>
      </c>
      <c r="F106" s="44">
        <f>+C106+D106+E106</f>
        <v>0</v>
      </c>
      <c r="G106" s="211"/>
    </row>
    <row r="107" spans="1:7" ht="15" customHeight="1" x14ac:dyDescent="0.3">
      <c r="A107" s="157">
        <v>1</v>
      </c>
      <c r="B107" s="162" t="s">
        <v>163</v>
      </c>
      <c r="C107" s="13">
        <v>0</v>
      </c>
      <c r="D107" s="48">
        <v>0</v>
      </c>
      <c r="E107" s="48">
        <v>0</v>
      </c>
      <c r="F107" s="44">
        <f t="shared" ref="F107:F115" si="10">+C107+D107+E107</f>
        <v>0</v>
      </c>
      <c r="G107" s="211"/>
    </row>
    <row r="108" spans="1:7" ht="15" customHeight="1" x14ac:dyDescent="0.3">
      <c r="A108" s="157">
        <v>2</v>
      </c>
      <c r="B108" s="162" t="s">
        <v>176</v>
      </c>
      <c r="C108" s="13">
        <v>0</v>
      </c>
      <c r="D108" s="13">
        <v>0</v>
      </c>
      <c r="E108" s="13">
        <v>0</v>
      </c>
      <c r="F108" s="44">
        <f t="shared" si="10"/>
        <v>0</v>
      </c>
      <c r="G108" s="211"/>
    </row>
    <row r="109" spans="1:7" ht="15" customHeight="1" x14ac:dyDescent="0.3">
      <c r="A109" s="157">
        <v>3</v>
      </c>
      <c r="B109" s="162" t="s">
        <v>177</v>
      </c>
      <c r="C109" s="13">
        <v>0</v>
      </c>
      <c r="D109" s="13">
        <v>0</v>
      </c>
      <c r="E109" s="13">
        <v>0</v>
      </c>
      <c r="F109" s="44">
        <f t="shared" si="10"/>
        <v>0</v>
      </c>
      <c r="G109" s="211"/>
    </row>
    <row r="110" spans="1:7" ht="15" customHeight="1" x14ac:dyDescent="0.3">
      <c r="A110" s="157">
        <v>4</v>
      </c>
      <c r="B110" s="162" t="s">
        <v>178</v>
      </c>
      <c r="C110" s="13">
        <v>0</v>
      </c>
      <c r="D110" s="13">
        <v>0</v>
      </c>
      <c r="E110" s="13">
        <v>0</v>
      </c>
      <c r="F110" s="44">
        <f t="shared" si="10"/>
        <v>0</v>
      </c>
      <c r="G110" s="211"/>
    </row>
    <row r="111" spans="1:7" ht="15" customHeight="1" x14ac:dyDescent="0.3">
      <c r="A111" s="157">
        <v>5</v>
      </c>
      <c r="B111" s="162" t="s">
        <v>179</v>
      </c>
      <c r="C111" s="13">
        <v>0</v>
      </c>
      <c r="D111" s="13">
        <v>0</v>
      </c>
      <c r="E111" s="13">
        <v>0</v>
      </c>
      <c r="F111" s="44">
        <f t="shared" si="10"/>
        <v>0</v>
      </c>
      <c r="G111" s="211"/>
    </row>
    <row r="112" spans="1:7" ht="15" customHeight="1" x14ac:dyDescent="0.3">
      <c r="A112" s="157">
        <v>6</v>
      </c>
      <c r="B112" s="162" t="s">
        <v>161</v>
      </c>
      <c r="C112" s="13">
        <v>54857188.789999947</v>
      </c>
      <c r="D112" s="13">
        <v>54963200</v>
      </c>
      <c r="E112" s="13">
        <v>54963200</v>
      </c>
      <c r="F112" s="44">
        <f t="shared" si="10"/>
        <v>164783588.78999996</v>
      </c>
      <c r="G112" s="211"/>
    </row>
    <row r="113" spans="1:7" ht="15" customHeight="1" x14ac:dyDescent="0.3">
      <c r="A113" s="157">
        <v>7</v>
      </c>
      <c r="B113" s="162" t="s">
        <v>162</v>
      </c>
      <c r="C113" s="13">
        <v>0</v>
      </c>
      <c r="D113" s="13">
        <v>0</v>
      </c>
      <c r="E113" s="13">
        <v>0</v>
      </c>
      <c r="F113" s="44">
        <f t="shared" si="10"/>
        <v>0</v>
      </c>
      <c r="G113" s="211"/>
    </row>
    <row r="114" spans="1:7" ht="15" customHeight="1" x14ac:dyDescent="0.3">
      <c r="A114" s="157">
        <v>8</v>
      </c>
      <c r="B114" s="162" t="s">
        <v>180</v>
      </c>
      <c r="C114" s="13">
        <v>0</v>
      </c>
      <c r="D114" s="13">
        <v>0</v>
      </c>
      <c r="E114" s="13">
        <v>0</v>
      </c>
      <c r="F114" s="44">
        <f t="shared" si="10"/>
        <v>0</v>
      </c>
      <c r="G114" s="211"/>
    </row>
    <row r="115" spans="1:7" ht="15" customHeight="1" x14ac:dyDescent="0.3">
      <c r="A115" s="157">
        <v>9</v>
      </c>
      <c r="B115" s="162" t="s">
        <v>181</v>
      </c>
      <c r="C115" s="13">
        <v>0</v>
      </c>
      <c r="D115" s="13">
        <v>0</v>
      </c>
      <c r="E115" s="13">
        <v>0</v>
      </c>
      <c r="F115" s="44">
        <f t="shared" si="10"/>
        <v>0</v>
      </c>
      <c r="G115" s="211"/>
    </row>
    <row r="116" spans="1:7" ht="9.9" customHeight="1" x14ac:dyDescent="0.3">
      <c r="A116" s="75"/>
      <c r="B116" s="41"/>
      <c r="C116" s="13"/>
      <c r="D116" s="13"/>
      <c r="E116" s="13"/>
      <c r="F116" s="44"/>
      <c r="G116" s="211"/>
    </row>
    <row r="117" spans="1:7" ht="18" customHeight="1" x14ac:dyDescent="0.3">
      <c r="A117" s="390" t="s">
        <v>257</v>
      </c>
      <c r="B117" s="390"/>
      <c r="C117" s="301">
        <f t="shared" ref="C117:E118" si="11">+C118</f>
        <v>0</v>
      </c>
      <c r="D117" s="301">
        <f t="shared" si="11"/>
        <v>0</v>
      </c>
      <c r="E117" s="301">
        <f t="shared" si="11"/>
        <v>0</v>
      </c>
      <c r="F117" s="301">
        <f>+SUM(F118:F119)</f>
        <v>0</v>
      </c>
      <c r="G117" s="211"/>
    </row>
    <row r="118" spans="1:7" ht="15" customHeight="1" x14ac:dyDescent="0.3">
      <c r="A118" s="157">
        <v>6</v>
      </c>
      <c r="B118" s="162" t="s">
        <v>161</v>
      </c>
      <c r="C118" s="45">
        <f t="shared" si="11"/>
        <v>0</v>
      </c>
      <c r="D118" s="45">
        <f t="shared" si="11"/>
        <v>0</v>
      </c>
      <c r="E118" s="45">
        <f t="shared" si="11"/>
        <v>0</v>
      </c>
      <c r="F118" s="49">
        <f>+F119</f>
        <v>0</v>
      </c>
      <c r="G118" s="211"/>
    </row>
    <row r="119" spans="1:7" ht="15" customHeight="1" x14ac:dyDescent="0.3">
      <c r="A119" s="163" t="s">
        <v>193</v>
      </c>
      <c r="B119" s="39" t="s">
        <v>192</v>
      </c>
      <c r="C119" s="50">
        <v>0</v>
      </c>
      <c r="D119" s="50">
        <v>0</v>
      </c>
      <c r="E119" s="50">
        <v>0</v>
      </c>
      <c r="F119" s="51">
        <f>+C119+D119+E119</f>
        <v>0</v>
      </c>
      <c r="G119" s="211"/>
    </row>
    <row r="120" spans="1:7" ht="15" customHeight="1" x14ac:dyDescent="0.3">
      <c r="A120" s="391" t="s">
        <v>56</v>
      </c>
      <c r="B120" s="392"/>
      <c r="C120" s="392"/>
      <c r="D120" s="392"/>
      <c r="E120" s="392"/>
      <c r="F120" s="392"/>
    </row>
    <row r="121" spans="1:7" ht="15" customHeight="1" x14ac:dyDescent="0.3">
      <c r="A121" s="131" t="s">
        <v>157</v>
      </c>
      <c r="B121" s="130" t="s">
        <v>158</v>
      </c>
      <c r="C121" s="130"/>
      <c r="D121" s="130"/>
      <c r="E121" s="130"/>
      <c r="F121" s="130"/>
    </row>
    <row r="122" spans="1:7" ht="75" customHeight="1" x14ac:dyDescent="0.3">
      <c r="A122" s="393" t="s">
        <v>206</v>
      </c>
      <c r="B122" s="393"/>
      <c r="C122" s="393"/>
      <c r="D122" s="393"/>
      <c r="E122" s="393"/>
      <c r="F122" s="393"/>
    </row>
    <row r="123" spans="1:7" ht="50.1" customHeight="1" x14ac:dyDescent="0.3">
      <c r="A123" s="363" t="s">
        <v>332</v>
      </c>
      <c r="B123" s="363"/>
      <c r="C123" s="363"/>
      <c r="D123" s="363"/>
      <c r="E123" s="363"/>
      <c r="F123" s="363"/>
    </row>
    <row r="124" spans="1:7" x14ac:dyDescent="0.3">
      <c r="A124" s="43"/>
      <c r="B124" s="41"/>
    </row>
    <row r="125" spans="1:7" x14ac:dyDescent="0.3">
      <c r="A125" s="356" t="s">
        <v>70</v>
      </c>
      <c r="B125" s="356"/>
      <c r="C125" s="356"/>
      <c r="D125" s="356"/>
      <c r="E125" s="356"/>
      <c r="F125" s="356"/>
      <c r="G125" s="152"/>
    </row>
    <row r="126" spans="1:7" ht="14.4" customHeight="1" x14ac:dyDescent="0.3">
      <c r="A126" s="356" t="s">
        <v>71</v>
      </c>
      <c r="B126" s="356"/>
      <c r="C126" s="356"/>
      <c r="D126" s="356"/>
      <c r="E126" s="356"/>
      <c r="F126" s="356"/>
    </row>
    <row r="127" spans="1:7" x14ac:dyDescent="0.3">
      <c r="A127" s="356" t="s">
        <v>51</v>
      </c>
      <c r="B127" s="356"/>
      <c r="C127" s="356"/>
      <c r="D127" s="356"/>
      <c r="E127" s="356"/>
      <c r="F127" s="356"/>
    </row>
    <row r="128" spans="1:7" x14ac:dyDescent="0.3">
      <c r="A128" s="87" t="s">
        <v>69</v>
      </c>
      <c r="B128" s="87" t="s">
        <v>0</v>
      </c>
      <c r="C128" s="87" t="s">
        <v>2</v>
      </c>
      <c r="D128" s="87" t="s">
        <v>3</v>
      </c>
      <c r="E128" s="87" t="s">
        <v>4</v>
      </c>
      <c r="F128" s="110"/>
    </row>
    <row r="129" spans="1:7" ht="18" customHeight="1" x14ac:dyDescent="0.3">
      <c r="A129" s="133" t="s">
        <v>72</v>
      </c>
      <c r="B129" s="160">
        <v>0</v>
      </c>
      <c r="C129" s="40">
        <f>+B133</f>
        <v>0</v>
      </c>
      <c r="D129" s="40">
        <f>+C133</f>
        <v>0</v>
      </c>
      <c r="E129" s="114">
        <v>0</v>
      </c>
      <c r="F129" s="208"/>
    </row>
    <row r="130" spans="1:7" ht="18" customHeight="1" x14ac:dyDescent="0.3">
      <c r="A130" s="133" t="s">
        <v>73</v>
      </c>
      <c r="B130" s="40">
        <f>+C85</f>
        <v>54857188.789999969</v>
      </c>
      <c r="C130" s="40">
        <f>+D85</f>
        <v>54963200</v>
      </c>
      <c r="D130" s="40">
        <f>+E85</f>
        <v>54963200</v>
      </c>
      <c r="E130" s="114">
        <f>+B130+C130+D130</f>
        <v>164783588.78999996</v>
      </c>
      <c r="F130" s="61"/>
    </row>
    <row r="131" spans="1:7" ht="18" customHeight="1" x14ac:dyDescent="0.3">
      <c r="A131" s="96" t="s">
        <v>98</v>
      </c>
      <c r="B131" s="97">
        <f>+B129+B130</f>
        <v>54857188.789999969</v>
      </c>
      <c r="C131" s="97">
        <f>+C129+C130</f>
        <v>54963200</v>
      </c>
      <c r="D131" s="97">
        <f>+D129+D130</f>
        <v>54963200</v>
      </c>
      <c r="E131" s="97">
        <f>+E129+E130</f>
        <v>164783588.78999996</v>
      </c>
      <c r="F131" s="61"/>
    </row>
    <row r="132" spans="1:7" ht="18" customHeight="1" x14ac:dyDescent="0.3">
      <c r="A132" s="133" t="s">
        <v>146</v>
      </c>
      <c r="B132" s="40">
        <f>+C105</f>
        <v>54857188.789999947</v>
      </c>
      <c r="C132" s="40">
        <f>+D105</f>
        <v>54963200</v>
      </c>
      <c r="D132" s="40">
        <f>+E105</f>
        <v>54963200</v>
      </c>
      <c r="E132" s="114">
        <f>+SUM(B132:D132)</f>
        <v>164783588.78999996</v>
      </c>
      <c r="F132" s="61"/>
    </row>
    <row r="133" spans="1:7" ht="18" customHeight="1" x14ac:dyDescent="0.3">
      <c r="A133" s="96" t="s">
        <v>99</v>
      </c>
      <c r="B133" s="125">
        <f>+B131-B132</f>
        <v>0</v>
      </c>
      <c r="C133" s="97">
        <f>+C131-C132</f>
        <v>0</v>
      </c>
      <c r="D133" s="97">
        <f>+D131-D132</f>
        <v>0</v>
      </c>
      <c r="E133" s="97">
        <f>+E131-E132</f>
        <v>0</v>
      </c>
      <c r="F133" s="61"/>
      <c r="G133" s="49"/>
    </row>
    <row r="134" spans="1:7" x14ac:dyDescent="0.3">
      <c r="A134" s="128" t="s">
        <v>157</v>
      </c>
      <c r="B134" s="127" t="s">
        <v>158</v>
      </c>
      <c r="C134" s="73"/>
      <c r="D134" s="73"/>
      <c r="E134" s="73"/>
      <c r="G134" s="98"/>
    </row>
    <row r="135" spans="1:7" ht="18" customHeight="1" x14ac:dyDescent="0.3">
      <c r="A135" s="388" t="s">
        <v>183</v>
      </c>
      <c r="B135" s="389"/>
      <c r="C135" s="389"/>
      <c r="D135" s="389"/>
      <c r="E135" s="389"/>
      <c r="F135" s="118"/>
      <c r="G135" s="98"/>
    </row>
    <row r="136" spans="1:7" ht="39.9" customHeight="1" x14ac:dyDescent="0.3">
      <c r="A136" s="385" t="s">
        <v>207</v>
      </c>
      <c r="B136" s="386"/>
      <c r="C136" s="386"/>
      <c r="D136" s="386"/>
      <c r="E136" s="386"/>
      <c r="F136" s="387"/>
      <c r="G136" s="98"/>
    </row>
    <row r="137" spans="1:7" ht="18" customHeight="1" x14ac:dyDescent="0.3">
      <c r="A137" s="385" t="s">
        <v>119</v>
      </c>
      <c r="B137" s="386"/>
      <c r="C137" s="386"/>
      <c r="D137" s="386"/>
      <c r="E137" s="386"/>
      <c r="F137" s="387"/>
      <c r="G137" s="98"/>
    </row>
    <row r="138" spans="1:7" ht="18" customHeight="1" x14ac:dyDescent="0.3">
      <c r="A138" s="385" t="s">
        <v>149</v>
      </c>
      <c r="B138" s="386"/>
      <c r="C138" s="386"/>
      <c r="D138" s="386"/>
      <c r="E138" s="386"/>
      <c r="F138" s="387"/>
      <c r="G138" s="98"/>
    </row>
    <row r="139" spans="1:7" ht="18" customHeight="1" x14ac:dyDescent="0.3">
      <c r="A139" s="385" t="s">
        <v>122</v>
      </c>
      <c r="B139" s="386"/>
      <c r="C139" s="386"/>
      <c r="D139" s="386"/>
      <c r="E139" s="386"/>
      <c r="F139" s="387"/>
      <c r="G139" s="98"/>
    </row>
    <row r="140" spans="1:7" ht="18" customHeight="1" x14ac:dyDescent="0.3">
      <c r="A140" s="382" t="s">
        <v>148</v>
      </c>
      <c r="B140" s="383"/>
      <c r="C140" s="383"/>
      <c r="D140" s="383"/>
      <c r="E140" s="383"/>
      <c r="F140" s="384"/>
      <c r="G140" s="98"/>
    </row>
    <row r="141" spans="1:7" ht="15" customHeight="1" x14ac:dyDescent="0.3">
      <c r="A141" s="99" t="s">
        <v>120</v>
      </c>
      <c r="B141" s="100"/>
      <c r="C141" s="100"/>
      <c r="D141" s="100"/>
      <c r="E141" s="100"/>
      <c r="F141" s="101"/>
      <c r="G141" s="98"/>
    </row>
    <row r="142" spans="1:7" s="108" customFormat="1" ht="50.1" customHeight="1" x14ac:dyDescent="0.3">
      <c r="A142" s="363" t="s">
        <v>333</v>
      </c>
      <c r="B142" s="363"/>
      <c r="C142" s="363"/>
      <c r="D142" s="363"/>
      <c r="E142" s="363"/>
      <c r="F142" s="363"/>
      <c r="G142" s="109"/>
    </row>
    <row r="143" spans="1:7" ht="15" customHeight="1" x14ac:dyDescent="0.35">
      <c r="A143" s="4"/>
      <c r="B143" s="4"/>
      <c r="C143" s="4"/>
      <c r="D143" s="4"/>
      <c r="E143" s="4"/>
      <c r="F143" s="4"/>
    </row>
    <row r="144" spans="1:7" ht="15" customHeight="1" x14ac:dyDescent="0.3">
      <c r="B144" s="356" t="s">
        <v>123</v>
      </c>
      <c r="C144" s="356"/>
      <c r="D144" s="356"/>
      <c r="E144" s="34"/>
      <c r="F144" s="34"/>
    </row>
    <row r="145" spans="2:6" ht="33" customHeight="1" x14ac:dyDescent="0.3">
      <c r="B145" s="380" t="s">
        <v>124</v>
      </c>
      <c r="C145" s="380"/>
      <c r="D145" s="380"/>
      <c r="E145" s="34"/>
      <c r="F145" s="34"/>
    </row>
    <row r="146" spans="2:6" ht="15" customHeight="1" x14ac:dyDescent="0.3">
      <c r="B146" s="356" t="s">
        <v>51</v>
      </c>
      <c r="C146" s="356"/>
      <c r="D146" s="356"/>
      <c r="E146" s="34"/>
      <c r="F146" s="34"/>
    </row>
    <row r="147" spans="2:6" ht="18" customHeight="1" x14ac:dyDescent="0.3">
      <c r="B147" s="379" t="s">
        <v>69</v>
      </c>
      <c r="C147" s="379"/>
      <c r="D147" s="88" t="s">
        <v>80</v>
      </c>
      <c r="E147"/>
      <c r="F147" s="110"/>
    </row>
    <row r="148" spans="2:6" ht="18" customHeight="1" x14ac:dyDescent="0.3">
      <c r="B148" s="357" t="s">
        <v>195</v>
      </c>
      <c r="C148" s="357"/>
      <c r="D148" s="88"/>
      <c r="E148"/>
      <c r="F148" s="110"/>
    </row>
    <row r="149" spans="2:6" ht="18" customHeight="1" x14ac:dyDescent="0.3">
      <c r="B149" s="113" t="s">
        <v>125</v>
      </c>
      <c r="D149" s="40">
        <v>0</v>
      </c>
      <c r="E149"/>
      <c r="F149" s="110"/>
    </row>
    <row r="150" spans="2:6" ht="18" customHeight="1" x14ac:dyDescent="0.3">
      <c r="B150" s="113" t="s">
        <v>126</v>
      </c>
      <c r="D150" s="40">
        <v>0</v>
      </c>
      <c r="E150"/>
      <c r="F150" s="110"/>
    </row>
    <row r="151" spans="2:6" ht="18" customHeight="1" x14ac:dyDescent="0.3">
      <c r="B151" s="358" t="s">
        <v>16</v>
      </c>
      <c r="C151" s="358"/>
      <c r="D151" s="97">
        <f>+D149+D150</f>
        <v>0</v>
      </c>
      <c r="E151"/>
      <c r="F151" s="110"/>
    </row>
    <row r="152" spans="2:6" ht="18" customHeight="1" x14ac:dyDescent="0.3">
      <c r="B152" s="113"/>
      <c r="D152" s="40"/>
      <c r="E152" s="114"/>
      <c r="F152" s="110"/>
    </row>
    <row r="153" spans="2:6" ht="18" customHeight="1" x14ac:dyDescent="0.3">
      <c r="B153" s="357" t="s">
        <v>196</v>
      </c>
      <c r="C153" s="357"/>
      <c r="D153" s="88" t="s">
        <v>80</v>
      </c>
      <c r="E153" s="114"/>
      <c r="F153" s="110"/>
    </row>
    <row r="154" spans="2:6" ht="18" customHeight="1" x14ac:dyDescent="0.3">
      <c r="B154" s="113" t="s">
        <v>125</v>
      </c>
      <c r="D154" s="40">
        <v>0</v>
      </c>
      <c r="E154" s="114"/>
      <c r="F154" s="110"/>
    </row>
    <row r="155" spans="2:6" ht="18" customHeight="1" x14ac:dyDescent="0.3">
      <c r="B155" s="113" t="s">
        <v>197</v>
      </c>
      <c r="D155" s="40">
        <v>0</v>
      </c>
      <c r="E155" s="114"/>
      <c r="F155" s="110"/>
    </row>
    <row r="156" spans="2:6" ht="18" customHeight="1" x14ac:dyDescent="0.3">
      <c r="B156" s="358" t="s">
        <v>198</v>
      </c>
      <c r="C156" s="358"/>
      <c r="D156" s="97">
        <f>+D154+D155</f>
        <v>0</v>
      </c>
      <c r="E156" s="114"/>
      <c r="F156" s="110"/>
    </row>
    <row r="157" spans="2:6" ht="18" customHeight="1" x14ac:dyDescent="0.3">
      <c r="B157" s="113"/>
      <c r="D157" s="114"/>
      <c r="E157" s="114"/>
      <c r="F157" s="110"/>
    </row>
    <row r="158" spans="2:6" ht="18" customHeight="1" x14ac:dyDescent="0.3">
      <c r="B158" s="357" t="s">
        <v>199</v>
      </c>
      <c r="C158" s="357"/>
      <c r="D158" s="88" t="s">
        <v>80</v>
      </c>
      <c r="E158" s="114"/>
      <c r="F158" s="110"/>
    </row>
    <row r="159" spans="2:6" ht="18" customHeight="1" x14ac:dyDescent="0.3">
      <c r="B159" s="113" t="s">
        <v>125</v>
      </c>
      <c r="D159" s="40">
        <f>+D149-D154</f>
        <v>0</v>
      </c>
      <c r="E159" s="114"/>
      <c r="F159" s="110"/>
    </row>
    <row r="160" spans="2:6" ht="18" customHeight="1" x14ac:dyDescent="0.3">
      <c r="B160" s="113" t="s">
        <v>126</v>
      </c>
      <c r="D160" s="40">
        <f>+D150-D155</f>
        <v>0</v>
      </c>
      <c r="E160" s="114"/>
      <c r="F160" s="110"/>
    </row>
    <row r="161" spans="1:6" ht="18" customHeight="1" x14ac:dyDescent="0.3">
      <c r="B161" s="358" t="s">
        <v>200</v>
      </c>
      <c r="C161" s="358"/>
      <c r="D161" s="168">
        <f>+D159+D160</f>
        <v>0</v>
      </c>
      <c r="E161" s="114"/>
      <c r="F161" s="110"/>
    </row>
    <row r="162" spans="1:6" ht="15" customHeight="1" x14ac:dyDescent="0.3">
      <c r="B162" s="169" t="s">
        <v>201</v>
      </c>
      <c r="C162" s="129"/>
      <c r="D162" s="166"/>
      <c r="E162" s="166"/>
      <c r="F162" s="33">
        <f>+D154-F165</f>
        <v>0</v>
      </c>
    </row>
    <row r="163" spans="1:6" ht="15" customHeight="1" x14ac:dyDescent="0.3">
      <c r="B163" s="198"/>
      <c r="C163" s="199"/>
      <c r="D163" s="166"/>
      <c r="E163" s="166"/>
      <c r="F163" s="33"/>
    </row>
    <row r="164" spans="1:6" ht="15" customHeight="1" x14ac:dyDescent="0.3">
      <c r="A164" s="87" t="s">
        <v>53</v>
      </c>
      <c r="B164" s="87" t="s">
        <v>228</v>
      </c>
      <c r="C164" s="87" t="s">
        <v>0</v>
      </c>
      <c r="D164" s="87" t="s">
        <v>2</v>
      </c>
      <c r="E164" s="87" t="s">
        <v>3</v>
      </c>
      <c r="F164" s="87" t="s">
        <v>4</v>
      </c>
    </row>
    <row r="165" spans="1:6" ht="15" customHeight="1" x14ac:dyDescent="0.3">
      <c r="A165" s="200" t="s">
        <v>227</v>
      </c>
      <c r="B165" s="201"/>
      <c r="C165" s="303">
        <f>+SUM(C166:C175)</f>
        <v>0</v>
      </c>
      <c r="D165" s="303">
        <f>+SUM(D166:D175)</f>
        <v>0</v>
      </c>
      <c r="E165" s="303">
        <f>+SUM(E166:E175)</f>
        <v>0</v>
      </c>
      <c r="F165" s="303">
        <f>+SUM(F166:F175)</f>
        <v>0</v>
      </c>
    </row>
    <row r="166" spans="1:6" ht="15" customHeight="1" x14ac:dyDescent="0.3">
      <c r="A166" s="157">
        <v>0</v>
      </c>
      <c r="B166" s="162" t="s">
        <v>175</v>
      </c>
      <c r="C166" s="13">
        <v>0</v>
      </c>
      <c r="D166" s="13">
        <v>0</v>
      </c>
      <c r="E166" s="13">
        <v>0</v>
      </c>
      <c r="F166" s="44">
        <f>+C166+D166+E166</f>
        <v>0</v>
      </c>
    </row>
    <row r="167" spans="1:6" ht="15" customHeight="1" x14ac:dyDescent="0.3">
      <c r="A167" s="157">
        <v>1</v>
      </c>
      <c r="B167" s="162" t="s">
        <v>163</v>
      </c>
      <c r="C167" s="13">
        <v>0</v>
      </c>
      <c r="D167" s="48">
        <v>0</v>
      </c>
      <c r="E167" s="48">
        <v>0</v>
      </c>
      <c r="F167" s="44">
        <f t="shared" ref="F167:F175" si="12">+C167+D167+E167</f>
        <v>0</v>
      </c>
    </row>
    <row r="168" spans="1:6" ht="15" customHeight="1" x14ac:dyDescent="0.3">
      <c r="A168" s="157">
        <v>2</v>
      </c>
      <c r="B168" s="162" t="s">
        <v>176</v>
      </c>
      <c r="C168" s="13">
        <v>0</v>
      </c>
      <c r="D168" s="13">
        <v>0</v>
      </c>
      <c r="E168" s="13">
        <v>0</v>
      </c>
      <c r="F168" s="44">
        <f t="shared" si="12"/>
        <v>0</v>
      </c>
    </row>
    <row r="169" spans="1:6" ht="15" customHeight="1" x14ac:dyDescent="0.3">
      <c r="A169" s="157">
        <v>3</v>
      </c>
      <c r="B169" s="162" t="s">
        <v>177</v>
      </c>
      <c r="C169" s="13">
        <v>0</v>
      </c>
      <c r="D169" s="13">
        <v>0</v>
      </c>
      <c r="E169" s="13">
        <v>0</v>
      </c>
      <c r="F169" s="44">
        <f t="shared" si="12"/>
        <v>0</v>
      </c>
    </row>
    <row r="170" spans="1:6" ht="15" customHeight="1" x14ac:dyDescent="0.3">
      <c r="A170" s="157">
        <v>4</v>
      </c>
      <c r="B170" s="162" t="s">
        <v>178</v>
      </c>
      <c r="C170" s="13">
        <v>0</v>
      </c>
      <c r="D170" s="13">
        <v>0</v>
      </c>
      <c r="E170" s="13">
        <v>0</v>
      </c>
      <c r="F170" s="44">
        <f t="shared" si="12"/>
        <v>0</v>
      </c>
    </row>
    <row r="171" spans="1:6" ht="15" customHeight="1" x14ac:dyDescent="0.3">
      <c r="A171" s="157">
        <v>5</v>
      </c>
      <c r="B171" s="162" t="s">
        <v>179</v>
      </c>
      <c r="C171" s="13">
        <v>0</v>
      </c>
      <c r="D171" s="13">
        <v>0</v>
      </c>
      <c r="E171" s="13">
        <v>0</v>
      </c>
      <c r="F171" s="44">
        <f t="shared" si="12"/>
        <v>0</v>
      </c>
    </row>
    <row r="172" spans="1:6" ht="15" customHeight="1" x14ac:dyDescent="0.3">
      <c r="A172" s="157">
        <v>6</v>
      </c>
      <c r="B172" s="162" t="s">
        <v>161</v>
      </c>
      <c r="C172" s="13">
        <v>0</v>
      </c>
      <c r="D172" s="13">
        <v>0</v>
      </c>
      <c r="E172" s="13">
        <v>0</v>
      </c>
      <c r="F172" s="44">
        <f t="shared" si="12"/>
        <v>0</v>
      </c>
    </row>
    <row r="173" spans="1:6" ht="15" customHeight="1" x14ac:dyDescent="0.3">
      <c r="A173" s="157">
        <v>7</v>
      </c>
      <c r="B173" s="162" t="s">
        <v>162</v>
      </c>
      <c r="C173" s="13">
        <v>0</v>
      </c>
      <c r="D173" s="13">
        <v>0</v>
      </c>
      <c r="E173" s="13">
        <v>0</v>
      </c>
      <c r="F173" s="44">
        <f t="shared" si="12"/>
        <v>0</v>
      </c>
    </row>
    <row r="174" spans="1:6" ht="15" customHeight="1" x14ac:dyDescent="0.3">
      <c r="A174" s="157">
        <v>8</v>
      </c>
      <c r="B174" s="162" t="s">
        <v>180</v>
      </c>
      <c r="C174" s="13">
        <v>0</v>
      </c>
      <c r="D174" s="13">
        <v>0</v>
      </c>
      <c r="E174" s="13">
        <v>0</v>
      </c>
      <c r="F174" s="44">
        <f t="shared" si="12"/>
        <v>0</v>
      </c>
    </row>
    <row r="175" spans="1:6" ht="15" customHeight="1" x14ac:dyDescent="0.3">
      <c r="A175" s="203">
        <v>9</v>
      </c>
      <c r="B175" s="204" t="s">
        <v>181</v>
      </c>
      <c r="C175" s="14">
        <v>0</v>
      </c>
      <c r="D175" s="14">
        <v>0</v>
      </c>
      <c r="E175" s="14">
        <v>0</v>
      </c>
      <c r="F175" s="205">
        <f t="shared" si="12"/>
        <v>0</v>
      </c>
    </row>
    <row r="176" spans="1:6" ht="15" customHeight="1" x14ac:dyDescent="0.3">
      <c r="A176" s="381" t="s">
        <v>201</v>
      </c>
      <c r="B176" s="381"/>
      <c r="C176" s="381"/>
      <c r="D176" s="381"/>
      <c r="E176" s="381"/>
      <c r="F176" s="381"/>
    </row>
    <row r="177" spans="1:7" ht="15" customHeight="1" x14ac:dyDescent="0.3">
      <c r="A177" s="99" t="s">
        <v>120</v>
      </c>
      <c r="B177" s="100"/>
      <c r="C177" s="100"/>
      <c r="D177" s="100"/>
      <c r="E177" s="100"/>
      <c r="F177" s="101"/>
    </row>
    <row r="178" spans="1:7" ht="50.1" customHeight="1" x14ac:dyDescent="0.3">
      <c r="A178" s="364" t="s">
        <v>334</v>
      </c>
      <c r="B178" s="365"/>
      <c r="C178" s="365"/>
      <c r="D178" s="365"/>
      <c r="E178" s="365"/>
      <c r="F178" s="366"/>
    </row>
    <row r="179" spans="1:7" ht="15" customHeight="1" x14ac:dyDescent="0.35">
      <c r="A179" s="4"/>
      <c r="B179" s="4"/>
      <c r="C179" s="4"/>
      <c r="D179" s="4"/>
      <c r="E179" s="4"/>
      <c r="F179" s="4"/>
    </row>
    <row r="180" spans="1:7" ht="35.1" customHeight="1" x14ac:dyDescent="0.3">
      <c r="A180" s="115" t="s">
        <v>74</v>
      </c>
      <c r="B180" s="368" t="s">
        <v>335</v>
      </c>
      <c r="C180" s="369"/>
      <c r="D180" s="370" t="s">
        <v>48</v>
      </c>
      <c r="E180" s="371"/>
      <c r="F180" s="372"/>
    </row>
    <row r="181" spans="1:7" ht="35.1" customHeight="1" x14ac:dyDescent="0.3">
      <c r="A181" s="116" t="s">
        <v>46</v>
      </c>
      <c r="B181" s="368" t="s">
        <v>336</v>
      </c>
      <c r="C181" s="369"/>
      <c r="D181" s="373"/>
      <c r="E181" s="374"/>
      <c r="F181" s="375"/>
    </row>
    <row r="182" spans="1:7" ht="35.1" customHeight="1" x14ac:dyDescent="0.3">
      <c r="A182" s="117" t="s">
        <v>47</v>
      </c>
      <c r="B182" s="368" t="s">
        <v>337</v>
      </c>
      <c r="C182" s="369"/>
      <c r="D182" s="376"/>
      <c r="E182" s="377"/>
      <c r="F182" s="378"/>
    </row>
    <row r="183" spans="1:7" x14ac:dyDescent="0.3">
      <c r="A183" s="367" t="s">
        <v>116</v>
      </c>
      <c r="B183" s="367"/>
      <c r="C183" s="367"/>
      <c r="D183" s="367"/>
      <c r="E183" s="367"/>
      <c r="F183" s="367"/>
    </row>
    <row r="184" spans="1:7" x14ac:dyDescent="0.3">
      <c r="A184" s="123"/>
      <c r="B184" s="123"/>
      <c r="C184" s="123"/>
      <c r="D184" s="123"/>
      <c r="E184" s="123"/>
      <c r="F184" s="123"/>
    </row>
    <row r="185" spans="1:7" ht="19.8" x14ac:dyDescent="0.3">
      <c r="A185" s="360" t="s">
        <v>143</v>
      </c>
      <c r="B185" s="361"/>
      <c r="C185" s="361"/>
      <c r="D185" s="361"/>
      <c r="E185" s="361"/>
      <c r="F185" s="362"/>
      <c r="G185" s="210"/>
    </row>
    <row r="186" spans="1:7" x14ac:dyDescent="0.3">
      <c r="A186" s="102" t="s">
        <v>127</v>
      </c>
      <c r="F186" s="103"/>
    </row>
    <row r="187" spans="1:7" x14ac:dyDescent="0.3">
      <c r="A187" s="104"/>
      <c r="F187" s="103"/>
    </row>
    <row r="188" spans="1:7" ht="33" customHeight="1" thickBot="1" x14ac:dyDescent="0.35">
      <c r="A188" s="171" t="s">
        <v>202</v>
      </c>
      <c r="B188" s="170">
        <v>0</v>
      </c>
      <c r="F188" s="103"/>
    </row>
    <row r="189" spans="1:7" ht="16.2" thickTop="1" x14ac:dyDescent="0.3">
      <c r="A189" s="104"/>
      <c r="F189" s="103"/>
    </row>
    <row r="190" spans="1:7" x14ac:dyDescent="0.3">
      <c r="A190" s="102" t="s">
        <v>134</v>
      </c>
      <c r="D190" s="34" t="s">
        <v>168</v>
      </c>
      <c r="F190" s="103"/>
    </row>
    <row r="191" spans="1:7" x14ac:dyDescent="0.3">
      <c r="A191" s="104" t="s">
        <v>128</v>
      </c>
      <c r="B191" s="49">
        <f>+B66</f>
        <v>659452388.78999996</v>
      </c>
      <c r="D191" s="345" t="s">
        <v>164</v>
      </c>
      <c r="E191" s="345"/>
      <c r="F191" s="359"/>
    </row>
    <row r="192" spans="1:7" x14ac:dyDescent="0.3">
      <c r="A192" s="104" t="s">
        <v>135</v>
      </c>
      <c r="B192" s="51">
        <f>+F85</f>
        <v>164783588.78999996</v>
      </c>
      <c r="D192" s="345"/>
      <c r="E192" s="345"/>
      <c r="F192" s="359"/>
    </row>
    <row r="193" spans="1:6" ht="16.2" thickBot="1" x14ac:dyDescent="0.35">
      <c r="A193" s="104" t="s">
        <v>129</v>
      </c>
      <c r="B193" s="146">
        <f>+B191-B192</f>
        <v>494668800</v>
      </c>
      <c r="D193" s="27" t="s">
        <v>165</v>
      </c>
      <c r="F193" s="148">
        <f>+F85</f>
        <v>164783588.78999996</v>
      </c>
    </row>
    <row r="194" spans="1:6" ht="16.2" thickTop="1" x14ac:dyDescent="0.3">
      <c r="A194" s="104"/>
      <c r="D194" s="27" t="s">
        <v>166</v>
      </c>
      <c r="F194" s="149">
        <f>+F105</f>
        <v>164783588.78999996</v>
      </c>
    </row>
    <row r="195" spans="1:6" ht="16.2" thickBot="1" x14ac:dyDescent="0.35">
      <c r="A195" s="102" t="s">
        <v>130</v>
      </c>
      <c r="D195" s="34" t="s">
        <v>167</v>
      </c>
      <c r="E195" s="34"/>
      <c r="F195" s="150">
        <f>+F194/F193</f>
        <v>1</v>
      </c>
    </row>
    <row r="196" spans="1:6" ht="16.2" thickTop="1" x14ac:dyDescent="0.3">
      <c r="A196" s="104" t="s">
        <v>131</v>
      </c>
      <c r="B196" s="49">
        <f>+F26</f>
        <v>164783588.78999996</v>
      </c>
      <c r="F196" s="103"/>
    </row>
    <row r="197" spans="1:6" x14ac:dyDescent="0.3">
      <c r="A197" s="104" t="s">
        <v>132</v>
      </c>
      <c r="B197" s="51">
        <f>+F105</f>
        <v>164783588.78999996</v>
      </c>
      <c r="D197" s="345" t="s">
        <v>169</v>
      </c>
      <c r="E197" s="345"/>
      <c r="F197" s="359"/>
    </row>
    <row r="198" spans="1:6" ht="16.2" thickBot="1" x14ac:dyDescent="0.35">
      <c r="A198" s="104" t="s">
        <v>133</v>
      </c>
      <c r="B198" s="147">
        <f>+B196-B197</f>
        <v>0</v>
      </c>
      <c r="D198" s="345"/>
      <c r="E198" s="345"/>
      <c r="F198" s="359"/>
    </row>
    <row r="199" spans="1:6" ht="16.2" thickTop="1" x14ac:dyDescent="0.3">
      <c r="A199" s="104"/>
      <c r="B199"/>
      <c r="D199" s="59" t="s">
        <v>170</v>
      </c>
      <c r="E199" s="151"/>
      <c r="F199" s="148">
        <f>+B66</f>
        <v>659452388.78999996</v>
      </c>
    </row>
    <row r="200" spans="1:6" x14ac:dyDescent="0.3">
      <c r="A200" s="104"/>
      <c r="B200"/>
      <c r="D200" s="59" t="s">
        <v>166</v>
      </c>
      <c r="E200" s="151"/>
      <c r="F200" s="149">
        <f>+F105</f>
        <v>164783588.78999996</v>
      </c>
    </row>
    <row r="201" spans="1:6" ht="16.2" thickBot="1" x14ac:dyDescent="0.35">
      <c r="A201" s="104"/>
      <c r="B201"/>
      <c r="D201" s="151"/>
      <c r="E201" s="151"/>
      <c r="F201" s="150">
        <f>+F200/F199</f>
        <v>0.24987943267952079</v>
      </c>
    </row>
    <row r="202" spans="1:6" ht="16.2" thickTop="1" x14ac:dyDescent="0.3">
      <c r="A202" s="105"/>
      <c r="B202" s="106"/>
      <c r="C202" s="106"/>
      <c r="D202" s="106"/>
      <c r="E202" s="106"/>
      <c r="F202" s="107"/>
    </row>
  </sheetData>
  <mergeCells count="91">
    <mergeCell ref="A1:F2"/>
    <mergeCell ref="A31:F31"/>
    <mergeCell ref="A25:B25"/>
    <mergeCell ref="A13:F13"/>
    <mergeCell ref="A14:F14"/>
    <mergeCell ref="A21:F21"/>
    <mergeCell ref="A26:B26"/>
    <mergeCell ref="A27:B27"/>
    <mergeCell ref="A28:B28"/>
    <mergeCell ref="A23:F23"/>
    <mergeCell ref="A24:F24"/>
    <mergeCell ref="A3:F3"/>
    <mergeCell ref="A33:F33"/>
    <mergeCell ref="A9:F9"/>
    <mergeCell ref="C5:E5"/>
    <mergeCell ref="C6:E6"/>
    <mergeCell ref="C7:E7"/>
    <mergeCell ref="A11:F11"/>
    <mergeCell ref="A20:F20"/>
    <mergeCell ref="A30:F30"/>
    <mergeCell ref="A44:F44"/>
    <mergeCell ref="A45:F45"/>
    <mergeCell ref="A34:F34"/>
    <mergeCell ref="A35:B35"/>
    <mergeCell ref="A36:B36"/>
    <mergeCell ref="A37:B37"/>
    <mergeCell ref="A38:B38"/>
    <mergeCell ref="A39:B39"/>
    <mergeCell ref="A42:F42"/>
    <mergeCell ref="A41:F41"/>
    <mergeCell ref="B56:C56"/>
    <mergeCell ref="D54:F56"/>
    <mergeCell ref="A46:B46"/>
    <mergeCell ref="A47:B47"/>
    <mergeCell ref="A48:B48"/>
    <mergeCell ref="A52:F52"/>
    <mergeCell ref="B54:C54"/>
    <mergeCell ref="B55:C55"/>
    <mergeCell ref="A51:F51"/>
    <mergeCell ref="A49:B49"/>
    <mergeCell ref="A58:F58"/>
    <mergeCell ref="A99:F99"/>
    <mergeCell ref="A100:F100"/>
    <mergeCell ref="A101:F101"/>
    <mergeCell ref="A62:F62"/>
    <mergeCell ref="A63:F63"/>
    <mergeCell ref="A64:F64"/>
    <mergeCell ref="A77:F77"/>
    <mergeCell ref="A79:F79"/>
    <mergeCell ref="A80:F80"/>
    <mergeCell ref="A81:F81"/>
    <mergeCell ref="A97:F97"/>
    <mergeCell ref="A85:B85"/>
    <mergeCell ref="A76:F76"/>
    <mergeCell ref="A96:F96"/>
    <mergeCell ref="A60:F60"/>
    <mergeCell ref="A105:B105"/>
    <mergeCell ref="A117:B117"/>
    <mergeCell ref="A120:F120"/>
    <mergeCell ref="A123:F123"/>
    <mergeCell ref="A122:F122"/>
    <mergeCell ref="A140:F140"/>
    <mergeCell ref="A125:F125"/>
    <mergeCell ref="A126:F126"/>
    <mergeCell ref="A127:F127"/>
    <mergeCell ref="A136:F136"/>
    <mergeCell ref="A137:F137"/>
    <mergeCell ref="A138:F138"/>
    <mergeCell ref="A139:F139"/>
    <mergeCell ref="A135:E135"/>
    <mergeCell ref="D197:F198"/>
    <mergeCell ref="A185:F185"/>
    <mergeCell ref="A142:F142"/>
    <mergeCell ref="A178:F178"/>
    <mergeCell ref="A183:F183"/>
    <mergeCell ref="B180:C180"/>
    <mergeCell ref="D180:F182"/>
    <mergeCell ref="B181:C181"/>
    <mergeCell ref="B182:C182"/>
    <mergeCell ref="B148:C148"/>
    <mergeCell ref="B151:C151"/>
    <mergeCell ref="B147:C147"/>
    <mergeCell ref="B161:C161"/>
    <mergeCell ref="B145:D145"/>
    <mergeCell ref="A176:F176"/>
    <mergeCell ref="B144:D144"/>
    <mergeCell ref="B146:D146"/>
    <mergeCell ref="B153:C153"/>
    <mergeCell ref="B156:C156"/>
    <mergeCell ref="B158:C158"/>
    <mergeCell ref="D191:F192"/>
  </mergeCells>
  <phoneticPr fontId="9" type="noConversion"/>
  <conditionalFormatting sqref="B198">
    <cfRule type="cellIs" dxfId="23" priority="4" operator="equal">
      <formula>0</formula>
    </cfRule>
    <cfRule type="cellIs" dxfId="22" priority="5" operator="lessThan">
      <formula>0</formula>
    </cfRule>
    <cfRule type="cellIs" dxfId="21" priority="6" operator="greaterThan">
      <formula>0</formula>
    </cfRule>
  </conditionalFormatting>
  <conditionalFormatting sqref="F162">
    <cfRule type="cellIs" dxfId="20" priority="1" operator="equal">
      <formula>0</formula>
    </cfRule>
    <cfRule type="cellIs" dxfId="19" priority="2" operator="lessThan">
      <formula>0</formula>
    </cfRule>
    <cfRule type="cellIs" dxfId="18" priority="3" operator="greaterThan">
      <formula>0</formula>
    </cfRule>
  </conditionalFormatting>
  <dataValidations xWindow="1063" yWindow="482" count="1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0:F182" xr:uid="{FB5B08A2-AC66-44B2-AD4C-16F22EE7D80A}"/>
    <dataValidation allowBlank="1" showInputMessage="1" showErrorMessage="1" promptTitle="Advertencia" prompt="Esta tabla se completa únicamente con los ingresos y egresos del período 2024. Se recomienda leer cuidadosamente las indicaciones señaladas en la parte inferior de la tabla. " sqref="A126:F126" xr:uid="{4A154B9A-0966-4831-AC84-A0429032B75C}"/>
    <dataValidation allowBlank="1" showInputMessage="1" showErrorMessage="1" promptTitle="Advertencia" prompt="Se recomienda leer cuidadosamente las indicaciones dispuestas en la parte inferior de esta tabla. " sqref="A129" xr:uid="{0F873C55-DE63-4CB7-BBE9-F21F7F377184}"/>
    <dataValidation allowBlank="1" showInputMessage="1" showErrorMessage="1" promptTitle="Advertencia" prompt="Debe coincidir con el monto reportado en la Liquidación Prespuestaria 2023, caso contrario se debe justificar en el espacio de observaciones. " sqref="D149:D153 D157" xr:uid="{F37C8231-A659-425B-853B-80F2DAE8B7E7}"/>
    <dataValidation allowBlank="1" showInputMessage="1" showErrorMessage="1" promptTitle="Advertencia" prompt="Se debe indicar el nombre de la partida de acuerdo al Clasificador de los Ingresos del Sector Público." sqref="B82" xr:uid="{F09C3161-6CFA-49C1-8FEB-1417CF1E2FE4}"/>
    <dataValidation allowBlank="1" showInputMessage="1" showErrorMessage="1" promptTitle="Advertencia" prompt="El código debe ser el definido para la partida en particular y debe ser el código establecido en el Clasificador de los Ingresos del Sector Público. " sqref="A82 A102" xr:uid="{E37570B1-4B77-4A42-B116-BCB2835F1677}"/>
    <dataValidation allowBlank="1" showInputMessage="1" showErrorMessage="1" promptTitle="Advertencia" prompt="En este espacio se debe detallar el código correspondiente a la partida detallada y debe ser el código definido en el Clasificador de los Ingresos del Sector Público. " sqref="A86:A88 A106 A166" xr:uid="{23F4902A-2877-4B82-AE1B-A188314E62C6}"/>
    <dataValidation allowBlank="1" showInputMessage="1" showErrorMessage="1" promptTitle="Advertencia" prompt="El nombre de la partida debe ser de acuerdo al Clasificador de los Ingresos del Sector Público. " sqref="B86:B88 B106 B166" xr:uid="{1BBBAC00-D3AB-43DC-A55F-E540B6D06F63}"/>
    <dataValidation allowBlank="1" showInputMessage="1" showErrorMessage="1" promptTitle="Recordatorio" prompt="El superávit libre debe ser reintegrado a más tardar el 31 de marzo,_x000a_de acuerdo al  Decreto Nº 43189-MTSS, artículo 66. " sqref="B150:B152 B154:B157 B159:B161" xr:uid="{8BFBAA9A-BB33-4E41-8478-41B44456BB9F}"/>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0:F100" xr:uid="{80C03DEF-6B29-4E70-BF2F-105E4E97E2B5}"/>
    <dataValidation allowBlank="1" showInputMessage="1" showErrorMessage="1" promptTitle="Advertencia" prompt="NO incluir recursos de vigencias anteriores, para ese fin se completa tabla N°9" sqref="B68" xr:uid="{81036899-7B6D-4858-9108-BA705DCE4980}"/>
    <dataValidation allowBlank="1" showInputMessage="1" showErrorMessage="1" promptTitle="Advertencia" prompt="En enero no debe haber saldo inicial, si la UE cuenta con superávit, debe consignarse en la tabla 9." sqref="B129" xr:uid="{BB53B615-EAF2-4432-8B93-CC7294C55D13}"/>
    <dataValidation allowBlank="1" showInputMessage="1" showErrorMessage="1" promptTitle="Instrucción" prompt="En esta tabla únicamente se detallan los Ingresos ordinarios del ejercicio presupuestario 2024. No incluir recursos de vigencias anteriores (estos se deben detallar en tabla 9)" sqref="A80:F80" xr:uid="{CFD55E8C-9D5F-4F5A-9C82-AFB93CBA94EF}"/>
    <dataValidation allowBlank="1" showInputMessage="1" showErrorMessage="1" promptTitle="Advertencia" prompt="Esta tabla solo la deben completar la unidades ejecutoras que por Ley específica estén facultadas para estimar y re presupuestar superávits." sqref="B145 E145:F145" xr:uid="{6CBCD5B0-5BE1-4D06-AF38-869B0D8356DB}"/>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4:F56" xr:uid="{89470C23-65CD-46F4-9B6E-E600E2836DF0}"/>
  </dataValidations>
  <hyperlinks>
    <hyperlink ref="B82" r:id="rId1" xr:uid="{499B9670-00BC-42DE-AD34-F311B051BF9D}"/>
    <hyperlink ref="B102" r:id="rId2" display="Nombre de la Partida presupuestaria" xr:uid="{CA966660-67FD-4F24-B2FE-DA3416D730C9}"/>
    <hyperlink ref="A82" r:id="rId3" xr:uid="{91D6A97E-12A6-4B35-A3D7-457C1904EFDF}"/>
    <hyperlink ref="A102" r:id="rId4" xr:uid="{60B9FCEF-5595-4032-8AD2-A9A600AC6A47}"/>
  </hyperlinks>
  <printOptions horizontalCentered="1"/>
  <pageMargins left="0.31496062992125984" right="0.31496062992125984" top="1.1811023622047245" bottom="0.78740157480314965" header="0.78740157480314965" footer="0.39370078740157483"/>
  <pageSetup scale="37" orientation="portrait" r:id="rId5"/>
  <headerFooter>
    <oddFooter>&amp;L&amp;"Palatino Linotype,Normal"&amp;K979797&amp;D&amp;C&amp;"Palatino Linotype,Normal"&amp;K979797Reporte de Ejecución programática y presupuestaria (I trimestre)&amp;R&amp;"Palatino Linotype,Normal"&amp;K979797&amp;P</oddFooter>
  </headerFooter>
  <rowBreaks count="2" manualBreakCount="2">
    <brk id="56" max="5" man="1"/>
    <brk id="123" max="5" man="1"/>
  </row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sheetPr>
    <tabColor rgb="FF979797"/>
  </sheetPr>
  <dimension ref="A1:I202"/>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7" customWidth="1"/>
    <col min="2" max="2" width="28.6640625" style="27" customWidth="1"/>
    <col min="3" max="5" width="27.88671875" style="27" customWidth="1"/>
    <col min="6" max="6" width="20.6640625" style="27" customWidth="1"/>
    <col min="7" max="7" width="18.5546875" style="27" bestFit="1" customWidth="1"/>
    <col min="8" max="8" width="14.109375" style="27" bestFit="1" customWidth="1"/>
    <col min="9" max="16384" width="11.44140625" style="27"/>
  </cols>
  <sheetData>
    <row r="1" spans="1:6" ht="18" customHeight="1" x14ac:dyDescent="0.3">
      <c r="A1" s="419" t="s">
        <v>117</v>
      </c>
      <c r="B1" s="419"/>
      <c r="C1" s="419"/>
      <c r="D1" s="419"/>
      <c r="E1" s="419"/>
      <c r="F1" s="419"/>
    </row>
    <row r="2" spans="1:6" ht="18" customHeight="1" x14ac:dyDescent="0.3">
      <c r="A2" s="419"/>
      <c r="B2" s="419"/>
      <c r="C2" s="419"/>
      <c r="D2" s="419"/>
      <c r="E2" s="419"/>
      <c r="F2" s="419"/>
    </row>
    <row r="3" spans="1:6" ht="18" customHeight="1" x14ac:dyDescent="0.3">
      <c r="A3" s="428" t="s">
        <v>150</v>
      </c>
      <c r="B3" s="428"/>
      <c r="C3" s="428"/>
      <c r="D3" s="428"/>
      <c r="E3" s="428"/>
      <c r="F3" s="428"/>
    </row>
    <row r="4" spans="1:6" ht="15" customHeight="1" thickBot="1" x14ac:dyDescent="0.35">
      <c r="A4" s="28"/>
      <c r="B4" s="28"/>
      <c r="C4" s="28"/>
      <c r="D4" s="28"/>
      <c r="E4" s="28"/>
      <c r="F4" s="28"/>
    </row>
    <row r="5" spans="1:6" ht="18" customHeight="1" x14ac:dyDescent="0.3">
      <c r="A5" s="54"/>
      <c r="B5" s="134" t="s">
        <v>22</v>
      </c>
      <c r="C5" s="411" t="str">
        <f>+'1T'!C5</f>
        <v>Programa Promoción de la autonomía personal de las personas con discapacidad</v>
      </c>
      <c r="D5" s="412"/>
      <c r="E5" s="413"/>
    </row>
    <row r="6" spans="1:6" ht="18" customHeight="1" x14ac:dyDescent="0.3">
      <c r="A6" s="55"/>
      <c r="B6" s="135" t="s">
        <v>33</v>
      </c>
      <c r="C6" s="368" t="str">
        <f>+'1T'!C6</f>
        <v>Consejo Nacional de Personas con Discapacidad (Conapdis)</v>
      </c>
      <c r="D6" s="414"/>
      <c r="E6" s="415"/>
      <c r="F6" s="5"/>
    </row>
    <row r="7" spans="1:6" ht="18" customHeight="1" thickBot="1" x14ac:dyDescent="0.35">
      <c r="A7" s="55"/>
      <c r="B7" s="138" t="s">
        <v>34</v>
      </c>
      <c r="C7" s="416" t="str">
        <f>+'1T'!C7</f>
        <v>Unidad de Autonomía Personal y protección Social</v>
      </c>
      <c r="D7" s="417"/>
      <c r="E7" s="418"/>
      <c r="F7" s="5"/>
    </row>
    <row r="8" spans="1:6" ht="15" customHeight="1" x14ac:dyDescent="0.3"/>
    <row r="9" spans="1:6" ht="21.9" customHeight="1" x14ac:dyDescent="0.3">
      <c r="A9" s="394" t="s">
        <v>35</v>
      </c>
      <c r="B9" s="394"/>
      <c r="C9" s="394"/>
      <c r="D9" s="394"/>
      <c r="E9" s="394"/>
      <c r="F9" s="394"/>
    </row>
    <row r="10" spans="1:6" ht="17.399999999999999" x14ac:dyDescent="0.3">
      <c r="A10" s="9"/>
      <c r="B10" s="9"/>
      <c r="C10" s="9"/>
      <c r="D10" s="9"/>
      <c r="E10" s="9"/>
      <c r="F10" s="9"/>
    </row>
    <row r="11" spans="1:6" ht="50.25" customHeight="1" x14ac:dyDescent="0.3">
      <c r="A11" s="345" t="s">
        <v>275</v>
      </c>
      <c r="B11" s="345"/>
      <c r="C11" s="345"/>
      <c r="D11" s="345"/>
      <c r="E11" s="345"/>
      <c r="F11" s="345"/>
    </row>
    <row r="12" spans="1:6" x14ac:dyDescent="0.3">
      <c r="A12" s="151"/>
      <c r="B12" s="151"/>
      <c r="C12" s="151"/>
      <c r="D12" s="151"/>
      <c r="E12" s="151"/>
      <c r="F12" s="151"/>
    </row>
    <row r="13" spans="1:6" ht="16.95" customHeight="1" x14ac:dyDescent="0.3">
      <c r="A13" s="424" t="s">
        <v>36</v>
      </c>
      <c r="B13" s="424"/>
      <c r="C13" s="424"/>
      <c r="D13" s="424"/>
      <c r="E13" s="424"/>
      <c r="F13" s="424"/>
    </row>
    <row r="14" spans="1:6" ht="16.95" customHeight="1" x14ac:dyDescent="0.3">
      <c r="A14" s="424" t="s">
        <v>19</v>
      </c>
      <c r="B14" s="424"/>
      <c r="C14" s="424"/>
      <c r="D14" s="424"/>
      <c r="E14" s="424"/>
      <c r="F14" s="424"/>
    </row>
    <row r="15" spans="1:6" ht="16.95" customHeight="1" x14ac:dyDescent="0.3">
      <c r="A15" s="85" t="s">
        <v>17</v>
      </c>
      <c r="B15" s="86" t="s">
        <v>18</v>
      </c>
      <c r="C15" s="86" t="s">
        <v>5</v>
      </c>
      <c r="D15" s="86" t="s">
        <v>6</v>
      </c>
      <c r="E15" s="86" t="s">
        <v>7</v>
      </c>
      <c r="F15" s="85" t="s">
        <v>8</v>
      </c>
    </row>
    <row r="16" spans="1:6" ht="16.95" customHeight="1" x14ac:dyDescent="0.3">
      <c r="A16" s="79" t="s">
        <v>16</v>
      </c>
      <c r="B16" s="82"/>
      <c r="C16" s="257">
        <f>+C18</f>
        <v>0</v>
      </c>
      <c r="D16" s="257">
        <f t="shared" ref="D16:F16" si="0">+D18</f>
        <v>0</v>
      </c>
      <c r="E16" s="257">
        <f t="shared" si="0"/>
        <v>0</v>
      </c>
      <c r="F16" s="257">
        <f t="shared" si="0"/>
        <v>0</v>
      </c>
    </row>
    <row r="17" spans="1:8" ht="15" customHeight="1" x14ac:dyDescent="0.3">
      <c r="A17" s="10"/>
      <c r="B17" s="11"/>
      <c r="C17" s="258"/>
      <c r="D17" s="258"/>
      <c r="E17" s="258"/>
      <c r="F17" s="258"/>
    </row>
    <row r="18" spans="1:8" ht="16.95" customHeight="1" x14ac:dyDescent="0.35">
      <c r="A18" s="261" t="s">
        <v>280</v>
      </c>
      <c r="B18" s="262" t="s">
        <v>281</v>
      </c>
      <c r="C18" s="259">
        <v>0</v>
      </c>
      <c r="D18" s="259">
        <v>0</v>
      </c>
      <c r="E18" s="259">
        <v>0</v>
      </c>
      <c r="F18" s="260">
        <f>+SUM(C18:E18)</f>
        <v>0</v>
      </c>
    </row>
    <row r="19" spans="1:8" x14ac:dyDescent="0.3">
      <c r="A19" s="131" t="s">
        <v>157</v>
      </c>
      <c r="B19" s="206" t="s">
        <v>158</v>
      </c>
      <c r="C19" s="130"/>
      <c r="D19" s="130"/>
      <c r="E19" s="130"/>
      <c r="F19" s="130"/>
    </row>
    <row r="20" spans="1:8" ht="35.1" customHeight="1" x14ac:dyDescent="0.3">
      <c r="A20" s="404" t="s">
        <v>276</v>
      </c>
      <c r="B20" s="405"/>
      <c r="C20" s="405"/>
      <c r="D20" s="405"/>
      <c r="E20" s="405"/>
      <c r="F20" s="406"/>
    </row>
    <row r="21" spans="1:8" ht="50.1" customHeight="1" x14ac:dyDescent="0.3">
      <c r="A21" s="395" t="s">
        <v>340</v>
      </c>
      <c r="B21" s="396"/>
      <c r="C21" s="396"/>
      <c r="D21" s="396"/>
      <c r="E21" s="396"/>
      <c r="F21" s="397"/>
    </row>
    <row r="22" spans="1:8" ht="16.95" customHeight="1" x14ac:dyDescent="0.3">
      <c r="A22" s="30"/>
      <c r="B22" s="30"/>
      <c r="C22" s="30"/>
      <c r="D22" s="31"/>
      <c r="E22" s="31"/>
      <c r="F22" s="32"/>
    </row>
    <row r="23" spans="1:8" ht="16.95" customHeight="1" x14ac:dyDescent="0.3">
      <c r="A23" s="424" t="s">
        <v>37</v>
      </c>
      <c r="B23" s="424"/>
      <c r="C23" s="424"/>
      <c r="D23" s="424"/>
      <c r="E23" s="424"/>
      <c r="F23" s="424"/>
    </row>
    <row r="24" spans="1:8" ht="16.95" customHeight="1" x14ac:dyDescent="0.3">
      <c r="A24" s="424" t="s">
        <v>20</v>
      </c>
      <c r="B24" s="424"/>
      <c r="C24" s="424"/>
      <c r="D24" s="424"/>
      <c r="E24" s="424"/>
      <c r="F24" s="424"/>
    </row>
    <row r="25" spans="1:8" ht="15" customHeight="1" x14ac:dyDescent="0.3">
      <c r="A25" s="434" t="s">
        <v>17</v>
      </c>
      <c r="B25" s="435"/>
      <c r="C25" s="86" t="s">
        <v>5</v>
      </c>
      <c r="D25" s="86" t="s">
        <v>6</v>
      </c>
      <c r="E25" s="86" t="s">
        <v>7</v>
      </c>
      <c r="F25" s="85" t="s">
        <v>8</v>
      </c>
    </row>
    <row r="26" spans="1:8" ht="16.95" customHeight="1" x14ac:dyDescent="0.3">
      <c r="A26" s="425" t="s">
        <v>16</v>
      </c>
      <c r="B26" s="425"/>
      <c r="C26" s="94">
        <f t="shared" ref="C26:E26" si="1">+C28</f>
        <v>54963200</v>
      </c>
      <c r="D26" s="94">
        <f t="shared" si="1"/>
        <v>54963200</v>
      </c>
      <c r="E26" s="94">
        <f t="shared" si="1"/>
        <v>54963200</v>
      </c>
      <c r="F26" s="94">
        <f>+F28</f>
        <v>164889600</v>
      </c>
    </row>
    <row r="27" spans="1:8" ht="15" customHeight="1" x14ac:dyDescent="0.3">
      <c r="A27" s="426"/>
      <c r="B27" s="426"/>
      <c r="C27" s="72"/>
      <c r="D27" s="72"/>
      <c r="E27" s="72"/>
      <c r="F27" s="12"/>
    </row>
    <row r="28" spans="1:8" ht="16.95" customHeight="1" x14ac:dyDescent="0.3">
      <c r="A28" s="427" t="s">
        <v>280</v>
      </c>
      <c r="B28" s="427"/>
      <c r="C28" s="13">
        <v>54963200</v>
      </c>
      <c r="D28" s="13">
        <v>54963200</v>
      </c>
      <c r="E28" s="13">
        <v>54963200</v>
      </c>
      <c r="F28" s="190">
        <f>+SUM(C28:E28)</f>
        <v>164889600</v>
      </c>
      <c r="H28" s="49"/>
    </row>
    <row r="29" spans="1:8" ht="15" customHeight="1" x14ac:dyDescent="0.3">
      <c r="A29" s="131" t="s">
        <v>157</v>
      </c>
      <c r="B29" s="206" t="s">
        <v>158</v>
      </c>
      <c r="C29" s="130"/>
      <c r="D29" s="130"/>
      <c r="E29" s="130"/>
      <c r="F29" s="130"/>
    </row>
    <row r="30" spans="1:8" ht="35.1" customHeight="1" x14ac:dyDescent="0.3">
      <c r="A30" s="404" t="s">
        <v>276</v>
      </c>
      <c r="B30" s="405"/>
      <c r="C30" s="405"/>
      <c r="D30" s="405"/>
      <c r="E30" s="405"/>
      <c r="F30" s="406"/>
    </row>
    <row r="31" spans="1:8" ht="50.1" customHeight="1" x14ac:dyDescent="0.3">
      <c r="A31" s="420" t="s">
        <v>338</v>
      </c>
      <c r="B31" s="421"/>
      <c r="C31" s="421"/>
      <c r="D31" s="421"/>
      <c r="E31" s="421"/>
      <c r="F31" s="422"/>
    </row>
    <row r="32" spans="1:8" ht="15" customHeight="1" x14ac:dyDescent="0.3"/>
    <row r="33" spans="1:7" ht="16.95" customHeight="1" x14ac:dyDescent="0.3">
      <c r="A33" s="356" t="s">
        <v>38</v>
      </c>
      <c r="B33" s="356"/>
      <c r="C33" s="356"/>
      <c r="D33" s="356"/>
      <c r="E33" s="356"/>
      <c r="F33" s="356"/>
    </row>
    <row r="34" spans="1:7" ht="30" customHeight="1" x14ac:dyDescent="0.3">
      <c r="A34" s="380" t="s">
        <v>39</v>
      </c>
      <c r="B34" s="380"/>
      <c r="C34" s="380"/>
      <c r="D34" s="380"/>
      <c r="E34" s="380"/>
      <c r="F34" s="380"/>
    </row>
    <row r="35" spans="1:7" x14ac:dyDescent="0.3">
      <c r="A35" s="379" t="s">
        <v>23</v>
      </c>
      <c r="B35" s="379"/>
      <c r="C35" s="87" t="s">
        <v>40</v>
      </c>
      <c r="D35" s="88" t="s">
        <v>41</v>
      </c>
      <c r="E35" s="89" t="s">
        <v>43</v>
      </c>
      <c r="F35" s="88" t="s">
        <v>24</v>
      </c>
    </row>
    <row r="36" spans="1:7" ht="30" customHeight="1" x14ac:dyDescent="0.3">
      <c r="A36" s="402" t="s">
        <v>28</v>
      </c>
      <c r="B36" s="408"/>
      <c r="C36" s="15" t="s">
        <v>322</v>
      </c>
      <c r="D36" s="15"/>
      <c r="E36" s="19"/>
      <c r="F36" s="16" t="s">
        <v>323</v>
      </c>
    </row>
    <row r="37" spans="1:7" ht="30" customHeight="1" x14ac:dyDescent="0.3">
      <c r="A37" s="402" t="s">
        <v>29</v>
      </c>
      <c r="B37" s="402"/>
      <c r="C37" s="15" t="s">
        <v>322</v>
      </c>
      <c r="D37" s="15"/>
      <c r="E37" s="15"/>
      <c r="F37" s="17" t="s">
        <v>323</v>
      </c>
    </row>
    <row r="38" spans="1:7" ht="30" customHeight="1" x14ac:dyDescent="0.3">
      <c r="A38" s="409" t="s">
        <v>27</v>
      </c>
      <c r="B38" s="409"/>
      <c r="C38" s="15" t="s">
        <v>322</v>
      </c>
      <c r="D38" s="15"/>
      <c r="E38" s="15"/>
      <c r="F38" s="17" t="s">
        <v>324</v>
      </c>
    </row>
    <row r="39" spans="1:7" ht="30" customHeight="1" x14ac:dyDescent="0.3">
      <c r="A39" s="410" t="s">
        <v>30</v>
      </c>
      <c r="B39" s="410"/>
      <c r="C39" s="15"/>
      <c r="D39" s="15" t="s">
        <v>322</v>
      </c>
      <c r="E39" s="15"/>
      <c r="F39" s="18"/>
    </row>
    <row r="40" spans="1:7" ht="16.95" customHeight="1" x14ac:dyDescent="0.3">
      <c r="A40" s="131" t="s">
        <v>157</v>
      </c>
      <c r="B40" s="206" t="s">
        <v>158</v>
      </c>
      <c r="C40" s="73"/>
      <c r="D40" s="73"/>
      <c r="E40" s="73"/>
      <c r="F40" s="73"/>
    </row>
    <row r="41" spans="1:7" ht="35.1" customHeight="1" x14ac:dyDescent="0.3">
      <c r="A41" s="404" t="s">
        <v>277</v>
      </c>
      <c r="B41" s="405"/>
      <c r="C41" s="405"/>
      <c r="D41" s="405"/>
      <c r="E41" s="405"/>
      <c r="F41" s="406"/>
    </row>
    <row r="42" spans="1:7" s="59" customFormat="1" ht="50.1" customHeight="1" x14ac:dyDescent="0.3">
      <c r="A42" s="403" t="s">
        <v>325</v>
      </c>
      <c r="B42" s="403"/>
      <c r="C42" s="403"/>
      <c r="D42" s="403"/>
      <c r="E42" s="403"/>
      <c r="F42" s="403"/>
      <c r="G42" s="27"/>
    </row>
    <row r="43" spans="1:7" s="59" customFormat="1" ht="15" customHeight="1" x14ac:dyDescent="0.3">
      <c r="A43" s="53"/>
      <c r="B43" s="53"/>
      <c r="C43" s="53"/>
      <c r="D43" s="53"/>
      <c r="E43" s="53"/>
      <c r="F43" s="53"/>
      <c r="G43" s="27"/>
    </row>
    <row r="44" spans="1:7" x14ac:dyDescent="0.3">
      <c r="A44" s="356" t="s">
        <v>44</v>
      </c>
      <c r="B44" s="356"/>
      <c r="C44" s="356"/>
      <c r="D44" s="356"/>
      <c r="E44" s="356"/>
      <c r="F44" s="356"/>
    </row>
    <row r="45" spans="1:7" x14ac:dyDescent="0.3">
      <c r="A45" s="356" t="s">
        <v>25</v>
      </c>
      <c r="B45" s="356"/>
      <c r="C45" s="356"/>
      <c r="D45" s="356"/>
      <c r="E45" s="356"/>
      <c r="F45" s="356"/>
    </row>
    <row r="46" spans="1:7" x14ac:dyDescent="0.3">
      <c r="A46" s="379" t="s">
        <v>23</v>
      </c>
      <c r="B46" s="379"/>
      <c r="C46" s="87" t="s">
        <v>40</v>
      </c>
      <c r="D46" s="88" t="s">
        <v>41</v>
      </c>
      <c r="E46" s="89" t="s">
        <v>75</v>
      </c>
      <c r="F46" s="88" t="s">
        <v>24</v>
      </c>
    </row>
    <row r="47" spans="1:7" ht="30" customHeight="1" x14ac:dyDescent="0.3">
      <c r="A47" s="401" t="s">
        <v>31</v>
      </c>
      <c r="B47" s="401"/>
      <c r="C47" s="19"/>
      <c r="D47" s="19"/>
      <c r="E47" s="24" t="s">
        <v>322</v>
      </c>
      <c r="F47" s="35"/>
      <c r="G47" s="59"/>
    </row>
    <row r="48" spans="1:7" ht="30" customHeight="1" x14ac:dyDescent="0.3">
      <c r="A48" s="402" t="s">
        <v>32</v>
      </c>
      <c r="B48" s="402"/>
      <c r="C48" s="25"/>
      <c r="D48" s="25"/>
      <c r="E48" s="26" t="s">
        <v>322</v>
      </c>
      <c r="F48" s="36"/>
      <c r="G48" s="59"/>
    </row>
    <row r="49" spans="1:8" s="59" customFormat="1" ht="30" customHeight="1" x14ac:dyDescent="0.3">
      <c r="A49" s="407" t="s">
        <v>245</v>
      </c>
      <c r="B49" s="407"/>
      <c r="C49" s="254"/>
      <c r="D49" s="254"/>
      <c r="E49" s="255" t="s">
        <v>322</v>
      </c>
      <c r="F49" s="36"/>
    </row>
    <row r="50" spans="1:8" x14ac:dyDescent="0.3">
      <c r="A50" s="131" t="s">
        <v>157</v>
      </c>
      <c r="B50" s="206" t="s">
        <v>158</v>
      </c>
      <c r="C50" s="130"/>
      <c r="D50" s="130"/>
      <c r="E50" s="130"/>
      <c r="F50" s="130"/>
    </row>
    <row r="51" spans="1:8" ht="35.1" customHeight="1" x14ac:dyDescent="0.3">
      <c r="A51" s="404" t="s">
        <v>278</v>
      </c>
      <c r="B51" s="405"/>
      <c r="C51" s="405"/>
      <c r="D51" s="405"/>
      <c r="E51" s="405"/>
      <c r="F51" s="406"/>
    </row>
    <row r="52" spans="1:8" ht="50.1" customHeight="1" x14ac:dyDescent="0.3">
      <c r="A52" s="403" t="s">
        <v>326</v>
      </c>
      <c r="B52" s="403"/>
      <c r="C52" s="403"/>
      <c r="D52" s="403"/>
      <c r="E52" s="403"/>
      <c r="F52" s="403"/>
    </row>
    <row r="53" spans="1:8" ht="9.9" customHeight="1" x14ac:dyDescent="0.3">
      <c r="E53" s="37"/>
    </row>
    <row r="54" spans="1:8" ht="30" customHeight="1" x14ac:dyDescent="0.35">
      <c r="A54" s="91" t="s">
        <v>45</v>
      </c>
      <c r="B54" s="368" t="s">
        <v>327</v>
      </c>
      <c r="C54" s="369"/>
      <c r="D54" s="370" t="s">
        <v>48</v>
      </c>
      <c r="E54" s="371"/>
      <c r="F54" s="372"/>
      <c r="G54" s="4"/>
      <c r="H54" s="4"/>
    </row>
    <row r="55" spans="1:8" ht="27.9" customHeight="1" x14ac:dyDescent="0.35">
      <c r="A55" s="91" t="s">
        <v>46</v>
      </c>
      <c r="B55" s="368" t="s">
        <v>328</v>
      </c>
      <c r="C55" s="369"/>
      <c r="D55" s="373"/>
      <c r="E55" s="374"/>
      <c r="F55" s="375"/>
      <c r="G55" s="4"/>
      <c r="H55" s="4"/>
    </row>
    <row r="56" spans="1:8" ht="27.9" customHeight="1" x14ac:dyDescent="0.35">
      <c r="A56" s="91" t="s">
        <v>47</v>
      </c>
      <c r="B56" s="368" t="s">
        <v>329</v>
      </c>
      <c r="C56" s="369"/>
      <c r="D56" s="376"/>
      <c r="E56" s="377"/>
      <c r="F56" s="378"/>
      <c r="G56" s="4"/>
      <c r="H56" s="4"/>
    </row>
    <row r="58" spans="1:8" ht="21.9" customHeight="1" x14ac:dyDescent="0.3">
      <c r="A58" s="394" t="s">
        <v>49</v>
      </c>
      <c r="B58" s="394"/>
      <c r="C58" s="394"/>
      <c r="D58" s="394"/>
      <c r="E58" s="394"/>
      <c r="F58" s="394"/>
    </row>
    <row r="59" spans="1:8" ht="9.9" customHeight="1" x14ac:dyDescent="0.3"/>
    <row r="60" spans="1:8" ht="84.9" customHeight="1" x14ac:dyDescent="0.3">
      <c r="A60" s="345" t="s">
        <v>231</v>
      </c>
      <c r="B60" s="345"/>
      <c r="C60" s="345"/>
      <c r="D60" s="345"/>
      <c r="E60" s="345"/>
      <c r="F60" s="345"/>
    </row>
    <row r="61" spans="1:8" ht="9.9" customHeight="1" x14ac:dyDescent="0.3"/>
    <row r="62" spans="1:8" x14ac:dyDescent="0.3">
      <c r="A62" s="356" t="s">
        <v>50</v>
      </c>
      <c r="B62" s="356"/>
      <c r="C62" s="356"/>
      <c r="D62" s="356"/>
      <c r="E62" s="356"/>
      <c r="F62" s="356"/>
    </row>
    <row r="63" spans="1:8" x14ac:dyDescent="0.3">
      <c r="A63" s="356" t="s">
        <v>57</v>
      </c>
      <c r="B63" s="356"/>
      <c r="C63" s="356"/>
      <c r="D63" s="356"/>
      <c r="E63" s="356"/>
      <c r="F63" s="356"/>
    </row>
    <row r="64" spans="1:8" x14ac:dyDescent="0.3">
      <c r="A64" s="356" t="s">
        <v>51</v>
      </c>
      <c r="B64" s="356"/>
      <c r="C64" s="356"/>
      <c r="D64" s="356"/>
      <c r="E64" s="356"/>
      <c r="F64" s="356"/>
    </row>
    <row r="65" spans="1:7" ht="31.2" x14ac:dyDescent="0.3">
      <c r="A65" s="92" t="s">
        <v>58</v>
      </c>
      <c r="B65" s="92" t="s">
        <v>60</v>
      </c>
      <c r="C65" s="92" t="s">
        <v>64</v>
      </c>
      <c r="D65" s="92" t="s">
        <v>61</v>
      </c>
      <c r="E65" s="92" t="s">
        <v>62</v>
      </c>
      <c r="F65" s="92" t="s">
        <v>147</v>
      </c>
    </row>
    <row r="66" spans="1:7" ht="18" customHeight="1" x14ac:dyDescent="0.3">
      <c r="A66" s="79" t="s">
        <v>16</v>
      </c>
      <c r="B66" s="80">
        <f>+SUM(B68:B74)</f>
        <v>659452388.78999996</v>
      </c>
      <c r="C66" s="304">
        <f>+SUM(C68:C74)</f>
        <v>100</v>
      </c>
      <c r="D66" s="82"/>
      <c r="E66" s="82"/>
      <c r="F66" s="82"/>
      <c r="G66" s="211"/>
    </row>
    <row r="67" spans="1:7" ht="9.9" customHeight="1" x14ac:dyDescent="0.3">
      <c r="A67" s="21"/>
      <c r="B67" s="22"/>
      <c r="C67" s="305"/>
      <c r="D67" s="20"/>
      <c r="E67" s="20"/>
      <c r="F67" s="20"/>
      <c r="G67" s="211"/>
    </row>
    <row r="68" spans="1:7" ht="18" customHeight="1" x14ac:dyDescent="0.3">
      <c r="A68" s="21" t="s">
        <v>59</v>
      </c>
      <c r="B68" s="22">
        <f>+'1T'!B68</f>
        <v>659452388.78999996</v>
      </c>
      <c r="C68" s="305">
        <f>+B68/$B$66*100</f>
        <v>100</v>
      </c>
      <c r="D68" s="179"/>
      <c r="E68" s="179"/>
      <c r="F68" s="178"/>
      <c r="G68" s="211"/>
    </row>
    <row r="69" spans="1:7" ht="15" customHeight="1" x14ac:dyDescent="0.3">
      <c r="A69" s="174" t="s">
        <v>210</v>
      </c>
      <c r="B69" s="22">
        <f>+'1T'!B69</f>
        <v>0</v>
      </c>
      <c r="C69" s="305">
        <f>+B69/$B$66*100</f>
        <v>0</v>
      </c>
      <c r="D69" s="178"/>
      <c r="E69" s="178"/>
      <c r="F69" s="178"/>
      <c r="G69" s="211"/>
    </row>
    <row r="70" spans="1:7" ht="15" customHeight="1" x14ac:dyDescent="0.3">
      <c r="A70" s="174" t="s">
        <v>136</v>
      </c>
      <c r="B70" s="22">
        <v>0</v>
      </c>
      <c r="C70" s="305">
        <f t="shared" ref="C70" si="2">+B70/$B$66*100</f>
        <v>0</v>
      </c>
      <c r="D70" s="178"/>
      <c r="E70" s="178"/>
      <c r="F70" s="178"/>
      <c r="G70" s="211"/>
    </row>
    <row r="71" spans="1:7" ht="15" customHeight="1" x14ac:dyDescent="0.3">
      <c r="A71" s="183" t="s">
        <v>137</v>
      </c>
      <c r="B71" s="184">
        <v>0</v>
      </c>
      <c r="C71" s="296">
        <f>+B71/$B$66*100</f>
        <v>0</v>
      </c>
      <c r="D71" s="185"/>
      <c r="E71" s="185"/>
      <c r="F71" s="185"/>
      <c r="G71" s="211"/>
    </row>
    <row r="72" spans="1:7" ht="15" customHeight="1" x14ac:dyDescent="0.3">
      <c r="A72" s="21" t="s">
        <v>138</v>
      </c>
      <c r="B72" s="22">
        <v>0</v>
      </c>
      <c r="C72" s="305">
        <f t="shared" ref="C72:C74" si="3">+B72/$B$66*100</f>
        <v>0</v>
      </c>
      <c r="D72" s="178"/>
      <c r="E72" s="178"/>
      <c r="F72" s="178"/>
      <c r="G72" s="211"/>
    </row>
    <row r="73" spans="1:7" ht="15" customHeight="1" x14ac:dyDescent="0.3">
      <c r="A73" s="21" t="s">
        <v>139</v>
      </c>
      <c r="B73" s="22">
        <v>0</v>
      </c>
      <c r="C73" s="305">
        <f t="shared" si="3"/>
        <v>0</v>
      </c>
      <c r="D73" s="178"/>
      <c r="E73" s="178"/>
      <c r="F73" s="178"/>
      <c r="G73" s="211"/>
    </row>
    <row r="74" spans="1:7" ht="15" customHeight="1" x14ac:dyDescent="0.3">
      <c r="A74" s="23" t="s">
        <v>140</v>
      </c>
      <c r="B74" s="22">
        <v>0</v>
      </c>
      <c r="C74" s="305">
        <f t="shared" si="3"/>
        <v>0</v>
      </c>
      <c r="D74" s="180"/>
      <c r="E74" s="180"/>
      <c r="F74" s="180"/>
      <c r="G74" s="211"/>
    </row>
    <row r="75" spans="1:7" x14ac:dyDescent="0.3">
      <c r="A75" s="433" t="s">
        <v>42</v>
      </c>
      <c r="B75" s="433"/>
      <c r="C75" s="433"/>
      <c r="D75" s="433"/>
      <c r="E75" s="433"/>
      <c r="F75" s="433"/>
    </row>
    <row r="76" spans="1:7" ht="35.1" customHeight="1" x14ac:dyDescent="0.3">
      <c r="A76" s="399" t="s">
        <v>208</v>
      </c>
      <c r="B76" s="393"/>
      <c r="C76" s="393"/>
      <c r="D76" s="393"/>
      <c r="E76" s="393"/>
      <c r="F76" s="400"/>
    </row>
    <row r="77" spans="1:7" ht="50.1" customHeight="1" x14ac:dyDescent="0.3">
      <c r="A77" s="395" t="s">
        <v>330</v>
      </c>
      <c r="B77" s="396"/>
      <c r="C77" s="396"/>
      <c r="D77" s="396"/>
      <c r="E77" s="396"/>
      <c r="F77" s="397"/>
    </row>
    <row r="78" spans="1:7" ht="9.9" customHeight="1" x14ac:dyDescent="0.3">
      <c r="A78" s="21"/>
      <c r="B78" s="40"/>
      <c r="C78" s="20"/>
    </row>
    <row r="79" spans="1:7" x14ac:dyDescent="0.3">
      <c r="A79" s="356" t="s">
        <v>65</v>
      </c>
      <c r="B79" s="356"/>
      <c r="C79" s="356"/>
      <c r="D79" s="356"/>
      <c r="E79" s="356"/>
      <c r="F79" s="356"/>
    </row>
    <row r="80" spans="1:7" x14ac:dyDescent="0.3">
      <c r="A80" s="356" t="s">
        <v>142</v>
      </c>
      <c r="B80" s="356"/>
      <c r="C80" s="356"/>
      <c r="D80" s="356"/>
      <c r="E80" s="356"/>
      <c r="F80" s="356"/>
    </row>
    <row r="81" spans="1:7" x14ac:dyDescent="0.3">
      <c r="A81" s="356" t="s">
        <v>51</v>
      </c>
      <c r="B81" s="356"/>
      <c r="C81" s="356"/>
      <c r="D81" s="356"/>
      <c r="E81" s="356"/>
      <c r="F81" s="356"/>
    </row>
    <row r="82" spans="1:7" ht="33.75" customHeight="1" x14ac:dyDescent="0.3">
      <c r="A82" s="126" t="s">
        <v>53</v>
      </c>
      <c r="B82" s="126" t="s">
        <v>144</v>
      </c>
      <c r="C82" s="92" t="s">
        <v>5</v>
      </c>
      <c r="D82" s="92" t="s">
        <v>6</v>
      </c>
      <c r="E82" s="92" t="s">
        <v>7</v>
      </c>
      <c r="F82" s="92" t="s">
        <v>8</v>
      </c>
    </row>
    <row r="83" spans="1:7" ht="18" customHeight="1" x14ac:dyDescent="0.3">
      <c r="A83" s="79" t="s">
        <v>16</v>
      </c>
      <c r="B83" s="93"/>
      <c r="C83" s="299">
        <f>+C85</f>
        <v>54857188.789999969</v>
      </c>
      <c r="D83" s="299">
        <f>+D85</f>
        <v>54963200</v>
      </c>
      <c r="E83" s="299">
        <f>+E85</f>
        <v>54963200</v>
      </c>
      <c r="F83" s="299">
        <f>+F85</f>
        <v>164783588.78999996</v>
      </c>
      <c r="G83" s="211"/>
    </row>
    <row r="84" spans="1:7" ht="9.9" customHeight="1" x14ac:dyDescent="0.3">
      <c r="A84" s="10"/>
      <c r="B84" s="41"/>
      <c r="C84" s="190"/>
      <c r="D84" s="190"/>
      <c r="E84" s="190"/>
      <c r="F84" s="191"/>
      <c r="G84" s="211"/>
    </row>
    <row r="85" spans="1:7" ht="18" customHeight="1" x14ac:dyDescent="0.3">
      <c r="A85" s="390" t="s">
        <v>155</v>
      </c>
      <c r="B85" s="390"/>
      <c r="C85" s="300">
        <f>C86+C90</f>
        <v>54857188.789999969</v>
      </c>
      <c r="D85" s="300">
        <f t="shared" ref="D85:E85" si="4">D86+D90</f>
        <v>54963200</v>
      </c>
      <c r="E85" s="300">
        <f t="shared" si="4"/>
        <v>54963200</v>
      </c>
      <c r="F85" s="301">
        <f>+F86+F90</f>
        <v>164783588.78999996</v>
      </c>
      <c r="G85" s="211"/>
    </row>
    <row r="86" spans="1:7" x14ac:dyDescent="0.3">
      <c r="A86" s="158" t="s">
        <v>190</v>
      </c>
      <c r="B86" s="161" t="s">
        <v>185</v>
      </c>
      <c r="C86" s="190">
        <f>+C87</f>
        <v>54857188.789999969</v>
      </c>
      <c r="D86" s="190">
        <f>+D87</f>
        <v>54963200</v>
      </c>
      <c r="E86" s="190">
        <f>+E87</f>
        <v>54963200</v>
      </c>
      <c r="F86" s="302">
        <f>+C86+D86+E86</f>
        <v>164783588.78999996</v>
      </c>
      <c r="G86" s="212"/>
    </row>
    <row r="87" spans="1:7" x14ac:dyDescent="0.3">
      <c r="A87" s="158" t="s">
        <v>189</v>
      </c>
      <c r="B87" s="161" t="s">
        <v>161</v>
      </c>
      <c r="C87" s="13">
        <f>+C88</f>
        <v>54857188.789999969</v>
      </c>
      <c r="D87" s="13">
        <f t="shared" ref="D87:E88" si="5">+D88</f>
        <v>54963200</v>
      </c>
      <c r="E87" s="13">
        <f t="shared" si="5"/>
        <v>54963200</v>
      </c>
      <c r="F87" s="44">
        <f>+C87+D87+E87</f>
        <v>164783588.78999996</v>
      </c>
      <c r="G87" s="212"/>
    </row>
    <row r="88" spans="1:7" x14ac:dyDescent="0.3">
      <c r="A88" s="158" t="s">
        <v>188</v>
      </c>
      <c r="B88" s="161" t="s">
        <v>186</v>
      </c>
      <c r="C88" s="13">
        <f>+C89</f>
        <v>54857188.789999969</v>
      </c>
      <c r="D88" s="13">
        <f t="shared" si="5"/>
        <v>54963200</v>
      </c>
      <c r="E88" s="13">
        <f t="shared" si="5"/>
        <v>54963200</v>
      </c>
      <c r="F88" s="44">
        <f>+C88+D88+E88</f>
        <v>164783588.78999996</v>
      </c>
      <c r="G88" s="211"/>
    </row>
    <row r="89" spans="1:7" x14ac:dyDescent="0.3">
      <c r="A89" s="317" t="s">
        <v>191</v>
      </c>
      <c r="B89" s="318" t="s">
        <v>203</v>
      </c>
      <c r="C89" s="315">
        <v>54857188.789999969</v>
      </c>
      <c r="D89" s="315">
        <v>54963200</v>
      </c>
      <c r="E89" s="315">
        <v>54963200</v>
      </c>
      <c r="F89" s="316">
        <f t="shared" ref="F89:F93" si="6">+C89+D89+E89</f>
        <v>164783588.78999996</v>
      </c>
      <c r="G89" s="211"/>
    </row>
    <row r="90" spans="1:7" x14ac:dyDescent="0.3">
      <c r="A90" s="157" t="s">
        <v>259</v>
      </c>
      <c r="B90" s="162" t="s">
        <v>256</v>
      </c>
      <c r="C90" s="190">
        <f>+C91</f>
        <v>0</v>
      </c>
      <c r="D90" s="190">
        <f t="shared" ref="D90:E92" si="7">+D91</f>
        <v>0</v>
      </c>
      <c r="E90" s="190">
        <f>+E91</f>
        <v>0</v>
      </c>
      <c r="F90" s="302">
        <f t="shared" si="6"/>
        <v>0</v>
      </c>
      <c r="G90" s="211"/>
    </row>
    <row r="91" spans="1:7" x14ac:dyDescent="0.3">
      <c r="A91" s="157" t="s">
        <v>260</v>
      </c>
      <c r="B91" s="162" t="s">
        <v>162</v>
      </c>
      <c r="C91" s="13">
        <f>+C92</f>
        <v>0</v>
      </c>
      <c r="D91" s="13">
        <f t="shared" si="7"/>
        <v>0</v>
      </c>
      <c r="E91" s="13">
        <f t="shared" si="7"/>
        <v>0</v>
      </c>
      <c r="F91" s="44">
        <f t="shared" si="6"/>
        <v>0</v>
      </c>
      <c r="G91" s="211"/>
    </row>
    <row r="92" spans="1:7" x14ac:dyDescent="0.3">
      <c r="A92" s="157" t="s">
        <v>262</v>
      </c>
      <c r="B92" s="162" t="s">
        <v>261</v>
      </c>
      <c r="C92" s="13">
        <f>+C93</f>
        <v>0</v>
      </c>
      <c r="D92" s="13">
        <f t="shared" si="7"/>
        <v>0</v>
      </c>
      <c r="E92" s="13">
        <f t="shared" si="7"/>
        <v>0</v>
      </c>
      <c r="F92" s="44">
        <f t="shared" si="6"/>
        <v>0</v>
      </c>
      <c r="G92" s="211"/>
    </row>
    <row r="93" spans="1:7" x14ac:dyDescent="0.3">
      <c r="A93" s="313" t="s">
        <v>263</v>
      </c>
      <c r="B93" s="314" t="s">
        <v>264</v>
      </c>
      <c r="C93" s="315">
        <v>0</v>
      </c>
      <c r="D93" s="315">
        <v>0</v>
      </c>
      <c r="E93" s="315">
        <v>0</v>
      </c>
      <c r="F93" s="316">
        <f t="shared" si="6"/>
        <v>0</v>
      </c>
      <c r="G93" s="211"/>
    </row>
    <row r="94" spans="1:7" ht="9.9" customHeight="1" x14ac:dyDescent="0.3">
      <c r="A94" s="75"/>
      <c r="B94" s="41"/>
      <c r="C94" s="13"/>
      <c r="D94" s="13"/>
      <c r="E94" s="13"/>
      <c r="F94" s="44"/>
    </row>
    <row r="95" spans="1:7" x14ac:dyDescent="0.3">
      <c r="A95" s="433" t="s">
        <v>42</v>
      </c>
      <c r="B95" s="433"/>
      <c r="C95" s="433"/>
      <c r="D95" s="433"/>
      <c r="E95" s="433"/>
      <c r="F95" s="433"/>
    </row>
    <row r="96" spans="1:7" ht="35.1" customHeight="1" x14ac:dyDescent="0.3">
      <c r="A96" s="393" t="s">
        <v>204</v>
      </c>
      <c r="B96" s="393"/>
      <c r="C96" s="393"/>
      <c r="D96" s="393"/>
      <c r="E96" s="393"/>
      <c r="F96" s="393"/>
    </row>
    <row r="97" spans="1:7" ht="50.1" customHeight="1" x14ac:dyDescent="0.3">
      <c r="A97" s="398" t="s">
        <v>331</v>
      </c>
      <c r="B97" s="398"/>
      <c r="C97" s="398"/>
      <c r="D97" s="398"/>
      <c r="E97" s="398"/>
      <c r="F97" s="398"/>
    </row>
    <row r="98" spans="1:7" ht="9.9" customHeight="1" x14ac:dyDescent="0.3">
      <c r="A98" s="21"/>
      <c r="B98" s="40"/>
      <c r="C98" s="20"/>
    </row>
    <row r="99" spans="1:7" ht="15.9" customHeight="1" x14ac:dyDescent="0.3">
      <c r="A99" s="356" t="s">
        <v>68</v>
      </c>
      <c r="B99" s="356"/>
      <c r="C99" s="356"/>
      <c r="D99" s="356"/>
      <c r="E99" s="356"/>
      <c r="F99" s="356"/>
    </row>
    <row r="100" spans="1:7" ht="32.25" customHeight="1" x14ac:dyDescent="0.3">
      <c r="A100" s="380" t="s">
        <v>118</v>
      </c>
      <c r="B100" s="380"/>
      <c r="C100" s="380"/>
      <c r="D100" s="380"/>
      <c r="E100" s="380"/>
      <c r="F100" s="380"/>
    </row>
    <row r="101" spans="1:7" ht="15.9" customHeight="1" x14ac:dyDescent="0.3">
      <c r="A101" s="356" t="s">
        <v>51</v>
      </c>
      <c r="B101" s="356"/>
      <c r="C101" s="356"/>
      <c r="D101" s="356"/>
      <c r="E101" s="356"/>
      <c r="F101" s="356"/>
    </row>
    <row r="102" spans="1:7" ht="33" customHeight="1" x14ac:dyDescent="0.3">
      <c r="A102" s="126" t="s">
        <v>53</v>
      </c>
      <c r="B102" s="126" t="s">
        <v>182</v>
      </c>
      <c r="C102" s="92" t="s">
        <v>5</v>
      </c>
      <c r="D102" s="92" t="s">
        <v>6</v>
      </c>
      <c r="E102" s="92" t="s">
        <v>7</v>
      </c>
      <c r="F102" s="92" t="s">
        <v>8</v>
      </c>
    </row>
    <row r="103" spans="1:7" ht="18" customHeight="1" x14ac:dyDescent="0.3">
      <c r="A103" s="79" t="s">
        <v>16</v>
      </c>
      <c r="B103" s="93"/>
      <c r="C103" s="299">
        <f>+C105+C117</f>
        <v>54963200</v>
      </c>
      <c r="D103" s="299">
        <f>+D105+D117</f>
        <v>54963200</v>
      </c>
      <c r="E103" s="299">
        <f>+E105+E117</f>
        <v>54963200</v>
      </c>
      <c r="F103" s="299">
        <f>+F105+F117</f>
        <v>164889600</v>
      </c>
      <c r="G103" s="211"/>
    </row>
    <row r="104" spans="1:7" ht="9.9" customHeight="1" x14ac:dyDescent="0.3">
      <c r="A104" s="10"/>
      <c r="B104" s="41"/>
      <c r="C104" s="190"/>
      <c r="D104" s="190"/>
      <c r="E104" s="190"/>
      <c r="F104" s="191"/>
    </row>
    <row r="105" spans="1:7" ht="18" customHeight="1" x14ac:dyDescent="0.3">
      <c r="A105" s="390" t="s">
        <v>55</v>
      </c>
      <c r="B105" s="390"/>
      <c r="C105" s="301">
        <f>+SUM(C106:C115)</f>
        <v>54963200</v>
      </c>
      <c r="D105" s="301">
        <f t="shared" ref="D105:E105" si="8">+SUM(D106:D115)</f>
        <v>54963200</v>
      </c>
      <c r="E105" s="301">
        <f t="shared" si="8"/>
        <v>54963200</v>
      </c>
      <c r="F105" s="301">
        <f>+SUM(F106:F115)</f>
        <v>164889600</v>
      </c>
      <c r="G105" s="211"/>
    </row>
    <row r="106" spans="1:7" x14ac:dyDescent="0.3">
      <c r="A106" s="157">
        <v>0</v>
      </c>
      <c r="B106" s="162" t="s">
        <v>175</v>
      </c>
      <c r="C106" s="13">
        <v>0</v>
      </c>
      <c r="D106" s="13">
        <v>0</v>
      </c>
      <c r="E106" s="13">
        <v>0</v>
      </c>
      <c r="F106" s="44">
        <f>+C106+D106+E106</f>
        <v>0</v>
      </c>
      <c r="G106" s="211"/>
    </row>
    <row r="107" spans="1:7" x14ac:dyDescent="0.3">
      <c r="A107" s="157">
        <v>1</v>
      </c>
      <c r="B107" s="162" t="s">
        <v>163</v>
      </c>
      <c r="C107" s="13">
        <v>0</v>
      </c>
      <c r="D107" s="48">
        <v>0</v>
      </c>
      <c r="E107" s="48">
        <v>0</v>
      </c>
      <c r="F107" s="44">
        <f t="shared" ref="F107:F114" si="9">+C107+D107+E107</f>
        <v>0</v>
      </c>
      <c r="G107" s="211"/>
    </row>
    <row r="108" spans="1:7" x14ac:dyDescent="0.3">
      <c r="A108" s="157">
        <v>2</v>
      </c>
      <c r="B108" s="162" t="s">
        <v>176</v>
      </c>
      <c r="C108" s="13">
        <v>0</v>
      </c>
      <c r="D108" s="13">
        <v>0</v>
      </c>
      <c r="E108" s="13">
        <v>0</v>
      </c>
      <c r="F108" s="44">
        <f t="shared" si="9"/>
        <v>0</v>
      </c>
      <c r="G108" s="211"/>
    </row>
    <row r="109" spans="1:7" x14ac:dyDescent="0.3">
      <c r="A109" s="157">
        <v>3</v>
      </c>
      <c r="B109" s="162" t="s">
        <v>177</v>
      </c>
      <c r="C109" s="13">
        <v>0</v>
      </c>
      <c r="D109" s="13">
        <v>0</v>
      </c>
      <c r="E109" s="13">
        <v>0</v>
      </c>
      <c r="F109" s="44">
        <f t="shared" si="9"/>
        <v>0</v>
      </c>
      <c r="G109" s="211"/>
    </row>
    <row r="110" spans="1:7" x14ac:dyDescent="0.3">
      <c r="A110" s="157">
        <v>4</v>
      </c>
      <c r="B110" s="162" t="s">
        <v>178</v>
      </c>
      <c r="C110" s="13">
        <v>0</v>
      </c>
      <c r="D110" s="13">
        <v>0</v>
      </c>
      <c r="E110" s="13">
        <v>0</v>
      </c>
      <c r="F110" s="44">
        <f t="shared" si="9"/>
        <v>0</v>
      </c>
      <c r="G110" s="211"/>
    </row>
    <row r="111" spans="1:7" x14ac:dyDescent="0.3">
      <c r="A111" s="157">
        <v>5</v>
      </c>
      <c r="B111" s="162" t="s">
        <v>179</v>
      </c>
      <c r="C111" s="13">
        <v>0</v>
      </c>
      <c r="D111" s="13">
        <v>0</v>
      </c>
      <c r="E111" s="13">
        <v>0</v>
      </c>
      <c r="F111" s="44">
        <f t="shared" si="9"/>
        <v>0</v>
      </c>
      <c r="G111" s="211"/>
    </row>
    <row r="112" spans="1:7" x14ac:dyDescent="0.3">
      <c r="A112" s="157">
        <v>6</v>
      </c>
      <c r="B112" s="162" t="s">
        <v>161</v>
      </c>
      <c r="C112" s="13">
        <v>54963200</v>
      </c>
      <c r="D112" s="13">
        <v>54963200</v>
      </c>
      <c r="E112" s="13">
        <v>54963200</v>
      </c>
      <c r="F112" s="44">
        <f t="shared" si="9"/>
        <v>164889600</v>
      </c>
      <c r="G112" s="211"/>
    </row>
    <row r="113" spans="1:7" x14ac:dyDescent="0.3">
      <c r="A113" s="157">
        <v>7</v>
      </c>
      <c r="B113" s="162" t="s">
        <v>162</v>
      </c>
      <c r="C113" s="13">
        <v>0</v>
      </c>
      <c r="D113" s="13">
        <v>0</v>
      </c>
      <c r="E113" s="13">
        <v>0</v>
      </c>
      <c r="F113" s="44">
        <f t="shared" si="9"/>
        <v>0</v>
      </c>
      <c r="G113" s="211"/>
    </row>
    <row r="114" spans="1:7" x14ac:dyDescent="0.3">
      <c r="A114" s="157">
        <v>8</v>
      </c>
      <c r="B114" s="162" t="s">
        <v>180</v>
      </c>
      <c r="C114" s="13">
        <v>0</v>
      </c>
      <c r="D114" s="13">
        <v>0</v>
      </c>
      <c r="E114" s="13">
        <v>0</v>
      </c>
      <c r="F114" s="44">
        <f t="shared" si="9"/>
        <v>0</v>
      </c>
      <c r="G114" s="211"/>
    </row>
    <row r="115" spans="1:7" ht="15" customHeight="1" x14ac:dyDescent="0.3">
      <c r="A115" s="157">
        <v>9</v>
      </c>
      <c r="B115" s="162" t="s">
        <v>181</v>
      </c>
      <c r="C115" s="13">
        <v>0</v>
      </c>
      <c r="D115" s="13">
        <v>0</v>
      </c>
      <c r="E115" s="13">
        <v>0</v>
      </c>
      <c r="F115" s="44">
        <v>0</v>
      </c>
      <c r="G115" s="211"/>
    </row>
    <row r="116" spans="1:7" ht="9.9" customHeight="1" x14ac:dyDescent="0.3">
      <c r="A116" s="157"/>
      <c r="B116" s="159"/>
      <c r="C116" s="13"/>
      <c r="D116" s="13"/>
      <c r="E116" s="13"/>
      <c r="F116" s="44"/>
    </row>
    <row r="117" spans="1:7" ht="18" customHeight="1" x14ac:dyDescent="0.3">
      <c r="A117" s="390" t="s">
        <v>194</v>
      </c>
      <c r="B117" s="390"/>
      <c r="C117" s="301">
        <f t="shared" ref="C117:F118" si="10">+C118</f>
        <v>0</v>
      </c>
      <c r="D117" s="301">
        <f t="shared" si="10"/>
        <v>0</v>
      </c>
      <c r="E117" s="301">
        <f t="shared" si="10"/>
        <v>0</v>
      </c>
      <c r="F117" s="301">
        <f t="shared" si="10"/>
        <v>0</v>
      </c>
      <c r="G117" s="211"/>
    </row>
    <row r="118" spans="1:7" x14ac:dyDescent="0.3">
      <c r="A118" s="157">
        <v>6</v>
      </c>
      <c r="B118" s="162" t="s">
        <v>161</v>
      </c>
      <c r="C118" s="45">
        <f t="shared" si="10"/>
        <v>0</v>
      </c>
      <c r="D118" s="45">
        <f t="shared" si="10"/>
        <v>0</v>
      </c>
      <c r="E118" s="45">
        <f t="shared" si="10"/>
        <v>0</v>
      </c>
      <c r="F118" s="49">
        <f t="shared" si="10"/>
        <v>0</v>
      </c>
      <c r="G118" s="211"/>
    </row>
    <row r="119" spans="1:7" x14ac:dyDescent="0.3">
      <c r="A119" s="319" t="s">
        <v>193</v>
      </c>
      <c r="B119" s="320" t="s">
        <v>192</v>
      </c>
      <c r="C119" s="321">
        <v>0</v>
      </c>
      <c r="D119" s="321">
        <v>0</v>
      </c>
      <c r="E119" s="321">
        <v>0</v>
      </c>
      <c r="F119" s="322">
        <f>+C119+D119+E119</f>
        <v>0</v>
      </c>
      <c r="G119" s="211"/>
    </row>
    <row r="120" spans="1:7" ht="15" customHeight="1" x14ac:dyDescent="0.3">
      <c r="A120" s="392" t="s">
        <v>56</v>
      </c>
      <c r="B120" s="392"/>
      <c r="C120" s="392"/>
      <c r="D120" s="392"/>
      <c r="E120" s="392"/>
      <c r="F120" s="392"/>
    </row>
    <row r="121" spans="1:7" ht="15" customHeight="1" x14ac:dyDescent="0.3">
      <c r="A121" s="433" t="s">
        <v>42</v>
      </c>
      <c r="B121" s="433"/>
      <c r="C121" s="433"/>
      <c r="D121" s="433"/>
      <c r="E121" s="433"/>
      <c r="F121" s="433"/>
    </row>
    <row r="122" spans="1:7" ht="75" customHeight="1" x14ac:dyDescent="0.3">
      <c r="A122" s="393" t="s">
        <v>206</v>
      </c>
      <c r="B122" s="393"/>
      <c r="C122" s="393"/>
      <c r="D122" s="393"/>
      <c r="E122" s="393"/>
      <c r="F122" s="393"/>
    </row>
    <row r="123" spans="1:7" ht="50.1" customHeight="1" x14ac:dyDescent="0.3">
      <c r="A123" s="363" t="s">
        <v>332</v>
      </c>
      <c r="B123" s="363"/>
      <c r="C123" s="363"/>
      <c r="D123" s="363"/>
      <c r="E123" s="363"/>
      <c r="F123" s="363"/>
    </row>
    <row r="124" spans="1:7" ht="18" customHeight="1" x14ac:dyDescent="0.3">
      <c r="A124" s="43"/>
      <c r="B124" s="41"/>
    </row>
    <row r="125" spans="1:7" x14ac:dyDescent="0.3">
      <c r="A125" s="356" t="s">
        <v>70</v>
      </c>
      <c r="B125" s="356"/>
      <c r="C125" s="356"/>
      <c r="D125" s="356"/>
      <c r="E125" s="356"/>
      <c r="F125" s="356"/>
    </row>
    <row r="126" spans="1:7" x14ac:dyDescent="0.3">
      <c r="A126" s="356" t="s">
        <v>71</v>
      </c>
      <c r="B126" s="356"/>
      <c r="C126" s="356"/>
      <c r="D126" s="356"/>
      <c r="E126" s="356"/>
      <c r="F126" s="356"/>
    </row>
    <row r="127" spans="1:7" x14ac:dyDescent="0.3">
      <c r="A127" s="356" t="s">
        <v>51</v>
      </c>
      <c r="B127" s="356"/>
      <c r="C127" s="356"/>
      <c r="D127" s="356"/>
      <c r="E127" s="356"/>
      <c r="F127" s="356"/>
    </row>
    <row r="128" spans="1:7" ht="18" customHeight="1" x14ac:dyDescent="0.3">
      <c r="A128" s="92" t="s">
        <v>69</v>
      </c>
      <c r="B128" s="92" t="s">
        <v>5</v>
      </c>
      <c r="C128" s="92" t="s">
        <v>6</v>
      </c>
      <c r="D128" s="92" t="s">
        <v>7</v>
      </c>
      <c r="E128" s="92" t="s">
        <v>8</v>
      </c>
      <c r="F128" s="215"/>
    </row>
    <row r="129" spans="1:9" ht="18" customHeight="1" x14ac:dyDescent="0.3">
      <c r="A129" s="133" t="s">
        <v>72</v>
      </c>
      <c r="B129" s="40">
        <f>+'1T'!E133</f>
        <v>0</v>
      </c>
      <c r="C129" s="40">
        <f>+B133</f>
        <v>-106011.2100000307</v>
      </c>
      <c r="D129" s="40">
        <f>+C133</f>
        <v>-106011.2100000307</v>
      </c>
      <c r="E129" s="114">
        <f>+B129</f>
        <v>0</v>
      </c>
      <c r="F129" s="61"/>
    </row>
    <row r="130" spans="1:9" ht="18" customHeight="1" x14ac:dyDescent="0.3">
      <c r="A130" s="133" t="s">
        <v>73</v>
      </c>
      <c r="B130" s="40">
        <f>+C85</f>
        <v>54857188.789999969</v>
      </c>
      <c r="C130" s="40">
        <f>+D85</f>
        <v>54963200</v>
      </c>
      <c r="D130" s="40">
        <f>+E85</f>
        <v>54963200</v>
      </c>
      <c r="E130" s="114">
        <f>+SUM(B130:D130)</f>
        <v>164783588.78999996</v>
      </c>
      <c r="F130" s="61"/>
      <c r="G130" s="49"/>
      <c r="H130" s="49"/>
    </row>
    <row r="131" spans="1:9" ht="18" customHeight="1" x14ac:dyDescent="0.3">
      <c r="A131" s="96" t="s">
        <v>98</v>
      </c>
      <c r="B131" s="97">
        <f>+B129+B130</f>
        <v>54857188.789999969</v>
      </c>
      <c r="C131" s="97">
        <f>+C129+C130</f>
        <v>54857188.789999969</v>
      </c>
      <c r="D131" s="97">
        <f>+D129+D130</f>
        <v>54857188.789999969</v>
      </c>
      <c r="E131" s="97">
        <f>+E129+E130</f>
        <v>164783588.78999996</v>
      </c>
      <c r="F131" s="61"/>
      <c r="G131" s="49"/>
      <c r="H131" s="49"/>
    </row>
    <row r="132" spans="1:9" ht="18" customHeight="1" x14ac:dyDescent="0.3">
      <c r="A132" s="133" t="s">
        <v>146</v>
      </c>
      <c r="B132" s="40">
        <f>+C105</f>
        <v>54963200</v>
      </c>
      <c r="C132" s="40">
        <f>+D105</f>
        <v>54963200</v>
      </c>
      <c r="D132" s="40">
        <f>+E105</f>
        <v>54963200</v>
      </c>
      <c r="E132" s="114">
        <f>+SUM(B132:D132)</f>
        <v>164889600</v>
      </c>
      <c r="F132" s="61"/>
      <c r="G132" s="49"/>
      <c r="H132" s="49"/>
      <c r="I132" s="49"/>
    </row>
    <row r="133" spans="1:9" ht="18" customHeight="1" x14ac:dyDescent="0.3">
      <c r="A133" s="96" t="s">
        <v>99</v>
      </c>
      <c r="B133" s="125">
        <f>+B131-B132</f>
        <v>-106011.2100000307</v>
      </c>
      <c r="C133" s="97">
        <f>+C131-C132</f>
        <v>-106011.2100000307</v>
      </c>
      <c r="D133" s="97">
        <f>+D131-D132</f>
        <v>-106011.2100000307</v>
      </c>
      <c r="E133" s="97">
        <f>+E131-E132</f>
        <v>-106011.21000003815</v>
      </c>
      <c r="F133" s="61"/>
      <c r="G133" s="164"/>
    </row>
    <row r="134" spans="1:9" x14ac:dyDescent="0.3">
      <c r="A134" s="429" t="s">
        <v>42</v>
      </c>
      <c r="B134" s="429"/>
      <c r="C134" s="429"/>
      <c r="D134" s="429"/>
      <c r="E134" s="429"/>
      <c r="F134" s="33"/>
    </row>
    <row r="135" spans="1:9" ht="18" customHeight="1" x14ac:dyDescent="0.3">
      <c r="A135" s="388" t="s">
        <v>183</v>
      </c>
      <c r="B135" s="389"/>
      <c r="C135" s="389"/>
      <c r="D135" s="389"/>
      <c r="E135" s="389"/>
      <c r="F135" s="118"/>
    </row>
    <row r="136" spans="1:9" ht="39.9" customHeight="1" x14ac:dyDescent="0.3">
      <c r="A136" s="385" t="s">
        <v>207</v>
      </c>
      <c r="B136" s="386"/>
      <c r="C136" s="386"/>
      <c r="D136" s="386"/>
      <c r="E136" s="386"/>
      <c r="F136" s="387"/>
    </row>
    <row r="137" spans="1:9" ht="18" customHeight="1" x14ac:dyDescent="0.3">
      <c r="A137" s="385" t="s">
        <v>119</v>
      </c>
      <c r="B137" s="386"/>
      <c r="C137" s="386"/>
      <c r="D137" s="386"/>
      <c r="E137" s="386"/>
      <c r="F137" s="387"/>
    </row>
    <row r="138" spans="1:9" ht="18" customHeight="1" x14ac:dyDescent="0.3">
      <c r="A138" s="385" t="s">
        <v>149</v>
      </c>
      <c r="B138" s="386"/>
      <c r="C138" s="386"/>
      <c r="D138" s="386"/>
      <c r="E138" s="386"/>
      <c r="F138" s="387"/>
    </row>
    <row r="139" spans="1:9" ht="18" customHeight="1" x14ac:dyDescent="0.3">
      <c r="A139" s="385" t="s">
        <v>122</v>
      </c>
      <c r="B139" s="386"/>
      <c r="C139" s="386"/>
      <c r="D139" s="386"/>
      <c r="E139" s="386"/>
      <c r="F139" s="387"/>
    </row>
    <row r="140" spans="1:9" ht="18" customHeight="1" x14ac:dyDescent="0.3">
      <c r="A140" s="382" t="s">
        <v>148</v>
      </c>
      <c r="B140" s="383"/>
      <c r="C140" s="383"/>
      <c r="D140" s="383"/>
      <c r="E140" s="383"/>
      <c r="F140" s="384"/>
    </row>
    <row r="141" spans="1:9" x14ac:dyDescent="0.3">
      <c r="A141" s="99" t="s">
        <v>120</v>
      </c>
      <c r="B141" s="100"/>
      <c r="C141" s="100"/>
      <c r="D141" s="100"/>
      <c r="E141" s="100"/>
      <c r="F141" s="101"/>
    </row>
    <row r="142" spans="1:9" ht="50.1" customHeight="1" x14ac:dyDescent="0.3">
      <c r="A142" s="430" t="s">
        <v>339</v>
      </c>
      <c r="B142" s="431"/>
      <c r="C142" s="431"/>
      <c r="D142" s="431"/>
      <c r="E142" s="431"/>
      <c r="F142" s="432"/>
    </row>
    <row r="143" spans="1:9" x14ac:dyDescent="0.3">
      <c r="A143" s="53"/>
      <c r="B143" s="53"/>
      <c r="C143" s="53"/>
      <c r="D143"/>
      <c r="E143"/>
      <c r="F143" s="52"/>
    </row>
    <row r="144" spans="1:9" x14ac:dyDescent="0.3">
      <c r="A144"/>
      <c r="B144" s="356" t="s">
        <v>123</v>
      </c>
      <c r="C144" s="356"/>
      <c r="D144" s="356"/>
      <c r="E144"/>
      <c r="F144"/>
    </row>
    <row r="145" spans="1:6" ht="33" customHeight="1" x14ac:dyDescent="0.3">
      <c r="A145"/>
      <c r="B145" s="380" t="s">
        <v>124</v>
      </c>
      <c r="C145" s="380"/>
      <c r="D145" s="380"/>
      <c r="E145"/>
      <c r="F145"/>
    </row>
    <row r="146" spans="1:6" x14ac:dyDescent="0.3">
      <c r="A146"/>
      <c r="B146" s="356" t="s">
        <v>51</v>
      </c>
      <c r="C146" s="356"/>
      <c r="D146" s="356"/>
      <c r="E146"/>
      <c r="F146"/>
    </row>
    <row r="147" spans="1:6" ht="18" customHeight="1" x14ac:dyDescent="0.3">
      <c r="A147"/>
      <c r="B147" s="379" t="s">
        <v>69</v>
      </c>
      <c r="C147" s="379"/>
      <c r="D147" s="88" t="s">
        <v>81</v>
      </c>
      <c r="E147"/>
      <c r="F147"/>
    </row>
    <row r="148" spans="1:6" ht="18" customHeight="1" x14ac:dyDescent="0.3">
      <c r="A148"/>
      <c r="B148" s="357" t="s">
        <v>195</v>
      </c>
      <c r="C148" s="357"/>
      <c r="D148" s="88"/>
      <c r="E148"/>
      <c r="F148"/>
    </row>
    <row r="149" spans="1:6" x14ac:dyDescent="0.3">
      <c r="A149"/>
      <c r="B149" s="113" t="s">
        <v>125</v>
      </c>
      <c r="D149" s="40">
        <f>+'1T'!D159</f>
        <v>0</v>
      </c>
      <c r="E149" s="213"/>
      <c r="F149"/>
    </row>
    <row r="150" spans="1:6" x14ac:dyDescent="0.3">
      <c r="A150"/>
      <c r="B150" s="113" t="s">
        <v>126</v>
      </c>
      <c r="D150" s="40">
        <f>+'1T'!D160</f>
        <v>0</v>
      </c>
      <c r="E150" s="213"/>
      <c r="F150"/>
    </row>
    <row r="151" spans="1:6" x14ac:dyDescent="0.3">
      <c r="A151"/>
      <c r="B151" s="358" t="s">
        <v>16</v>
      </c>
      <c r="C151" s="358"/>
      <c r="D151" s="97">
        <f>+D149+D150</f>
        <v>0</v>
      </c>
      <c r="E151" s="213"/>
      <c r="F151"/>
    </row>
    <row r="152" spans="1:6" x14ac:dyDescent="0.3">
      <c r="A152"/>
      <c r="B152" s="113"/>
      <c r="D152" s="40"/>
      <c r="E152"/>
      <c r="F152"/>
    </row>
    <row r="153" spans="1:6" x14ac:dyDescent="0.3">
      <c r="A153"/>
      <c r="B153" s="357" t="s">
        <v>196</v>
      </c>
      <c r="C153" s="357"/>
      <c r="D153" s="88" t="s">
        <v>81</v>
      </c>
      <c r="E153"/>
      <c r="F153"/>
    </row>
    <row r="154" spans="1:6" x14ac:dyDescent="0.3">
      <c r="A154"/>
      <c r="B154" s="113" t="s">
        <v>125</v>
      </c>
      <c r="D154" s="40">
        <v>0</v>
      </c>
      <c r="E154" s="213"/>
      <c r="F154"/>
    </row>
    <row r="155" spans="1:6" x14ac:dyDescent="0.3">
      <c r="A155"/>
      <c r="B155" s="113" t="s">
        <v>197</v>
      </c>
      <c r="D155" s="40">
        <v>0</v>
      </c>
      <c r="E155" s="213"/>
      <c r="F155"/>
    </row>
    <row r="156" spans="1:6" x14ac:dyDescent="0.3">
      <c r="A156"/>
      <c r="B156" s="358" t="s">
        <v>198</v>
      </c>
      <c r="C156" s="358"/>
      <c r="D156" s="97">
        <f>+D154+D155</f>
        <v>0</v>
      </c>
      <c r="E156" s="213"/>
      <c r="F156"/>
    </row>
    <row r="157" spans="1:6" x14ac:dyDescent="0.3">
      <c r="A157"/>
      <c r="B157" s="113"/>
      <c r="D157" s="114"/>
      <c r="E157"/>
      <c r="F157"/>
    </row>
    <row r="158" spans="1:6" ht="18" customHeight="1" x14ac:dyDescent="0.3">
      <c r="A158"/>
      <c r="B158" s="357" t="s">
        <v>199</v>
      </c>
      <c r="C158" s="357"/>
      <c r="D158" s="88" t="s">
        <v>81</v>
      </c>
      <c r="E158"/>
      <c r="F158"/>
    </row>
    <row r="159" spans="1:6" x14ac:dyDescent="0.3">
      <c r="A159"/>
      <c r="B159" s="113" t="s">
        <v>125</v>
      </c>
      <c r="D159" s="40">
        <f>+D149-D154</f>
        <v>0</v>
      </c>
      <c r="E159" s="213"/>
      <c r="F159"/>
    </row>
    <row r="160" spans="1:6" x14ac:dyDescent="0.3">
      <c r="A160"/>
      <c r="B160" s="113" t="s">
        <v>126</v>
      </c>
      <c r="D160" s="40">
        <f>+D150-D155</f>
        <v>0</v>
      </c>
      <c r="E160" s="213"/>
      <c r="F160"/>
    </row>
    <row r="161" spans="1:7" ht="18" customHeight="1" x14ac:dyDescent="0.3">
      <c r="A161"/>
      <c r="B161" s="358" t="s">
        <v>200</v>
      </c>
      <c r="C161" s="358"/>
      <c r="D161" s="168">
        <f>+D159+D160</f>
        <v>0</v>
      </c>
      <c r="E161" s="213"/>
      <c r="F161"/>
    </row>
    <row r="162" spans="1:7" x14ac:dyDescent="0.3">
      <c r="A162"/>
      <c r="B162" s="169" t="s">
        <v>201</v>
      </c>
      <c r="C162" s="129"/>
      <c r="D162" s="166"/>
      <c r="E162"/>
      <c r="F162" s="306">
        <f>+D154-F171</f>
        <v>0</v>
      </c>
      <c r="G162" s="211"/>
    </row>
    <row r="163" spans="1:7" x14ac:dyDescent="0.3">
      <c r="A163"/>
      <c r="B163" s="198"/>
      <c r="C163" s="199"/>
      <c r="D163" s="166"/>
      <c r="E163"/>
      <c r="F163"/>
    </row>
    <row r="164" spans="1:7" x14ac:dyDescent="0.3">
      <c r="A164" s="87" t="s">
        <v>53</v>
      </c>
      <c r="B164" s="87" t="s">
        <v>228</v>
      </c>
      <c r="C164" s="87" t="s">
        <v>5</v>
      </c>
      <c r="D164" s="87" t="s">
        <v>6</v>
      </c>
      <c r="E164" s="87" t="s">
        <v>7</v>
      </c>
      <c r="F164" s="87" t="s">
        <v>8</v>
      </c>
    </row>
    <row r="165" spans="1:7" x14ac:dyDescent="0.3">
      <c r="A165" s="200" t="s">
        <v>227</v>
      </c>
      <c r="B165" s="201"/>
      <c r="C165" s="303">
        <f>+SUM(C166:C175)</f>
        <v>0</v>
      </c>
      <c r="D165" s="303">
        <f>+SUM(D166:D175)</f>
        <v>0</v>
      </c>
      <c r="E165" s="303">
        <f>+SUM(E166:E175)</f>
        <v>0</v>
      </c>
      <c r="F165" s="303">
        <f>+SUM(F166:F175)</f>
        <v>0</v>
      </c>
      <c r="G165" s="211"/>
    </row>
    <row r="166" spans="1:7" x14ac:dyDescent="0.3">
      <c r="A166" s="157">
        <v>0</v>
      </c>
      <c r="B166" s="162" t="s">
        <v>175</v>
      </c>
      <c r="C166" s="13">
        <v>0</v>
      </c>
      <c r="D166" s="13">
        <v>0</v>
      </c>
      <c r="E166" s="13">
        <v>0</v>
      </c>
      <c r="F166" s="44">
        <f>+C166+D166+E166</f>
        <v>0</v>
      </c>
      <c r="G166" s="211"/>
    </row>
    <row r="167" spans="1:7" x14ac:dyDescent="0.3">
      <c r="A167" s="157">
        <v>1</v>
      </c>
      <c r="B167" s="162" t="s">
        <v>163</v>
      </c>
      <c r="C167" s="13">
        <v>0</v>
      </c>
      <c r="D167" s="48">
        <v>0</v>
      </c>
      <c r="E167" s="48">
        <v>0</v>
      </c>
      <c r="F167" s="44">
        <f t="shared" ref="F167:F175" si="11">+C167+D167+E167</f>
        <v>0</v>
      </c>
      <c r="G167" s="211"/>
    </row>
    <row r="168" spans="1:7" x14ac:dyDescent="0.3">
      <c r="A168" s="157">
        <v>2</v>
      </c>
      <c r="B168" s="162" t="s">
        <v>176</v>
      </c>
      <c r="C168" s="13">
        <v>0</v>
      </c>
      <c r="D168" s="13">
        <v>0</v>
      </c>
      <c r="E168" s="13">
        <v>0</v>
      </c>
      <c r="F168" s="44">
        <f t="shared" si="11"/>
        <v>0</v>
      </c>
      <c r="G168" s="211"/>
    </row>
    <row r="169" spans="1:7" x14ac:dyDescent="0.3">
      <c r="A169" s="157">
        <v>3</v>
      </c>
      <c r="B169" s="162" t="s">
        <v>177</v>
      </c>
      <c r="C169" s="13">
        <v>0</v>
      </c>
      <c r="D169" s="13">
        <v>0</v>
      </c>
      <c r="E169" s="13">
        <v>0</v>
      </c>
      <c r="F169" s="44">
        <f t="shared" si="11"/>
        <v>0</v>
      </c>
      <c r="G169" s="211"/>
    </row>
    <row r="170" spans="1:7" x14ac:dyDescent="0.3">
      <c r="A170" s="157">
        <v>4</v>
      </c>
      <c r="B170" s="162" t="s">
        <v>178</v>
      </c>
      <c r="C170" s="13">
        <v>0</v>
      </c>
      <c r="D170" s="13">
        <v>0</v>
      </c>
      <c r="E170" s="13">
        <v>0</v>
      </c>
      <c r="F170" s="44">
        <f t="shared" si="11"/>
        <v>0</v>
      </c>
      <c r="G170" s="211"/>
    </row>
    <row r="171" spans="1:7" x14ac:dyDescent="0.3">
      <c r="A171" s="157">
        <v>5</v>
      </c>
      <c r="B171" s="162" t="s">
        <v>179</v>
      </c>
      <c r="C171" s="13">
        <v>0</v>
      </c>
      <c r="D171" s="13">
        <v>0</v>
      </c>
      <c r="E171" s="13">
        <v>0</v>
      </c>
      <c r="F171" s="44">
        <f t="shared" si="11"/>
        <v>0</v>
      </c>
      <c r="G171" s="211"/>
    </row>
    <row r="172" spans="1:7" x14ac:dyDescent="0.3">
      <c r="A172" s="157">
        <v>6</v>
      </c>
      <c r="B172" s="162" t="s">
        <v>161</v>
      </c>
      <c r="C172" s="13">
        <v>0</v>
      </c>
      <c r="D172" s="13">
        <v>0</v>
      </c>
      <c r="E172" s="13">
        <v>0</v>
      </c>
      <c r="F172" s="44">
        <f t="shared" si="11"/>
        <v>0</v>
      </c>
      <c r="G172" s="211"/>
    </row>
    <row r="173" spans="1:7" x14ac:dyDescent="0.3">
      <c r="A173" s="157">
        <v>7</v>
      </c>
      <c r="B173" s="162" t="s">
        <v>162</v>
      </c>
      <c r="C173" s="13">
        <v>0</v>
      </c>
      <c r="D173" s="13">
        <v>0</v>
      </c>
      <c r="E173" s="13">
        <v>0</v>
      </c>
      <c r="F173" s="44">
        <f t="shared" si="11"/>
        <v>0</v>
      </c>
      <c r="G173" s="211"/>
    </row>
    <row r="174" spans="1:7" x14ac:dyDescent="0.3">
      <c r="A174" s="157">
        <v>8</v>
      </c>
      <c r="B174" s="162" t="s">
        <v>180</v>
      </c>
      <c r="C174" s="13">
        <v>0</v>
      </c>
      <c r="D174" s="13">
        <v>0</v>
      </c>
      <c r="E174" s="13">
        <v>0</v>
      </c>
      <c r="F174" s="44">
        <f t="shared" si="11"/>
        <v>0</v>
      </c>
      <c r="G174" s="211"/>
    </row>
    <row r="175" spans="1:7" x14ac:dyDescent="0.3">
      <c r="A175" s="203">
        <v>9</v>
      </c>
      <c r="B175" s="204" t="s">
        <v>181</v>
      </c>
      <c r="C175" s="14">
        <v>0</v>
      </c>
      <c r="D175" s="14">
        <v>0</v>
      </c>
      <c r="E175" s="14">
        <v>0</v>
      </c>
      <c r="F175" s="205">
        <f t="shared" si="11"/>
        <v>0</v>
      </c>
      <c r="G175" s="211"/>
    </row>
    <row r="176" spans="1:7" x14ac:dyDescent="0.3">
      <c r="A176" s="381" t="s">
        <v>201</v>
      </c>
      <c r="B176" s="381"/>
      <c r="C176" s="381"/>
      <c r="D176" s="381"/>
      <c r="E176" s="381"/>
      <c r="F176" s="381"/>
    </row>
    <row r="177" spans="1:7" x14ac:dyDescent="0.3">
      <c r="A177" s="99" t="s">
        <v>120</v>
      </c>
      <c r="B177" s="100"/>
      <c r="C177" s="100"/>
      <c r="D177" s="100"/>
      <c r="E177" s="100"/>
      <c r="F177" s="101"/>
    </row>
    <row r="178" spans="1:7" ht="50.1" customHeight="1" x14ac:dyDescent="0.3">
      <c r="A178" s="364" t="s">
        <v>334</v>
      </c>
      <c r="B178" s="365"/>
      <c r="C178" s="365"/>
      <c r="D178" s="365"/>
      <c r="E178" s="365"/>
      <c r="F178" s="366"/>
    </row>
    <row r="179" spans="1:7" x14ac:dyDescent="0.35">
      <c r="A179" s="4"/>
      <c r="B179" s="4"/>
      <c r="C179" s="4"/>
      <c r="D179" s="4"/>
      <c r="E179" s="4"/>
      <c r="F179" s="4"/>
    </row>
    <row r="180" spans="1:7" ht="35.1" customHeight="1" x14ac:dyDescent="0.3">
      <c r="A180" s="115" t="s">
        <v>74</v>
      </c>
      <c r="B180" s="368" t="s">
        <v>335</v>
      </c>
      <c r="C180" s="369"/>
      <c r="D180" s="370" t="s">
        <v>48</v>
      </c>
      <c r="E180" s="371"/>
      <c r="F180" s="372"/>
    </row>
    <row r="181" spans="1:7" ht="35.1" customHeight="1" x14ac:dyDescent="0.3">
      <c r="A181" s="116" t="s">
        <v>46</v>
      </c>
      <c r="B181" s="368" t="s">
        <v>336</v>
      </c>
      <c r="C181" s="369"/>
      <c r="D181" s="373"/>
      <c r="E181" s="374"/>
      <c r="F181" s="375"/>
    </row>
    <row r="182" spans="1:7" ht="35.1" customHeight="1" x14ac:dyDescent="0.3">
      <c r="A182" s="117" t="s">
        <v>47</v>
      </c>
      <c r="B182" s="368" t="s">
        <v>337</v>
      </c>
      <c r="C182" s="369"/>
      <c r="D182" s="376"/>
      <c r="E182" s="377"/>
      <c r="F182" s="378"/>
    </row>
    <row r="183" spans="1:7" x14ac:dyDescent="0.3">
      <c r="A183" s="367" t="s">
        <v>116</v>
      </c>
      <c r="B183" s="367"/>
      <c r="C183" s="367"/>
      <c r="D183" s="367"/>
      <c r="E183" s="367"/>
      <c r="F183" s="367"/>
    </row>
    <row r="185" spans="1:7" ht="17.399999999999999" x14ac:dyDescent="0.3">
      <c r="A185" s="360" t="s">
        <v>143</v>
      </c>
      <c r="B185" s="361"/>
      <c r="C185" s="361"/>
      <c r="D185" s="361"/>
      <c r="E185" s="361"/>
      <c r="F185" s="362"/>
      <c r="G185" s="209"/>
    </row>
    <row r="186" spans="1:7" x14ac:dyDescent="0.3">
      <c r="A186" s="102" t="s">
        <v>127</v>
      </c>
      <c r="F186" s="103"/>
    </row>
    <row r="187" spans="1:7" x14ac:dyDescent="0.3">
      <c r="A187" s="104"/>
      <c r="F187" s="103"/>
    </row>
    <row r="188" spans="1:7" ht="16.2" thickBot="1" x14ac:dyDescent="0.35">
      <c r="A188" s="171" t="s">
        <v>202</v>
      </c>
      <c r="B188" s="170">
        <v>0</v>
      </c>
      <c r="F188" s="103"/>
    </row>
    <row r="189" spans="1:7" ht="16.2" thickTop="1" x14ac:dyDescent="0.3">
      <c r="A189" s="104"/>
      <c r="F189" s="103"/>
    </row>
    <row r="190" spans="1:7" x14ac:dyDescent="0.3">
      <c r="A190" s="102" t="s">
        <v>134</v>
      </c>
      <c r="D190" s="34" t="s">
        <v>168</v>
      </c>
      <c r="F190" s="103"/>
    </row>
    <row r="191" spans="1:7" x14ac:dyDescent="0.3">
      <c r="A191" s="104" t="s">
        <v>128</v>
      </c>
      <c r="B191" s="49">
        <f>+B66</f>
        <v>659452388.78999996</v>
      </c>
      <c r="D191" s="345" t="s">
        <v>164</v>
      </c>
      <c r="E191" s="345"/>
      <c r="F191" s="359"/>
    </row>
    <row r="192" spans="1:7" x14ac:dyDescent="0.3">
      <c r="A192" s="104" t="s">
        <v>135</v>
      </c>
      <c r="B192" s="51">
        <f>+F85</f>
        <v>164783588.78999996</v>
      </c>
      <c r="D192" s="345"/>
      <c r="E192" s="345"/>
      <c r="F192" s="359"/>
    </row>
    <row r="193" spans="1:6" ht="16.2" thickBot="1" x14ac:dyDescent="0.35">
      <c r="A193" s="104" t="s">
        <v>129</v>
      </c>
      <c r="B193" s="146">
        <f>+B191-B192</f>
        <v>494668800</v>
      </c>
      <c r="D193" s="27" t="s">
        <v>165</v>
      </c>
      <c r="F193" s="148">
        <f>+F85</f>
        <v>164783588.78999996</v>
      </c>
    </row>
    <row r="194" spans="1:6" ht="16.2" thickTop="1" x14ac:dyDescent="0.3">
      <c r="A194" s="104"/>
      <c r="D194" s="27" t="s">
        <v>166</v>
      </c>
      <c r="F194" s="149">
        <f>+F105</f>
        <v>164889600</v>
      </c>
    </row>
    <row r="195" spans="1:6" ht="16.2" thickBot="1" x14ac:dyDescent="0.35">
      <c r="A195" s="102" t="s">
        <v>130</v>
      </c>
      <c r="D195" s="34" t="s">
        <v>167</v>
      </c>
      <c r="E195" s="34"/>
      <c r="F195" s="150">
        <f>+F194/F193</f>
        <v>1.000643335970399</v>
      </c>
    </row>
    <row r="196" spans="1:6" ht="16.2" thickTop="1" x14ac:dyDescent="0.3">
      <c r="A196" s="104" t="s">
        <v>131</v>
      </c>
      <c r="B196" s="49">
        <f>+F26</f>
        <v>164889600</v>
      </c>
      <c r="F196" s="103"/>
    </row>
    <row r="197" spans="1:6" x14ac:dyDescent="0.3">
      <c r="A197" s="104" t="s">
        <v>132</v>
      </c>
      <c r="B197" s="51">
        <f>+F105</f>
        <v>164889600</v>
      </c>
      <c r="D197" s="345" t="s">
        <v>169</v>
      </c>
      <c r="E197" s="345"/>
      <c r="F197" s="359"/>
    </row>
    <row r="198" spans="1:6" ht="16.2" thickBot="1" x14ac:dyDescent="0.35">
      <c r="A198" s="104" t="s">
        <v>133</v>
      </c>
      <c r="B198" s="147">
        <f>+B196-B197</f>
        <v>0</v>
      </c>
      <c r="D198" s="345"/>
      <c r="E198" s="345"/>
      <c r="F198" s="359"/>
    </row>
    <row r="199" spans="1:6" ht="16.2" thickTop="1" x14ac:dyDescent="0.3">
      <c r="A199" s="104"/>
      <c r="B199"/>
      <c r="D199" s="59" t="s">
        <v>170</v>
      </c>
      <c r="E199" s="151"/>
      <c r="F199" s="148">
        <f>+B66</f>
        <v>659452388.78999996</v>
      </c>
    </row>
    <row r="200" spans="1:6" x14ac:dyDescent="0.3">
      <c r="A200" s="104"/>
      <c r="B200"/>
      <c r="D200" s="59" t="s">
        <v>166</v>
      </c>
      <c r="E200" s="151"/>
      <c r="F200" s="149">
        <f>+F105</f>
        <v>164889600</v>
      </c>
    </row>
    <row r="201" spans="1:6" ht="16.2" thickBot="1" x14ac:dyDescent="0.35">
      <c r="A201" s="104"/>
      <c r="B201"/>
      <c r="D201" s="151"/>
      <c r="E201" s="151"/>
      <c r="F201" s="150">
        <f>+F200/F199</f>
        <v>0.2500401891068264</v>
      </c>
    </row>
    <row r="202" spans="1:6" ht="16.2" thickTop="1" x14ac:dyDescent="0.3">
      <c r="A202" s="105"/>
      <c r="B202" s="106"/>
      <c r="C202" s="106"/>
      <c r="D202" s="106"/>
      <c r="E202" s="106"/>
      <c r="F202" s="107"/>
    </row>
  </sheetData>
  <mergeCells count="95">
    <mergeCell ref="A49:B49"/>
    <mergeCell ref="A51:F51"/>
    <mergeCell ref="A76:F76"/>
    <mergeCell ref="A52:F52"/>
    <mergeCell ref="B54:C54"/>
    <mergeCell ref="D54:F56"/>
    <mergeCell ref="B55:C55"/>
    <mergeCell ref="B56:C56"/>
    <mergeCell ref="A58:F58"/>
    <mergeCell ref="A62:F62"/>
    <mergeCell ref="A63:F63"/>
    <mergeCell ref="A64:F64"/>
    <mergeCell ref="A75:F75"/>
    <mergeCell ref="A60:F60"/>
    <mergeCell ref="A44:F44"/>
    <mergeCell ref="A45:F45"/>
    <mergeCell ref="A46:B46"/>
    <mergeCell ref="A47:B47"/>
    <mergeCell ref="A48:B48"/>
    <mergeCell ref="A37:B37"/>
    <mergeCell ref="A34:F34"/>
    <mergeCell ref="A38:B38"/>
    <mergeCell ref="A39:B39"/>
    <mergeCell ref="A42:F42"/>
    <mergeCell ref="A41:F41"/>
    <mergeCell ref="A31:F31"/>
    <mergeCell ref="A33:F33"/>
    <mergeCell ref="A35:B35"/>
    <mergeCell ref="A36:B36"/>
    <mergeCell ref="A30:F30"/>
    <mergeCell ref="A26:B26"/>
    <mergeCell ref="A27:B27"/>
    <mergeCell ref="A28:B28"/>
    <mergeCell ref="A21:F21"/>
    <mergeCell ref="A23:F23"/>
    <mergeCell ref="A24:F24"/>
    <mergeCell ref="A25:B25"/>
    <mergeCell ref="A20:F20"/>
    <mergeCell ref="A1:F2"/>
    <mergeCell ref="A3:F3"/>
    <mergeCell ref="A9:F9"/>
    <mergeCell ref="A13:F13"/>
    <mergeCell ref="A14:F14"/>
    <mergeCell ref="C5:E5"/>
    <mergeCell ref="C6:E6"/>
    <mergeCell ref="C7:E7"/>
    <mergeCell ref="A11:F11"/>
    <mergeCell ref="A77:F77"/>
    <mergeCell ref="A79:F79"/>
    <mergeCell ref="A80:F80"/>
    <mergeCell ref="A81:F81"/>
    <mergeCell ref="A85:B85"/>
    <mergeCell ref="A95:F95"/>
    <mergeCell ref="A97:F97"/>
    <mergeCell ref="A99:F99"/>
    <mergeCell ref="A100:F100"/>
    <mergeCell ref="A101:F101"/>
    <mergeCell ref="A96:F96"/>
    <mergeCell ref="A105:B105"/>
    <mergeCell ref="A117:B117"/>
    <mergeCell ref="A120:F120"/>
    <mergeCell ref="A121:F121"/>
    <mergeCell ref="A123:F123"/>
    <mergeCell ref="A122:F122"/>
    <mergeCell ref="A125:F125"/>
    <mergeCell ref="A126:F126"/>
    <mergeCell ref="A127:F127"/>
    <mergeCell ref="A134:E134"/>
    <mergeCell ref="B180:C180"/>
    <mergeCell ref="D180:F182"/>
    <mergeCell ref="B181:C181"/>
    <mergeCell ref="B182:C182"/>
    <mergeCell ref="A135:E135"/>
    <mergeCell ref="A136:F136"/>
    <mergeCell ref="A137:F137"/>
    <mergeCell ref="A138:F138"/>
    <mergeCell ref="A139:F139"/>
    <mergeCell ref="A140:F140"/>
    <mergeCell ref="A142:F142"/>
    <mergeCell ref="B151:C151"/>
    <mergeCell ref="D197:F198"/>
    <mergeCell ref="A178:F178"/>
    <mergeCell ref="A185:F185"/>
    <mergeCell ref="A183:F183"/>
    <mergeCell ref="B144:D144"/>
    <mergeCell ref="B145:D145"/>
    <mergeCell ref="B146:D146"/>
    <mergeCell ref="B147:C147"/>
    <mergeCell ref="B148:C148"/>
    <mergeCell ref="A176:F176"/>
    <mergeCell ref="B153:C153"/>
    <mergeCell ref="B156:C156"/>
    <mergeCell ref="B158:C158"/>
    <mergeCell ref="B161:C161"/>
    <mergeCell ref="D191:F192"/>
  </mergeCells>
  <conditionalFormatting sqref="B198">
    <cfRule type="cellIs" dxfId="17" priority="7" operator="equal">
      <formula>0</formula>
    </cfRule>
    <cfRule type="cellIs" dxfId="16" priority="8" operator="lessThan">
      <formula>0</formula>
    </cfRule>
    <cfRule type="cellIs" dxfId="15" priority="9" operator="greaterThan">
      <formula>0</formula>
    </cfRule>
  </conditionalFormatting>
  <conditionalFormatting sqref="F162">
    <cfRule type="cellIs" dxfId="14" priority="1" operator="equal">
      <formula>0</formula>
    </cfRule>
    <cfRule type="cellIs" dxfId="13" priority="2" operator="lessThan">
      <formula>0</formula>
    </cfRule>
    <cfRule type="cellIs" dxfId="12"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29" xr:uid="{CF969F71-995F-4B11-AE41-F4E1C82E221E}"/>
    <dataValidation allowBlank="1" showInputMessage="1" showErrorMessage="1" promptTitle="Advertencia" prompt="El código debe ser el definido para la partida en particular y debe ser el código establecido en el Clasificador de los Ingresos del Sector Público. " sqref="A102 A82" xr:uid="{0AF7F841-525C-48B5-B9A2-0839AF02D0A4}"/>
    <dataValidation allowBlank="1" showInputMessage="1" showErrorMessage="1" promptTitle="Advertencia" prompt="El nombre de la partida debe ser de acuerdo al Clasificador de los Ingresos del Sector Público. " sqref="B86:B88 B106 B166" xr:uid="{AD06A62D-DB61-4FEB-9337-0381E4D155D5}"/>
    <dataValidation allowBlank="1" showInputMessage="1" showErrorMessage="1" promptTitle="Advertencia" prompt="En este espacio se debe detallar el código correspondiente a la partida detallada y debe ser el código definido en el Clasificador de los Ingresos del Sector Público. " sqref="A86:A88 A106 A166" xr:uid="{7BDE5B6C-EED5-4EC1-BCCD-DEB52593E0BA}"/>
    <dataValidation allowBlank="1" showInputMessage="1" showErrorMessage="1" promptTitle="Advertencia" prompt="Esta tabla se completa únicamente con los ingresos y egresos del período 2024. Se recomienda leer cuidadosamente las indicaciones señaladas en la parte inferior de la tabla. " sqref="A126:F126" xr:uid="{318E36F3-1E00-4BAD-AD1D-32854F9F76D5}"/>
    <dataValidation allowBlank="1" showInputMessage="1" showErrorMessage="1" promptTitle="Advertencia" prompt="Lo relacionado a la ejecución presupuestaria debe ser completado únicamente por el encargado de Presupuesto/Financiero o su homólogo. Caso contrario no se dará por recibida la información. " sqref="D180:F182" xr:uid="{3641A33A-9694-49E8-9AC3-625DDF8B9472}"/>
    <dataValidation allowBlank="1" showInputMessage="1" showErrorMessage="1" promptTitle="Advertencia" prompt="Se debe indicar el nombre de la partida de acuerdo al Clasificador de los Ingresos del Sector Público." sqref="B82" xr:uid="{A5EAD1F4-D883-4CE0-9B0C-4701F75195E5}"/>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0:F100" xr:uid="{962B864B-62F6-416E-A9E9-9EDD84ED99FE}"/>
    <dataValidation allowBlank="1" showInputMessage="1" showErrorMessage="1" promptTitle="Advertencia" prompt="Esta tabla solo la deben completar la unidades ejecutoras que por Ley específica estén facultadas para estimar y re presupuestar superávits." sqref="B145" xr:uid="{DB879470-23D3-4ED4-BAA3-BCB9A1B6242E}"/>
    <dataValidation allowBlank="1" showInputMessage="1" showErrorMessage="1" promptTitle="Recordatorio" prompt="El superávit libre debe ser reintegrado a más tardar el 31 de marzo,_x000a_de acuerdo al  Decreto Nº 43189-MTSS, artículo 66. " sqref="B150:B152 B154:B157 B159:B161" xr:uid="{40DA16B0-338C-4496-9C7E-350FA4B8B406}"/>
    <dataValidation allowBlank="1" showInputMessage="1" showErrorMessage="1" promptTitle="Advertencia" prompt="Debe coincidir con el monto reportado en la Liquidación Prespuestaria 2023, caso contrario se debe justificar en el espacio de observaciones. " sqref="D157 D149:D150 D152:D153" xr:uid="{E2A7AF08-5B55-4A17-9F98-DE01F102542A}"/>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4:F56" xr:uid="{220EF4B5-800D-445C-9D4A-CD6AF5F6C1E5}"/>
  </dataValidations>
  <hyperlinks>
    <hyperlink ref="A102" r:id="rId1" xr:uid="{421F831B-0FB1-415F-9B4C-D2A0BE438CE1}"/>
    <hyperlink ref="B82" r:id="rId2" xr:uid="{F425F828-411C-472D-9AE3-454E8E772C50}"/>
    <hyperlink ref="A82" r:id="rId3" xr:uid="{64829EB5-664C-4FD4-B4C9-70BCC3AF9275}"/>
    <hyperlink ref="B102" r:id="rId4" display="Nombre de la Partida presupuestaria" xr:uid="{CEB97C6D-48EB-4CAD-BE9B-BB6D3FD995FE}"/>
  </hyperlinks>
  <printOptions horizontalCentered="1"/>
  <pageMargins left="0.31496062992125984" right="0.31496062992125984" top="1.1811023622047245" bottom="0.78740157480314965" header="0.78740157480314965" footer="0.39370078740157483"/>
  <pageSetup scale="44" orientation="portrait" r:id="rId5"/>
  <headerFooter>
    <oddFooter>&amp;L&amp;"Palatino Linotype,Normal"&amp;K979797&amp;D&amp;C&amp;"Palatino Linotype,Normal"&amp;K979797Reporte de ejecución programática y presupuestaria (II Trimestre)&amp;R&amp;"Palatino Linotype,Normal"&amp;K979797&amp;P</oddFooter>
  </headerFooter>
  <rowBreaks count="3" manualBreakCount="3">
    <brk id="32" max="5" man="1"/>
    <brk id="56" max="5" man="1"/>
    <brk id="124" max="5"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sheetPr>
    <tabColor rgb="FF182951"/>
  </sheetPr>
  <dimension ref="A1:F108"/>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16" customWidth="1"/>
    <col min="2" max="2" width="27.6640625" style="216" customWidth="1"/>
    <col min="3" max="5" width="27.44140625" style="216" customWidth="1"/>
    <col min="6" max="6" width="7" style="216" customWidth="1"/>
    <col min="7" max="16384" width="11.44140625" style="216"/>
  </cols>
  <sheetData>
    <row r="1" spans="1:6" ht="18" customHeight="1" x14ac:dyDescent="0.3">
      <c r="A1" s="457" t="s">
        <v>117</v>
      </c>
      <c r="B1" s="457"/>
      <c r="C1" s="457"/>
      <c r="D1" s="457"/>
      <c r="E1" s="457"/>
      <c r="F1" s="457"/>
    </row>
    <row r="2" spans="1:6" ht="18" customHeight="1" x14ac:dyDescent="0.3">
      <c r="A2" s="457"/>
      <c r="B2" s="457"/>
      <c r="C2" s="457"/>
      <c r="D2" s="457"/>
      <c r="E2" s="457"/>
      <c r="F2" s="457"/>
    </row>
    <row r="3" spans="1:6" ht="18" customHeight="1" x14ac:dyDescent="0.3">
      <c r="A3" s="457" t="s">
        <v>151</v>
      </c>
      <c r="B3" s="457"/>
      <c r="C3" s="457"/>
      <c r="D3" s="457"/>
      <c r="E3" s="457"/>
      <c r="F3" s="217"/>
    </row>
    <row r="4" spans="1:6" ht="15" customHeight="1" thickBot="1" x14ac:dyDescent="0.35"/>
    <row r="5" spans="1:6" ht="18" customHeight="1" x14ac:dyDescent="0.3">
      <c r="B5" s="134" t="s">
        <v>22</v>
      </c>
      <c r="C5" s="448" t="str">
        <f>+'1T'!C5</f>
        <v>Programa Promoción de la autonomía personal de las personas con discapacidad</v>
      </c>
      <c r="D5" s="449"/>
      <c r="E5" s="450"/>
      <c r="F5" s="218"/>
    </row>
    <row r="6" spans="1:6" ht="18" customHeight="1" x14ac:dyDescent="0.3">
      <c r="B6" s="135" t="s">
        <v>33</v>
      </c>
      <c r="C6" s="451" t="str">
        <f>+'1T'!C6</f>
        <v>Consejo Nacional de Personas con Discapacidad (Conapdis)</v>
      </c>
      <c r="D6" s="452"/>
      <c r="E6" s="453"/>
      <c r="F6" s="218"/>
    </row>
    <row r="7" spans="1:6" ht="18" customHeight="1" thickBot="1" x14ac:dyDescent="0.35">
      <c r="B7" s="138" t="s">
        <v>34</v>
      </c>
      <c r="C7" s="454" t="str">
        <f>+'1T'!C7</f>
        <v>Unidad de Autonomía Personal y protección Social</v>
      </c>
      <c r="D7" s="455"/>
      <c r="E7" s="456"/>
      <c r="F7" s="218"/>
    </row>
    <row r="8" spans="1:6" ht="15" customHeight="1" x14ac:dyDescent="0.3">
      <c r="A8" s="219"/>
      <c r="B8" s="218"/>
      <c r="C8" s="218"/>
      <c r="D8" s="218"/>
      <c r="E8" s="218"/>
      <c r="F8" s="218"/>
    </row>
    <row r="9" spans="1:6" ht="21.9" customHeight="1" x14ac:dyDescent="0.3">
      <c r="A9" s="394" t="s">
        <v>96</v>
      </c>
      <c r="B9" s="394"/>
      <c r="C9" s="394"/>
      <c r="D9" s="394"/>
      <c r="E9" s="394"/>
      <c r="F9" s="220"/>
    </row>
    <row r="10" spans="1:6" s="220" customFormat="1" ht="15" customHeight="1" x14ac:dyDescent="0.3"/>
    <row r="11" spans="1:6" x14ac:dyDescent="0.3">
      <c r="A11" s="424" t="s">
        <v>36</v>
      </c>
      <c r="B11" s="424"/>
      <c r="C11" s="424"/>
      <c r="D11" s="424"/>
      <c r="E11" s="424"/>
      <c r="F11" s="58"/>
    </row>
    <row r="12" spans="1:6" ht="15" customHeight="1" x14ac:dyDescent="0.3">
      <c r="A12" s="424" t="s">
        <v>19</v>
      </c>
      <c r="B12" s="424"/>
      <c r="C12" s="424"/>
      <c r="D12" s="424"/>
      <c r="E12" s="424"/>
      <c r="F12" s="58"/>
    </row>
    <row r="13" spans="1:6" x14ac:dyDescent="0.3">
      <c r="A13" s="88" t="s">
        <v>17</v>
      </c>
      <c r="B13" s="87" t="s">
        <v>18</v>
      </c>
      <c r="C13" s="88" t="s">
        <v>80</v>
      </c>
      <c r="D13" s="87" t="s">
        <v>81</v>
      </c>
      <c r="E13" s="87" t="s">
        <v>95</v>
      </c>
    </row>
    <row r="14" spans="1:6" ht="18" customHeight="1" x14ac:dyDescent="0.3">
      <c r="A14" s="79" t="s">
        <v>16</v>
      </c>
      <c r="B14" s="82"/>
      <c r="C14" s="257">
        <f>+C16</f>
        <v>155</v>
      </c>
      <c r="D14" s="257">
        <f t="shared" ref="D14:E14" si="0">+D16</f>
        <v>0</v>
      </c>
      <c r="E14" s="257">
        <f t="shared" si="0"/>
        <v>155</v>
      </c>
      <c r="F14" s="220"/>
    </row>
    <row r="15" spans="1:6" ht="15" customHeight="1" x14ac:dyDescent="0.3">
      <c r="A15" s="10"/>
      <c r="B15" s="11"/>
      <c r="C15" s="258"/>
      <c r="D15" s="258"/>
      <c r="E15" s="258"/>
      <c r="F15" s="220"/>
    </row>
    <row r="16" spans="1:6" ht="18" customHeight="1" x14ac:dyDescent="0.35">
      <c r="A16" s="261" t="s">
        <v>280</v>
      </c>
      <c r="B16" s="263" t="s">
        <v>281</v>
      </c>
      <c r="C16" s="264">
        <f>+'1T'!F18</f>
        <v>155</v>
      </c>
      <c r="D16" s="264">
        <f>+'2T'!F18</f>
        <v>0</v>
      </c>
      <c r="E16" s="258">
        <f>+SUM(C16:D16)</f>
        <v>155</v>
      </c>
      <c r="F16" s="220"/>
    </row>
    <row r="17" spans="1:6" ht="15" customHeight="1" x14ac:dyDescent="0.3">
      <c r="A17" s="131" t="s">
        <v>157</v>
      </c>
      <c r="B17" s="206" t="s">
        <v>158</v>
      </c>
      <c r="C17" s="73"/>
      <c r="D17" s="73"/>
      <c r="E17" s="73"/>
      <c r="F17" s="220"/>
    </row>
    <row r="18" spans="1:6" ht="60" customHeight="1" x14ac:dyDescent="0.3">
      <c r="A18" s="437" t="s">
        <v>272</v>
      </c>
      <c r="B18" s="437"/>
      <c r="C18" s="437"/>
      <c r="D18" s="437"/>
      <c r="E18" s="437"/>
      <c r="F18" s="220"/>
    </row>
    <row r="19" spans="1:6" ht="15" customHeight="1" x14ac:dyDescent="0.3">
      <c r="A19" s="221"/>
      <c r="B19" s="221"/>
      <c r="C19" s="221"/>
      <c r="D19" s="222"/>
      <c r="E19" s="222"/>
      <c r="F19" s="223"/>
    </row>
    <row r="20" spans="1:6" x14ac:dyDescent="0.3">
      <c r="A20" s="424" t="s">
        <v>37</v>
      </c>
      <c r="B20" s="424"/>
      <c r="C20" s="424"/>
      <c r="D20" s="424"/>
      <c r="E20" s="58"/>
      <c r="F20" s="29"/>
    </row>
    <row r="21" spans="1:6" ht="15" customHeight="1" x14ac:dyDescent="0.3">
      <c r="A21" s="424" t="s">
        <v>20</v>
      </c>
      <c r="B21" s="424"/>
      <c r="C21" s="424"/>
      <c r="D21" s="424"/>
      <c r="E21" s="58"/>
      <c r="F21" s="29"/>
    </row>
    <row r="22" spans="1:6" ht="15" customHeight="1" x14ac:dyDescent="0.3">
      <c r="A22" s="221"/>
      <c r="B22" s="221"/>
      <c r="C22" s="222"/>
      <c r="D22" s="222"/>
      <c r="E22" s="222"/>
      <c r="F22" s="224"/>
    </row>
    <row r="23" spans="1:6" ht="16.95" customHeight="1" x14ac:dyDescent="0.3">
      <c r="A23" s="120" t="s">
        <v>21</v>
      </c>
      <c r="B23" s="256" t="s">
        <v>80</v>
      </c>
      <c r="C23" s="87" t="s">
        <v>81</v>
      </c>
      <c r="D23" s="88" t="s">
        <v>9</v>
      </c>
      <c r="E23" s="29"/>
      <c r="F23" s="224"/>
    </row>
    <row r="24" spans="1:6" ht="16.95" customHeight="1" x14ac:dyDescent="0.3">
      <c r="A24" s="79" t="s">
        <v>16</v>
      </c>
      <c r="B24" s="94">
        <f>+B26</f>
        <v>164783588.78999996</v>
      </c>
      <c r="C24" s="94">
        <f t="shared" ref="C24:D24" si="1">+C26</f>
        <v>164889600</v>
      </c>
      <c r="D24" s="94">
        <f t="shared" si="1"/>
        <v>329673188.78999996</v>
      </c>
      <c r="E24" s="220"/>
      <c r="F24" s="224"/>
    </row>
    <row r="25" spans="1:6" ht="15" customHeight="1" x14ac:dyDescent="0.3">
      <c r="A25" s="11"/>
      <c r="B25" s="12"/>
      <c r="C25" s="12"/>
      <c r="D25" s="12"/>
      <c r="E25" s="29"/>
      <c r="F25" s="224"/>
    </row>
    <row r="26" spans="1:6" ht="18" customHeight="1" x14ac:dyDescent="0.3">
      <c r="A26" s="71" t="s">
        <v>285</v>
      </c>
      <c r="B26" s="72">
        <f>+'1T'!F28</f>
        <v>164783588.78999996</v>
      </c>
      <c r="C26" s="225">
        <f>+'2T'!F28</f>
        <v>164889600</v>
      </c>
      <c r="D26" s="12">
        <f>+SUM(B26:C26)</f>
        <v>329673188.78999996</v>
      </c>
      <c r="E26" s="29"/>
      <c r="F26" s="224"/>
    </row>
    <row r="27" spans="1:6" ht="15" customHeight="1" x14ac:dyDescent="0.3">
      <c r="A27" s="131" t="s">
        <v>157</v>
      </c>
      <c r="B27" s="206" t="s">
        <v>158</v>
      </c>
      <c r="C27" s="73"/>
      <c r="D27" s="73"/>
      <c r="E27" s="227"/>
      <c r="F27" s="33"/>
    </row>
    <row r="28" spans="1:6" ht="60" customHeight="1" x14ac:dyDescent="0.3">
      <c r="A28" s="438" t="s">
        <v>272</v>
      </c>
      <c r="B28" s="439"/>
      <c r="C28" s="439"/>
      <c r="D28" s="440"/>
      <c r="E28" s="227"/>
      <c r="F28" s="228"/>
    </row>
    <row r="29" spans="1:6" ht="15" customHeight="1" x14ac:dyDescent="0.3">
      <c r="A29" s="229"/>
      <c r="B29" s="229"/>
      <c r="C29" s="229"/>
      <c r="D29" s="229"/>
      <c r="E29" s="224"/>
      <c r="F29" s="228"/>
    </row>
    <row r="30" spans="1:6" ht="15" customHeight="1" x14ac:dyDescent="0.3"/>
    <row r="31" spans="1:6" ht="21.9" customHeight="1" x14ac:dyDescent="0.3">
      <c r="A31" s="394" t="s">
        <v>97</v>
      </c>
      <c r="B31" s="394"/>
      <c r="C31" s="394"/>
      <c r="D31" s="394"/>
      <c r="E31" s="394"/>
      <c r="F31" s="244"/>
    </row>
    <row r="32" spans="1:6" ht="15" customHeight="1" x14ac:dyDescent="0.3"/>
    <row r="33" spans="1:6" x14ac:dyDescent="0.3">
      <c r="A33" s="436" t="s">
        <v>65</v>
      </c>
      <c r="B33" s="436"/>
      <c r="C33" s="436"/>
      <c r="D33" s="436"/>
      <c r="E33" s="436"/>
      <c r="F33" s="230"/>
    </row>
    <row r="34" spans="1:6" ht="31.5" customHeight="1" x14ac:dyDescent="0.3">
      <c r="A34" s="441" t="s">
        <v>66</v>
      </c>
      <c r="B34" s="441"/>
      <c r="C34" s="441"/>
      <c r="D34" s="441"/>
      <c r="E34" s="441"/>
      <c r="F34" s="230"/>
    </row>
    <row r="35" spans="1:6" x14ac:dyDescent="0.3">
      <c r="A35" s="436" t="s">
        <v>51</v>
      </c>
      <c r="B35" s="436"/>
      <c r="C35" s="436"/>
      <c r="D35" s="436"/>
      <c r="E35" s="436"/>
      <c r="F35" s="230"/>
    </row>
    <row r="36" spans="1:6" ht="18" customHeight="1" x14ac:dyDescent="0.3">
      <c r="A36" s="92" t="s">
        <v>53</v>
      </c>
      <c r="B36" s="92" t="s">
        <v>54</v>
      </c>
      <c r="C36" s="92" t="s">
        <v>80</v>
      </c>
      <c r="D36" s="92" t="s">
        <v>81</v>
      </c>
      <c r="E36" s="92" t="s">
        <v>9</v>
      </c>
      <c r="F36" s="220"/>
    </row>
    <row r="37" spans="1:6" x14ac:dyDescent="0.3">
      <c r="A37" s="119" t="s">
        <v>16</v>
      </c>
      <c r="B37" s="231"/>
      <c r="C37" s="80">
        <f>+C39</f>
        <v>164783588.78999996</v>
      </c>
      <c r="D37" s="80">
        <f>+D39</f>
        <v>164783588.78999996</v>
      </c>
      <c r="E37" s="80">
        <f>+E39</f>
        <v>329567177.57999992</v>
      </c>
      <c r="F37" s="220"/>
    </row>
    <row r="38" spans="1:6" ht="15" customHeight="1" x14ac:dyDescent="0.3">
      <c r="A38" s="10"/>
      <c r="B38" s="133"/>
      <c r="C38" s="12"/>
      <c r="D38" s="12"/>
      <c r="E38" s="12"/>
      <c r="F38" s="220"/>
    </row>
    <row r="39" spans="1:6" x14ac:dyDescent="0.3">
      <c r="A39" s="390" t="s">
        <v>67</v>
      </c>
      <c r="B39" s="390"/>
      <c r="C39" s="95">
        <f>+C40+C44</f>
        <v>164783588.78999996</v>
      </c>
      <c r="D39" s="95">
        <f>+D40+D44</f>
        <v>164783588.78999996</v>
      </c>
      <c r="E39" s="95">
        <f>+C39+D39</f>
        <v>329567177.57999992</v>
      </c>
      <c r="F39" s="220"/>
    </row>
    <row r="40" spans="1:6" ht="16.5" customHeight="1" x14ac:dyDescent="0.3">
      <c r="A40" s="232" t="s">
        <v>190</v>
      </c>
      <c r="B40" s="233" t="s">
        <v>185</v>
      </c>
      <c r="C40" s="12">
        <f t="shared" ref="C40:D42" si="2">+C41</f>
        <v>164783588.78999996</v>
      </c>
      <c r="D40" s="12">
        <f t="shared" si="2"/>
        <v>164783588.78999996</v>
      </c>
      <c r="E40" s="12">
        <f>+C40+D40</f>
        <v>329567177.57999992</v>
      </c>
      <c r="F40" s="220"/>
    </row>
    <row r="41" spans="1:6" ht="16.5" customHeight="1" x14ac:dyDescent="0.3">
      <c r="A41" s="232" t="s">
        <v>189</v>
      </c>
      <c r="B41" s="233" t="s">
        <v>161</v>
      </c>
      <c r="C41" s="72">
        <f t="shared" si="2"/>
        <v>164783588.78999996</v>
      </c>
      <c r="D41" s="72">
        <f t="shared" si="2"/>
        <v>164783588.78999996</v>
      </c>
      <c r="E41" s="72">
        <f t="shared" ref="E41:E47" si="3">+C41+D41</f>
        <v>329567177.57999992</v>
      </c>
      <c r="F41" s="220"/>
    </row>
    <row r="42" spans="1:6" ht="16.5" customHeight="1" x14ac:dyDescent="0.3">
      <c r="A42" s="232" t="s">
        <v>188</v>
      </c>
      <c r="B42" s="233" t="s">
        <v>186</v>
      </c>
      <c r="C42" s="72">
        <f t="shared" si="2"/>
        <v>164783588.78999996</v>
      </c>
      <c r="D42" s="72">
        <f t="shared" si="2"/>
        <v>164783588.78999996</v>
      </c>
      <c r="E42" s="72">
        <f t="shared" si="3"/>
        <v>329567177.57999992</v>
      </c>
      <c r="F42" s="220"/>
    </row>
    <row r="43" spans="1:6" ht="16.5" customHeight="1" x14ac:dyDescent="0.3">
      <c r="A43" s="323" t="s">
        <v>191</v>
      </c>
      <c r="B43" s="324" t="s">
        <v>187</v>
      </c>
      <c r="C43" s="325">
        <f>+'1T'!F89</f>
        <v>164783588.78999996</v>
      </c>
      <c r="D43" s="325">
        <f>+'2T'!F89</f>
        <v>164783588.78999996</v>
      </c>
      <c r="E43" s="325">
        <f t="shared" si="3"/>
        <v>329567177.57999992</v>
      </c>
      <c r="F43" s="220"/>
    </row>
    <row r="44" spans="1:6" ht="16.5" customHeight="1" x14ac:dyDescent="0.3">
      <c r="A44" s="232" t="s">
        <v>259</v>
      </c>
      <c r="B44" s="233" t="s">
        <v>256</v>
      </c>
      <c r="C44" s="12">
        <f>+C45</f>
        <v>0</v>
      </c>
      <c r="D44" s="12">
        <f t="shared" ref="D44:D46" si="4">+D45</f>
        <v>0</v>
      </c>
      <c r="E44" s="12">
        <f>+C44+D44</f>
        <v>0</v>
      </c>
      <c r="F44" s="220"/>
    </row>
    <row r="45" spans="1:6" ht="16.5" customHeight="1" x14ac:dyDescent="0.3">
      <c r="A45" s="232" t="s">
        <v>260</v>
      </c>
      <c r="B45" s="233" t="s">
        <v>162</v>
      </c>
      <c r="C45" s="72">
        <f>+C46</f>
        <v>0</v>
      </c>
      <c r="D45" s="72">
        <f t="shared" si="4"/>
        <v>0</v>
      </c>
      <c r="E45" s="72">
        <f t="shared" si="3"/>
        <v>0</v>
      </c>
      <c r="F45" s="220"/>
    </row>
    <row r="46" spans="1:6" ht="16.5" customHeight="1" x14ac:dyDescent="0.3">
      <c r="A46" s="232" t="s">
        <v>262</v>
      </c>
      <c r="B46" s="233" t="s">
        <v>261</v>
      </c>
      <c r="C46" s="72">
        <f>+C47</f>
        <v>0</v>
      </c>
      <c r="D46" s="72">
        <f t="shared" si="4"/>
        <v>0</v>
      </c>
      <c r="E46" s="72">
        <f t="shared" si="3"/>
        <v>0</v>
      </c>
      <c r="F46" s="220"/>
    </row>
    <row r="47" spans="1:6" ht="16.5" customHeight="1" x14ac:dyDescent="0.3">
      <c r="A47" s="323" t="s">
        <v>263</v>
      </c>
      <c r="B47" s="324" t="s">
        <v>264</v>
      </c>
      <c r="C47" s="325">
        <f>+'1T'!F93</f>
        <v>0</v>
      </c>
      <c r="D47" s="325">
        <f>+'2T'!F93</f>
        <v>0</v>
      </c>
      <c r="E47" s="325">
        <f t="shared" si="3"/>
        <v>0</v>
      </c>
      <c r="F47" s="220"/>
    </row>
    <row r="48" spans="1:6" ht="9.9" customHeight="1" x14ac:dyDescent="0.3">
      <c r="A48" s="75"/>
      <c r="B48" s="133"/>
      <c r="C48" s="72"/>
      <c r="D48" s="72"/>
      <c r="E48" s="72"/>
      <c r="F48" s="220"/>
    </row>
    <row r="49" spans="1:6" x14ac:dyDescent="0.3">
      <c r="A49" s="429" t="s">
        <v>42</v>
      </c>
      <c r="B49" s="429"/>
      <c r="C49" s="429"/>
      <c r="D49" s="429"/>
      <c r="E49" s="429"/>
      <c r="F49" s="220"/>
    </row>
    <row r="50" spans="1:6" ht="50.1" customHeight="1" x14ac:dyDescent="0.3">
      <c r="A50" s="445" t="s">
        <v>273</v>
      </c>
      <c r="B50" s="446"/>
      <c r="C50" s="446"/>
      <c r="D50" s="446"/>
      <c r="E50" s="447"/>
      <c r="F50" s="220"/>
    </row>
    <row r="51" spans="1:6" x14ac:dyDescent="0.3">
      <c r="A51" s="21"/>
      <c r="B51" s="160"/>
      <c r="C51" s="20"/>
    </row>
    <row r="52" spans="1:6" x14ac:dyDescent="0.3">
      <c r="A52" s="21"/>
      <c r="B52" s="160"/>
      <c r="C52" s="20"/>
    </row>
    <row r="53" spans="1:6" x14ac:dyDescent="0.3">
      <c r="A53" s="436" t="s">
        <v>68</v>
      </c>
      <c r="B53" s="436"/>
      <c r="C53" s="436"/>
      <c r="D53" s="436"/>
      <c r="E53" s="436"/>
      <c r="F53" s="230"/>
    </row>
    <row r="54" spans="1:6" ht="32.25" customHeight="1" x14ac:dyDescent="0.3">
      <c r="A54" s="441" t="s">
        <v>52</v>
      </c>
      <c r="B54" s="441"/>
      <c r="C54" s="441"/>
      <c r="D54" s="441"/>
      <c r="E54" s="441"/>
      <c r="F54" s="218"/>
    </row>
    <row r="55" spans="1:6" x14ac:dyDescent="0.3">
      <c r="A55" s="436" t="s">
        <v>51</v>
      </c>
      <c r="B55" s="436"/>
      <c r="C55" s="436"/>
      <c r="D55" s="436"/>
      <c r="E55" s="436"/>
      <c r="F55" s="230"/>
    </row>
    <row r="56" spans="1:6" ht="18" customHeight="1" x14ac:dyDescent="0.3">
      <c r="A56" s="92" t="s">
        <v>53</v>
      </c>
      <c r="B56" s="92" t="s">
        <v>54</v>
      </c>
      <c r="C56" s="92" t="s">
        <v>80</v>
      </c>
      <c r="D56" s="92" t="s">
        <v>81</v>
      </c>
      <c r="E56" s="92" t="s">
        <v>9</v>
      </c>
      <c r="F56" s="220"/>
    </row>
    <row r="57" spans="1:6" x14ac:dyDescent="0.3">
      <c r="A57" s="119" t="s">
        <v>16</v>
      </c>
      <c r="B57" s="231"/>
      <c r="C57" s="80">
        <f>+C59+C71</f>
        <v>164783588.78999996</v>
      </c>
      <c r="D57" s="80">
        <f>+D59+D71</f>
        <v>164889600</v>
      </c>
      <c r="E57" s="80">
        <f>+E59+E71</f>
        <v>329673188.78999996</v>
      </c>
      <c r="F57" s="220"/>
    </row>
    <row r="58" spans="1:6" ht="15" customHeight="1" x14ac:dyDescent="0.3">
      <c r="A58" s="10"/>
      <c r="B58" s="133"/>
      <c r="C58" s="12"/>
      <c r="D58" s="12"/>
      <c r="E58" s="42"/>
      <c r="F58" s="220"/>
    </row>
    <row r="59" spans="1:6" x14ac:dyDescent="0.3">
      <c r="A59" s="390" t="s">
        <v>55</v>
      </c>
      <c r="B59" s="390"/>
      <c r="C59" s="95">
        <f>+SUM(C60:C69)</f>
        <v>164783588.78999996</v>
      </c>
      <c r="D59" s="95">
        <f>+SUM(D60:D69)</f>
        <v>164889600</v>
      </c>
      <c r="E59" s="95">
        <f>+SUM(E60:E69)</f>
        <v>329673188.78999996</v>
      </c>
      <c r="F59" s="220"/>
    </row>
    <row r="60" spans="1:6" x14ac:dyDescent="0.3">
      <c r="A60" s="234">
        <v>0</v>
      </c>
      <c r="B60" s="233" t="s">
        <v>175</v>
      </c>
      <c r="C60" s="72">
        <f>+'1T'!F106</f>
        <v>0</v>
      </c>
      <c r="D60" s="72">
        <f>+'2T'!F106</f>
        <v>0</v>
      </c>
      <c r="E60" s="226">
        <f>+C60+D60</f>
        <v>0</v>
      </c>
      <c r="F60" s="220"/>
    </row>
    <row r="61" spans="1:6" x14ac:dyDescent="0.3">
      <c r="A61" s="234">
        <v>1</v>
      </c>
      <c r="B61" s="233" t="s">
        <v>163</v>
      </c>
      <c r="C61" s="72">
        <f>+'1T'!F107</f>
        <v>0</v>
      </c>
      <c r="D61" s="72">
        <f>+'2T'!F107</f>
        <v>0</v>
      </c>
      <c r="E61" s="226">
        <f t="shared" ref="E61:E69" si="5">+C61+D61</f>
        <v>0</v>
      </c>
      <c r="F61" s="220"/>
    </row>
    <row r="62" spans="1:6" x14ac:dyDescent="0.3">
      <c r="A62" s="234">
        <v>2</v>
      </c>
      <c r="B62" s="233" t="s">
        <v>176</v>
      </c>
      <c r="C62" s="72">
        <f>+'1T'!F108</f>
        <v>0</v>
      </c>
      <c r="D62" s="72">
        <f>+'2T'!F108</f>
        <v>0</v>
      </c>
      <c r="E62" s="226">
        <f t="shared" si="5"/>
        <v>0</v>
      </c>
      <c r="F62" s="220"/>
    </row>
    <row r="63" spans="1:6" x14ac:dyDescent="0.3">
      <c r="A63" s="234">
        <v>3</v>
      </c>
      <c r="B63" s="233" t="s">
        <v>177</v>
      </c>
      <c r="C63" s="72">
        <f>+'1T'!F109</f>
        <v>0</v>
      </c>
      <c r="D63" s="72">
        <f>+'2T'!F109</f>
        <v>0</v>
      </c>
      <c r="E63" s="226">
        <f t="shared" si="5"/>
        <v>0</v>
      </c>
      <c r="F63" s="220"/>
    </row>
    <row r="64" spans="1:6" x14ac:dyDescent="0.3">
      <c r="A64" s="234">
        <v>4</v>
      </c>
      <c r="B64" s="233" t="s">
        <v>178</v>
      </c>
      <c r="C64" s="72">
        <f>+'1T'!F110</f>
        <v>0</v>
      </c>
      <c r="D64" s="72">
        <f>+'2T'!F110</f>
        <v>0</v>
      </c>
      <c r="E64" s="226">
        <f t="shared" si="5"/>
        <v>0</v>
      </c>
      <c r="F64" s="220"/>
    </row>
    <row r="65" spans="1:6" x14ac:dyDescent="0.3">
      <c r="A65" s="234">
        <v>5</v>
      </c>
      <c r="B65" s="233" t="s">
        <v>179</v>
      </c>
      <c r="C65" s="72">
        <f>+'1T'!F111</f>
        <v>0</v>
      </c>
      <c r="D65" s="72">
        <f>+'2T'!F111</f>
        <v>0</v>
      </c>
      <c r="E65" s="226">
        <f t="shared" si="5"/>
        <v>0</v>
      </c>
      <c r="F65" s="220"/>
    </row>
    <row r="66" spans="1:6" x14ac:dyDescent="0.3">
      <c r="A66" s="234">
        <v>6</v>
      </c>
      <c r="B66" s="233" t="s">
        <v>161</v>
      </c>
      <c r="C66" s="72">
        <f>+'1T'!F112</f>
        <v>164783588.78999996</v>
      </c>
      <c r="D66" s="72">
        <f>+'2T'!F112</f>
        <v>164889600</v>
      </c>
      <c r="E66" s="226">
        <f>+C66+D66</f>
        <v>329673188.78999996</v>
      </c>
      <c r="F66" s="220"/>
    </row>
    <row r="67" spans="1:6" x14ac:dyDescent="0.3">
      <c r="A67" s="234">
        <v>7</v>
      </c>
      <c r="B67" s="233" t="s">
        <v>162</v>
      </c>
      <c r="C67" s="72">
        <f>+'1T'!F113</f>
        <v>0</v>
      </c>
      <c r="D67" s="72">
        <f>+'2T'!F113</f>
        <v>0</v>
      </c>
      <c r="E67" s="226">
        <f t="shared" si="5"/>
        <v>0</v>
      </c>
      <c r="F67" s="220"/>
    </row>
    <row r="68" spans="1:6" x14ac:dyDescent="0.3">
      <c r="A68" s="234">
        <v>8</v>
      </c>
      <c r="B68" s="233" t="s">
        <v>180</v>
      </c>
      <c r="C68" s="72">
        <f>+'1T'!F114</f>
        <v>0</v>
      </c>
      <c r="D68" s="72">
        <f>+'2T'!F114</f>
        <v>0</v>
      </c>
      <c r="E68" s="226">
        <f t="shared" si="5"/>
        <v>0</v>
      </c>
      <c r="F68" s="220"/>
    </row>
    <row r="69" spans="1:6" ht="15" customHeight="1" x14ac:dyDescent="0.3">
      <c r="A69" s="234">
        <v>9</v>
      </c>
      <c r="B69" s="233" t="s">
        <v>181</v>
      </c>
      <c r="C69" s="72">
        <f>+'1T'!F115</f>
        <v>0</v>
      </c>
      <c r="D69" s="72">
        <f>+'2T'!F115</f>
        <v>0</v>
      </c>
      <c r="E69" s="226">
        <f t="shared" si="5"/>
        <v>0</v>
      </c>
      <c r="F69" s="220"/>
    </row>
    <row r="70" spans="1:6" ht="9.9" customHeight="1" x14ac:dyDescent="0.3">
      <c r="A70" s="234"/>
      <c r="B70" s="233"/>
      <c r="C70" s="72"/>
      <c r="D70" s="72"/>
      <c r="E70" s="226"/>
      <c r="F70" s="220"/>
    </row>
    <row r="71" spans="1:6" ht="17.25" customHeight="1" x14ac:dyDescent="0.3">
      <c r="A71" s="390" t="s">
        <v>194</v>
      </c>
      <c r="B71" s="390"/>
      <c r="C71" s="95">
        <f t="shared" ref="C71:E72" si="6">+C72</f>
        <v>0</v>
      </c>
      <c r="D71" s="95">
        <f t="shared" si="6"/>
        <v>0</v>
      </c>
      <c r="E71" s="95">
        <f t="shared" si="6"/>
        <v>0</v>
      </c>
      <c r="F71" s="220"/>
    </row>
    <row r="72" spans="1:6" x14ac:dyDescent="0.3">
      <c r="A72" s="234">
        <v>6</v>
      </c>
      <c r="B72" s="233" t="s">
        <v>161</v>
      </c>
      <c r="C72" s="235">
        <f t="shared" si="6"/>
        <v>0</v>
      </c>
      <c r="D72" s="235">
        <f t="shared" si="6"/>
        <v>0</v>
      </c>
      <c r="E72" s="235">
        <f t="shared" si="6"/>
        <v>0</v>
      </c>
      <c r="F72" s="220"/>
    </row>
    <row r="73" spans="1:6" x14ac:dyDescent="0.3">
      <c r="A73" s="326" t="s">
        <v>193</v>
      </c>
      <c r="B73" s="327" t="s">
        <v>192</v>
      </c>
      <c r="C73" s="328">
        <f>+'1T'!F119</f>
        <v>0</v>
      </c>
      <c r="D73" s="328">
        <f>+'2T'!F119</f>
        <v>0</v>
      </c>
      <c r="E73" s="328">
        <f>+C73+D73</f>
        <v>0</v>
      </c>
      <c r="F73" s="220"/>
    </row>
    <row r="74" spans="1:6" ht="16.5" customHeight="1" x14ac:dyDescent="0.3">
      <c r="A74" s="442" t="s">
        <v>56</v>
      </c>
      <c r="B74" s="442"/>
      <c r="C74" s="442"/>
      <c r="D74" s="442"/>
      <c r="E74" s="442"/>
      <c r="F74" s="220"/>
    </row>
    <row r="75" spans="1:6" x14ac:dyDescent="0.3">
      <c r="A75" s="443" t="s">
        <v>42</v>
      </c>
      <c r="B75" s="443"/>
      <c r="C75" s="443"/>
      <c r="D75" s="443"/>
      <c r="E75" s="443"/>
      <c r="F75" s="220"/>
    </row>
    <row r="76" spans="1:6" x14ac:dyDescent="0.3">
      <c r="A76" s="75"/>
      <c r="B76" s="133"/>
    </row>
    <row r="77" spans="1:6" x14ac:dyDescent="0.3">
      <c r="A77" s="436" t="s">
        <v>70</v>
      </c>
      <c r="B77" s="436"/>
      <c r="C77" s="436"/>
      <c r="D77" s="436"/>
      <c r="E77" s="436"/>
      <c r="F77" s="236"/>
    </row>
    <row r="78" spans="1:6" x14ac:dyDescent="0.3">
      <c r="A78" s="436" t="s">
        <v>71</v>
      </c>
      <c r="B78" s="436"/>
      <c r="C78" s="436"/>
      <c r="D78" s="436"/>
      <c r="E78" s="436"/>
      <c r="F78" s="236"/>
    </row>
    <row r="79" spans="1:6" x14ac:dyDescent="0.3">
      <c r="A79" s="436" t="s">
        <v>51</v>
      </c>
      <c r="B79" s="436"/>
      <c r="C79" s="436"/>
      <c r="D79" s="436"/>
      <c r="E79" s="436"/>
      <c r="F79" s="236"/>
    </row>
    <row r="80" spans="1:6" ht="18" customHeight="1" x14ac:dyDescent="0.3">
      <c r="A80" s="92" t="s">
        <v>69</v>
      </c>
      <c r="B80" s="92" t="s">
        <v>80</v>
      </c>
      <c r="C80" s="92" t="s">
        <v>81</v>
      </c>
      <c r="D80" s="92" t="s">
        <v>9</v>
      </c>
      <c r="E80" s="237"/>
      <c r="F80" s="238"/>
    </row>
    <row r="81" spans="1:6" x14ac:dyDescent="0.3">
      <c r="A81" s="113" t="s">
        <v>72</v>
      </c>
      <c r="B81" s="239">
        <v>0</v>
      </c>
      <c r="C81" s="239">
        <f>+B85</f>
        <v>0</v>
      </c>
      <c r="D81" s="239">
        <v>0</v>
      </c>
      <c r="E81" s="237"/>
      <c r="F81" s="240"/>
    </row>
    <row r="82" spans="1:6" x14ac:dyDescent="0.3">
      <c r="A82" s="113" t="s">
        <v>73</v>
      </c>
      <c r="B82" s="239">
        <f>+'1T'!E130</f>
        <v>164783588.78999996</v>
      </c>
      <c r="C82" s="239">
        <f>+'2T'!E130</f>
        <v>164783588.78999996</v>
      </c>
      <c r="D82" s="239">
        <f>+B82+C82</f>
        <v>329567177.57999992</v>
      </c>
      <c r="E82" s="237"/>
      <c r="F82" s="238"/>
    </row>
    <row r="83" spans="1:6" x14ac:dyDescent="0.3">
      <c r="A83" s="113" t="s">
        <v>98</v>
      </c>
      <c r="B83" s="239">
        <f>+B81+B82</f>
        <v>164783588.78999996</v>
      </c>
      <c r="C83" s="239">
        <f>+C81+C82</f>
        <v>164783588.78999996</v>
      </c>
      <c r="D83" s="239">
        <f>+D81+D82</f>
        <v>329567177.57999992</v>
      </c>
      <c r="E83" s="237"/>
      <c r="F83" s="238"/>
    </row>
    <row r="84" spans="1:6" x14ac:dyDescent="0.3">
      <c r="A84" s="113" t="s">
        <v>146</v>
      </c>
      <c r="B84" s="239">
        <f>+'1T'!E132</f>
        <v>164783588.78999996</v>
      </c>
      <c r="C84" s="239">
        <f>+'2T'!E132</f>
        <v>164889600</v>
      </c>
      <c r="D84" s="239">
        <f>+B84+C84</f>
        <v>329673188.78999996</v>
      </c>
      <c r="E84" s="237"/>
      <c r="F84" s="240"/>
    </row>
    <row r="85" spans="1:6" x14ac:dyDescent="0.3">
      <c r="A85" s="113" t="s">
        <v>99</v>
      </c>
      <c r="B85" s="239">
        <f>+B83-B84</f>
        <v>0</v>
      </c>
      <c r="C85" s="239">
        <f>+C83-C84</f>
        <v>-106011.21000003815</v>
      </c>
      <c r="D85" s="239">
        <f>+D83-D84</f>
        <v>-106011.21000003815</v>
      </c>
      <c r="E85" s="237"/>
      <c r="F85" s="240"/>
    </row>
    <row r="86" spans="1:6" ht="18" customHeight="1" x14ac:dyDescent="0.3">
      <c r="A86" s="429" t="s">
        <v>42</v>
      </c>
      <c r="B86" s="429"/>
      <c r="C86" s="429"/>
      <c r="D86" s="429"/>
      <c r="E86" s="220"/>
      <c r="F86" s="33"/>
    </row>
    <row r="87" spans="1:6" x14ac:dyDescent="0.3">
      <c r="A87" s="229"/>
      <c r="B87" s="229"/>
      <c r="C87" s="229"/>
      <c r="D87" s="229"/>
      <c r="E87" s="220"/>
      <c r="F87" s="220"/>
    </row>
    <row r="88" spans="1:6" x14ac:dyDescent="0.3">
      <c r="A88" s="436" t="s">
        <v>123</v>
      </c>
      <c r="B88" s="436"/>
      <c r="C88" s="436"/>
      <c r="D88" s="436"/>
      <c r="F88" s="230"/>
    </row>
    <row r="89" spans="1:6" ht="17.25" customHeight="1" x14ac:dyDescent="0.3">
      <c r="A89" s="441" t="s">
        <v>124</v>
      </c>
      <c r="B89" s="441"/>
      <c r="C89" s="441"/>
      <c r="D89" s="441"/>
      <c r="F89" s="230"/>
    </row>
    <row r="90" spans="1:6" x14ac:dyDescent="0.3">
      <c r="A90" s="436" t="s">
        <v>51</v>
      </c>
      <c r="B90" s="436"/>
      <c r="C90" s="436"/>
      <c r="D90" s="436"/>
      <c r="F90" s="230"/>
    </row>
    <row r="91" spans="1:6" x14ac:dyDescent="0.3">
      <c r="A91" s="172" t="s">
        <v>69</v>
      </c>
      <c r="B91" s="172"/>
      <c r="C91" s="172" t="s">
        <v>80</v>
      </c>
      <c r="D91" s="172" t="s">
        <v>81</v>
      </c>
      <c r="F91" s="230"/>
    </row>
    <row r="92" spans="1:6" x14ac:dyDescent="0.3">
      <c r="A92" s="165" t="s">
        <v>195</v>
      </c>
      <c r="B92" s="165"/>
      <c r="C92" s="88"/>
      <c r="D92" s="88"/>
      <c r="F92" s="230"/>
    </row>
    <row r="93" spans="1:6" x14ac:dyDescent="0.3">
      <c r="A93" s="113" t="s">
        <v>125</v>
      </c>
      <c r="C93" s="160">
        <f>+'1T'!D149</f>
        <v>0</v>
      </c>
      <c r="D93" s="160">
        <f>+'2T'!D149</f>
        <v>0</v>
      </c>
      <c r="F93" s="230"/>
    </row>
    <row r="94" spans="1:6" x14ac:dyDescent="0.3">
      <c r="A94" s="113" t="s">
        <v>126</v>
      </c>
      <c r="C94" s="160">
        <f>+'1T'!D150</f>
        <v>0</v>
      </c>
      <c r="D94" s="160">
        <f>+'2T'!D150</f>
        <v>0</v>
      </c>
      <c r="F94" s="230"/>
    </row>
    <row r="95" spans="1:6" x14ac:dyDescent="0.3">
      <c r="A95" s="167" t="s">
        <v>16</v>
      </c>
      <c r="B95" s="167"/>
      <c r="C95" s="241">
        <f>+C93+C94</f>
        <v>0</v>
      </c>
      <c r="D95" s="241">
        <f>+D93+D94</f>
        <v>0</v>
      </c>
      <c r="F95" s="230"/>
    </row>
    <row r="96" spans="1:6" x14ac:dyDescent="0.3">
      <c r="A96" s="113"/>
      <c r="C96" s="160"/>
      <c r="D96" s="160"/>
      <c r="F96" s="230"/>
    </row>
    <row r="97" spans="1:6" x14ac:dyDescent="0.3">
      <c r="A97" s="165" t="s">
        <v>196</v>
      </c>
      <c r="B97" s="165"/>
      <c r="C97" s="88" t="s">
        <v>80</v>
      </c>
      <c r="D97" s="88" t="s">
        <v>81</v>
      </c>
      <c r="F97" s="230"/>
    </row>
    <row r="98" spans="1:6" x14ac:dyDescent="0.3">
      <c r="A98" s="113" t="s">
        <v>125</v>
      </c>
      <c r="C98" s="160">
        <f>+'1T'!D154</f>
        <v>0</v>
      </c>
      <c r="D98" s="160">
        <f>+'2T'!D154</f>
        <v>0</v>
      </c>
      <c r="F98" s="230"/>
    </row>
    <row r="99" spans="1:6" x14ac:dyDescent="0.3">
      <c r="A99" s="113" t="s">
        <v>197</v>
      </c>
      <c r="C99" s="160">
        <f>+'1T'!D155</f>
        <v>0</v>
      </c>
      <c r="D99" s="160">
        <f>+'2T'!D155</f>
        <v>0</v>
      </c>
      <c r="F99" s="242"/>
    </row>
    <row r="100" spans="1:6" x14ac:dyDescent="0.3">
      <c r="A100" s="167" t="s">
        <v>198</v>
      </c>
      <c r="B100" s="167"/>
      <c r="C100" s="241">
        <f>+C98+C99</f>
        <v>0</v>
      </c>
      <c r="D100" s="241">
        <f>+D98+D99</f>
        <v>0</v>
      </c>
      <c r="F100" s="240"/>
    </row>
    <row r="101" spans="1:6" x14ac:dyDescent="0.3">
      <c r="A101" s="113"/>
      <c r="C101" s="239"/>
      <c r="D101" s="239"/>
      <c r="F101" s="240"/>
    </row>
    <row r="102" spans="1:6" x14ac:dyDescent="0.3">
      <c r="A102" s="165" t="s">
        <v>199</v>
      </c>
      <c r="B102" s="165"/>
      <c r="C102" s="88" t="s">
        <v>80</v>
      </c>
      <c r="D102" s="88" t="s">
        <v>81</v>
      </c>
      <c r="F102" s="240"/>
    </row>
    <row r="103" spans="1:6" x14ac:dyDescent="0.3">
      <c r="A103" s="113" t="s">
        <v>125</v>
      </c>
      <c r="C103" s="160">
        <f>+'1T'!D159</f>
        <v>0</v>
      </c>
      <c r="D103" s="160">
        <f>+'2T'!D159</f>
        <v>0</v>
      </c>
      <c r="F103" s="240"/>
    </row>
    <row r="104" spans="1:6" x14ac:dyDescent="0.3">
      <c r="A104" s="113" t="s">
        <v>126</v>
      </c>
      <c r="C104" s="160">
        <f>+'1T'!D160</f>
        <v>0</v>
      </c>
      <c r="D104" s="160">
        <f>+'2T'!D160</f>
        <v>0</v>
      </c>
      <c r="F104" s="240"/>
    </row>
    <row r="105" spans="1:6" x14ac:dyDescent="0.3">
      <c r="A105" s="167" t="s">
        <v>200</v>
      </c>
      <c r="B105" s="167"/>
      <c r="C105" s="243">
        <f>+C103+C104</f>
        <v>0</v>
      </c>
      <c r="D105" s="243">
        <f>+D103+D104</f>
        <v>0</v>
      </c>
      <c r="F105" s="240"/>
    </row>
    <row r="106" spans="1:6" x14ac:dyDescent="0.3">
      <c r="A106" s="169" t="s">
        <v>201</v>
      </c>
      <c r="B106" s="129"/>
      <c r="C106" s="166"/>
      <c r="D106" s="227"/>
      <c r="F106" s="240"/>
    </row>
    <row r="108" spans="1:6" x14ac:dyDescent="0.3">
      <c r="A108" s="444" t="s">
        <v>116</v>
      </c>
      <c r="B108" s="444"/>
      <c r="C108" s="444"/>
      <c r="D108" s="444"/>
      <c r="E108" s="444"/>
      <c r="F108" s="444"/>
    </row>
  </sheetData>
  <mergeCells count="34">
    <mergeCell ref="C5:E5"/>
    <mergeCell ref="C6:E6"/>
    <mergeCell ref="C7:E7"/>
    <mergeCell ref="A1:F2"/>
    <mergeCell ref="A3:E3"/>
    <mergeCell ref="A11:E11"/>
    <mergeCell ref="A12:E12"/>
    <mergeCell ref="A71:B71"/>
    <mergeCell ref="A9:E9"/>
    <mergeCell ref="A59:B59"/>
    <mergeCell ref="A31:E31"/>
    <mergeCell ref="A49:E49"/>
    <mergeCell ref="A50:E50"/>
    <mergeCell ref="A34:E34"/>
    <mergeCell ref="A33:E33"/>
    <mergeCell ref="A35:E35"/>
    <mergeCell ref="A39:B39"/>
    <mergeCell ref="A108:F108"/>
    <mergeCell ref="A88:D88"/>
    <mergeCell ref="A89:D89"/>
    <mergeCell ref="A90:D90"/>
    <mergeCell ref="A86:D86"/>
    <mergeCell ref="A77:E77"/>
    <mergeCell ref="A78:E78"/>
    <mergeCell ref="A79:E79"/>
    <mergeCell ref="A18:E18"/>
    <mergeCell ref="A28:D28"/>
    <mergeCell ref="A54:E54"/>
    <mergeCell ref="A53:E53"/>
    <mergeCell ref="A55:E55"/>
    <mergeCell ref="A20:D20"/>
    <mergeCell ref="A21:D21"/>
    <mergeCell ref="A74:E74"/>
    <mergeCell ref="A75:E75"/>
  </mergeCells>
  <dataValidations count="7">
    <dataValidation allowBlank="1" showInputMessage="1" showErrorMessage="1" promptTitle="Advertencia" prompt="Se recomienda leer cuidadosamente las indicaciones dispuestas en la parte inferior de esta tabla. " sqref="A81" xr:uid="{09859F08-778B-4598-BDDA-80A4DD53EF8F}"/>
    <dataValidation allowBlank="1" showInputMessage="1" showErrorMessage="1" promptTitle="Advertencia" prompt="En este espacio se debe detallar el código correspondiente a la partida detallada y debe ser el código definido en el Clasificador de los Ingresos del Sector Público. " sqref="A60" xr:uid="{AD947173-A325-42CF-AFE7-A15AB1F6B3ED}"/>
    <dataValidation allowBlank="1" showInputMessage="1" showErrorMessage="1" promptTitle="Advertencia" prompt="El nombre de la partida debe ser de acuerdo al Clasificador de los Ingresos del Sector Público. " sqref="B60" xr:uid="{242FFEEF-1CDC-4E3D-813D-736B68F91C2A}"/>
    <dataValidation allowBlank="1" showInputMessage="1" showErrorMessage="1" promptTitle="Advertencia" prompt="Debe coincidir con el monto reportado en la Liquidación Prespuestaria 2023, caso contrario se debe justificar en el espacio de observaciones. " sqref="D101 C97 D96:D97" xr:uid="{76AEF9A3-5299-4D15-84FF-E473FCDCF70F}"/>
    <dataValidation allowBlank="1" showInputMessage="1" showErrorMessage="1" promptTitle="Recordatorio" prompt="El superávit libre debe ser reintegrado a más tardar el 31 de marzo,_x000a_de acuerdo al  Decreto Nº 43189-MTSS, artículo 66. " sqref="A94:A96 A98:A101 A103:A105" xr:uid="{706B3E1F-99AF-4633-A310-21BAF88EBA62}"/>
    <dataValidation allowBlank="1" showInputMessage="1" showErrorMessage="1" promptTitle="Advertencia" prompt="Esta tabla solo la deben completar la unidades ejecutoras que por Ley específica estén facultadas para estimar y re presupuestar superávits." sqref="A89" xr:uid="{87A2D66C-729D-4003-B172-A56D04E32B51}"/>
    <dataValidation allowBlank="1" showInputMessage="1" showErrorMessage="1" promptTitle="Advertencia" prompt="Esta tabla solo la deben completar la unidades ejecutoras que por Ley específica estén facultadas para estimar superávits." sqref="F97 D97" xr:uid="{F85F3EAE-D81C-4892-8F61-2994CABAE396}"/>
  </dataValidations>
  <printOptions horizontalCentered="1"/>
  <pageMargins left="0.31496062992125984" right="0.31496062992125984" top="1.1811023622047245" bottom="0.78740157480314965" header="0.78740157480314965" footer="0.39370078740157483"/>
  <pageSetup scale="64" orientation="portrait" r:id="rId1"/>
  <headerFooter>
    <oddFooter>&amp;L&amp;"Palatino Linotype,Normal"&amp;K979797&amp;D&amp;C&amp;"Palatino Linotype,Normal"&amp;K979797Reporte ejecución programática y presupuestaria (I Semestre)&amp;R&amp;"Palatino Linotype,Normal"&amp;K979797&amp;P</oddFooter>
  </headerFooter>
  <rowBreaks count="2" manualBreakCount="2">
    <brk id="29" max="5" man="1"/>
    <brk id="76" max="5"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sheetPr>
    <tabColor rgb="FF979797"/>
  </sheetPr>
  <dimension ref="A1:I200"/>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7" customWidth="1"/>
    <col min="2" max="5" width="27.88671875" style="27" customWidth="1"/>
    <col min="6" max="6" width="20.6640625" style="27" customWidth="1"/>
    <col min="7" max="16384" width="11.44140625" style="2"/>
  </cols>
  <sheetData>
    <row r="1" spans="1:6" s="1" customFormat="1" ht="21.9" customHeight="1" x14ac:dyDescent="0.25">
      <c r="A1" s="419" t="s">
        <v>117</v>
      </c>
      <c r="B1" s="419"/>
      <c r="C1" s="419"/>
      <c r="D1" s="419"/>
      <c r="E1" s="419"/>
      <c r="F1" s="419"/>
    </row>
    <row r="2" spans="1:6" s="1" customFormat="1" ht="21.9" customHeight="1" x14ac:dyDescent="0.25">
      <c r="A2" s="419"/>
      <c r="B2" s="419"/>
      <c r="C2" s="419"/>
      <c r="D2" s="419"/>
      <c r="E2" s="419"/>
      <c r="F2" s="419"/>
    </row>
    <row r="3" spans="1:6" s="1" customFormat="1" ht="17.399999999999999" x14ac:dyDescent="0.25">
      <c r="A3" s="428" t="s">
        <v>152</v>
      </c>
      <c r="B3" s="428"/>
      <c r="C3" s="428"/>
      <c r="D3" s="428"/>
      <c r="E3" s="428"/>
      <c r="F3" s="428"/>
    </row>
    <row r="4" spans="1:6" ht="15" customHeight="1" thickBot="1" x14ac:dyDescent="0.35">
      <c r="A4" s="28"/>
      <c r="B4" s="28"/>
      <c r="C4" s="28"/>
      <c r="D4" s="28"/>
      <c r="E4" s="28"/>
      <c r="F4" s="28"/>
    </row>
    <row r="5" spans="1:6" ht="18" customHeight="1" x14ac:dyDescent="0.3">
      <c r="A5" s="54"/>
      <c r="B5" s="134" t="s">
        <v>22</v>
      </c>
      <c r="C5" s="411" t="str">
        <f>+'1T'!C5</f>
        <v>Programa Promoción de la autonomía personal de las personas con discapacidad</v>
      </c>
      <c r="D5" s="412"/>
      <c r="E5" s="413"/>
    </row>
    <row r="6" spans="1:6" ht="18" customHeight="1" x14ac:dyDescent="0.3">
      <c r="A6" s="55"/>
      <c r="B6" s="135" t="s">
        <v>33</v>
      </c>
      <c r="C6" s="368" t="str">
        <f>+'1T'!C6</f>
        <v>Consejo Nacional de Personas con Discapacidad (Conapdis)</v>
      </c>
      <c r="D6" s="414"/>
      <c r="E6" s="415"/>
      <c r="F6" s="5"/>
    </row>
    <row r="7" spans="1:6" ht="18" customHeight="1" thickBot="1" x14ac:dyDescent="0.35">
      <c r="A7" s="55"/>
      <c r="B7" s="138" t="s">
        <v>34</v>
      </c>
      <c r="C7" s="416" t="str">
        <f>+'1T'!C7</f>
        <v>Unidad de Autonomía Personal y protección Social</v>
      </c>
      <c r="D7" s="417"/>
      <c r="E7" s="418"/>
      <c r="F7" s="5"/>
    </row>
    <row r="8" spans="1:6" ht="15" customHeight="1" x14ac:dyDescent="0.3">
      <c r="A8" s="6"/>
      <c r="B8" s="29"/>
      <c r="C8" s="29"/>
      <c r="D8" s="29"/>
      <c r="E8" s="29"/>
      <c r="F8" s="29"/>
    </row>
    <row r="9" spans="1:6" ht="21.9" customHeight="1" x14ac:dyDescent="0.3">
      <c r="A9" s="394" t="s">
        <v>35</v>
      </c>
      <c r="B9" s="394"/>
      <c r="C9" s="394"/>
      <c r="D9" s="394"/>
      <c r="E9" s="394"/>
      <c r="F9" s="394"/>
    </row>
    <row r="10" spans="1:6" ht="17.399999999999999" x14ac:dyDescent="0.3">
      <c r="A10" s="9"/>
      <c r="B10" s="9"/>
      <c r="C10" s="9"/>
      <c r="D10" s="9"/>
      <c r="E10" s="9"/>
      <c r="F10" s="9"/>
    </row>
    <row r="11" spans="1:6" s="27" customFormat="1" ht="50.25" customHeight="1" x14ac:dyDescent="0.3">
      <c r="A11" s="345" t="s">
        <v>275</v>
      </c>
      <c r="B11" s="345"/>
      <c r="C11" s="345"/>
      <c r="D11" s="345"/>
      <c r="E11" s="345"/>
      <c r="F11" s="345"/>
    </row>
    <row r="12" spans="1:6" ht="17.399999999999999" x14ac:dyDescent="0.3">
      <c r="A12" s="9"/>
      <c r="B12" s="9"/>
      <c r="C12" s="9"/>
      <c r="D12" s="9"/>
      <c r="E12" s="9"/>
      <c r="F12" s="9"/>
    </row>
    <row r="13" spans="1:6" ht="16.95" customHeight="1" x14ac:dyDescent="0.3">
      <c r="A13" s="424" t="s">
        <v>36</v>
      </c>
      <c r="B13" s="424"/>
      <c r="C13" s="424"/>
      <c r="D13" s="424"/>
      <c r="E13" s="424"/>
      <c r="F13" s="424"/>
    </row>
    <row r="14" spans="1:6" ht="16.95" customHeight="1" x14ac:dyDescent="0.3">
      <c r="A14" s="424" t="s">
        <v>19</v>
      </c>
      <c r="B14" s="424"/>
      <c r="C14" s="424"/>
      <c r="D14" s="424"/>
      <c r="E14" s="424"/>
      <c r="F14" s="424"/>
    </row>
    <row r="15" spans="1:6" ht="16.95" customHeight="1" x14ac:dyDescent="0.3">
      <c r="A15" s="85" t="s">
        <v>17</v>
      </c>
      <c r="B15" s="86" t="s">
        <v>18</v>
      </c>
      <c r="C15" s="86" t="s">
        <v>11</v>
      </c>
      <c r="D15" s="86" t="s">
        <v>76</v>
      </c>
      <c r="E15" s="86" t="s">
        <v>77</v>
      </c>
      <c r="F15" s="85" t="s">
        <v>10</v>
      </c>
    </row>
    <row r="16" spans="1:6" s="27" customFormat="1" ht="16.95" customHeight="1" x14ac:dyDescent="0.3">
      <c r="A16" s="79" t="s">
        <v>16</v>
      </c>
      <c r="B16" s="82"/>
      <c r="C16" s="257">
        <f>+C18</f>
        <v>2</v>
      </c>
      <c r="D16" s="257">
        <f t="shared" ref="D16:F16" si="0">+D18</f>
        <v>10</v>
      </c>
      <c r="E16" s="257">
        <f t="shared" si="0"/>
        <v>0</v>
      </c>
      <c r="F16" s="257">
        <f t="shared" si="0"/>
        <v>12</v>
      </c>
    </row>
    <row r="17" spans="1:6" s="27" customFormat="1" ht="15" customHeight="1" x14ac:dyDescent="0.3">
      <c r="A17" s="10"/>
      <c r="B17" s="11"/>
      <c r="C17" s="258"/>
      <c r="D17" s="258"/>
      <c r="E17" s="258"/>
      <c r="F17" s="258"/>
    </row>
    <row r="18" spans="1:6" s="27" customFormat="1" ht="16.95" customHeight="1" x14ac:dyDescent="0.35">
      <c r="A18" s="261" t="s">
        <v>280</v>
      </c>
      <c r="B18" s="262" t="s">
        <v>281</v>
      </c>
      <c r="C18" s="259">
        <v>2</v>
      </c>
      <c r="D18" s="259">
        <v>10</v>
      </c>
      <c r="E18" s="259"/>
      <c r="F18" s="260">
        <f>+SUM(C18:E18)</f>
        <v>12</v>
      </c>
    </row>
    <row r="19" spans="1:6" s="27" customFormat="1" x14ac:dyDescent="0.3">
      <c r="A19" s="131" t="s">
        <v>157</v>
      </c>
      <c r="B19" s="206" t="s">
        <v>158</v>
      </c>
      <c r="C19" s="130"/>
      <c r="D19" s="130"/>
      <c r="E19" s="130"/>
      <c r="F19" s="130"/>
    </row>
    <row r="20" spans="1:6" s="27" customFormat="1" ht="35.1" customHeight="1" x14ac:dyDescent="0.3">
      <c r="A20" s="404" t="s">
        <v>276</v>
      </c>
      <c r="B20" s="405"/>
      <c r="C20" s="405"/>
      <c r="D20" s="405"/>
      <c r="E20" s="405"/>
      <c r="F20" s="406"/>
    </row>
    <row r="21" spans="1:6" ht="50.1" customHeight="1" x14ac:dyDescent="0.3">
      <c r="A21" s="395" t="s">
        <v>342</v>
      </c>
      <c r="B21" s="396"/>
      <c r="C21" s="396"/>
      <c r="D21" s="396"/>
      <c r="E21" s="396"/>
      <c r="F21" s="397"/>
    </row>
    <row r="22" spans="1:6" x14ac:dyDescent="0.3">
      <c r="A22" s="30"/>
      <c r="B22" s="30"/>
      <c r="C22" s="30"/>
      <c r="D22" s="31"/>
      <c r="E22" s="31"/>
      <c r="F22" s="32"/>
    </row>
    <row r="23" spans="1:6" ht="16.95" customHeight="1" x14ac:dyDescent="0.3">
      <c r="A23" s="424" t="s">
        <v>37</v>
      </c>
      <c r="B23" s="424"/>
      <c r="C23" s="424"/>
      <c r="D23" s="424"/>
      <c r="E23" s="424"/>
      <c r="F23" s="424"/>
    </row>
    <row r="24" spans="1:6" ht="16.95" customHeight="1" x14ac:dyDescent="0.3">
      <c r="A24" s="424" t="s">
        <v>20</v>
      </c>
      <c r="B24" s="424"/>
      <c r="C24" s="424"/>
      <c r="D24" s="424"/>
      <c r="E24" s="424"/>
      <c r="F24" s="424"/>
    </row>
    <row r="25" spans="1:6" ht="15" customHeight="1" x14ac:dyDescent="0.3">
      <c r="A25" s="434" t="s">
        <v>17</v>
      </c>
      <c r="B25" s="435"/>
      <c r="C25" s="86" t="s">
        <v>11</v>
      </c>
      <c r="D25" s="86" t="s">
        <v>76</v>
      </c>
      <c r="E25" s="86" t="s">
        <v>77</v>
      </c>
      <c r="F25" s="85" t="s">
        <v>10</v>
      </c>
    </row>
    <row r="26" spans="1:6" s="27" customFormat="1" ht="16.95" customHeight="1" x14ac:dyDescent="0.3">
      <c r="A26" s="425" t="s">
        <v>16</v>
      </c>
      <c r="B26" s="425"/>
      <c r="C26" s="94">
        <f t="shared" ref="C26:E26" si="1">+C28</f>
        <v>54963200</v>
      </c>
      <c r="D26" s="94">
        <f t="shared" si="1"/>
        <v>54963200</v>
      </c>
      <c r="E26" s="94">
        <f t="shared" si="1"/>
        <v>89246917.790000007</v>
      </c>
      <c r="F26" s="94">
        <f>+F28</f>
        <v>199173317.79000002</v>
      </c>
    </row>
    <row r="27" spans="1:6" s="27" customFormat="1" ht="15" customHeight="1" x14ac:dyDescent="0.3">
      <c r="A27" s="426"/>
      <c r="B27" s="426"/>
      <c r="C27" s="72"/>
      <c r="D27" s="72"/>
      <c r="E27" s="72"/>
      <c r="F27" s="12"/>
    </row>
    <row r="28" spans="1:6" s="27" customFormat="1" ht="16.95" customHeight="1" x14ac:dyDescent="0.3">
      <c r="A28" s="427" t="s">
        <v>280</v>
      </c>
      <c r="B28" s="427"/>
      <c r="C28" s="13">
        <v>54963200</v>
      </c>
      <c r="D28" s="13">
        <v>54963200</v>
      </c>
      <c r="E28" s="13">
        <v>89246917.790000007</v>
      </c>
      <c r="F28" s="190">
        <f>+SUM(C28:E28)</f>
        <v>199173317.79000002</v>
      </c>
    </row>
    <row r="29" spans="1:6" s="27" customFormat="1" ht="15" customHeight="1" x14ac:dyDescent="0.3">
      <c r="A29" s="131" t="s">
        <v>157</v>
      </c>
      <c r="B29" s="206" t="s">
        <v>158</v>
      </c>
      <c r="C29" s="130"/>
      <c r="D29" s="130"/>
      <c r="E29" s="130"/>
      <c r="F29" s="130"/>
    </row>
    <row r="30" spans="1:6" s="27" customFormat="1" ht="35.1" customHeight="1" x14ac:dyDescent="0.3">
      <c r="A30" s="404" t="s">
        <v>276</v>
      </c>
      <c r="B30" s="405"/>
      <c r="C30" s="405"/>
      <c r="D30" s="405"/>
      <c r="E30" s="405"/>
      <c r="F30" s="406"/>
    </row>
    <row r="31" spans="1:6" ht="50.1" customHeight="1" x14ac:dyDescent="0.3">
      <c r="A31" s="395" t="s">
        <v>342</v>
      </c>
      <c r="B31" s="396"/>
      <c r="C31" s="396"/>
      <c r="D31" s="396"/>
      <c r="E31" s="396"/>
      <c r="F31" s="397"/>
    </row>
    <row r="32" spans="1:6" ht="9.9" customHeight="1" x14ac:dyDescent="0.3"/>
    <row r="33" spans="1:6" ht="16.95" customHeight="1" x14ac:dyDescent="0.3">
      <c r="A33" s="356" t="s">
        <v>38</v>
      </c>
      <c r="B33" s="356"/>
      <c r="C33" s="356"/>
      <c r="D33" s="356"/>
      <c r="E33" s="356"/>
      <c r="F33" s="356"/>
    </row>
    <row r="34" spans="1:6" ht="35.25" customHeight="1" x14ac:dyDescent="0.3">
      <c r="A34" s="380" t="s">
        <v>39</v>
      </c>
      <c r="B34" s="380"/>
      <c r="C34" s="380"/>
      <c r="D34" s="380"/>
      <c r="E34" s="380"/>
      <c r="F34" s="380"/>
    </row>
    <row r="35" spans="1:6" x14ac:dyDescent="0.3">
      <c r="A35" s="379" t="s">
        <v>23</v>
      </c>
      <c r="B35" s="379"/>
      <c r="C35" s="87" t="s">
        <v>40</v>
      </c>
      <c r="D35" s="88" t="s">
        <v>41</v>
      </c>
      <c r="E35" s="89" t="s">
        <v>43</v>
      </c>
      <c r="F35" s="88" t="s">
        <v>24</v>
      </c>
    </row>
    <row r="36" spans="1:6" ht="27.9" customHeight="1" x14ac:dyDescent="0.3">
      <c r="A36" s="402" t="s">
        <v>28</v>
      </c>
      <c r="B36" s="408"/>
      <c r="C36" s="15" t="s">
        <v>322</v>
      </c>
      <c r="D36" s="15"/>
      <c r="E36" s="19"/>
      <c r="F36" s="16" t="s">
        <v>323</v>
      </c>
    </row>
    <row r="37" spans="1:6" ht="27.9" customHeight="1" x14ac:dyDescent="0.3">
      <c r="A37" s="402" t="s">
        <v>29</v>
      </c>
      <c r="B37" s="402"/>
      <c r="C37" s="15" t="s">
        <v>322</v>
      </c>
      <c r="D37" s="15"/>
      <c r="E37" s="15"/>
      <c r="F37" s="17" t="s">
        <v>323</v>
      </c>
    </row>
    <row r="38" spans="1:6" ht="27.9" customHeight="1" x14ac:dyDescent="0.3">
      <c r="A38" s="409" t="s">
        <v>27</v>
      </c>
      <c r="B38" s="409"/>
      <c r="C38" s="15" t="s">
        <v>322</v>
      </c>
      <c r="D38" s="15"/>
      <c r="E38" s="15"/>
      <c r="F38" s="17" t="s">
        <v>324</v>
      </c>
    </row>
    <row r="39" spans="1:6" ht="27.9" customHeight="1" x14ac:dyDescent="0.3">
      <c r="A39" s="410" t="s">
        <v>30</v>
      </c>
      <c r="B39" s="410"/>
      <c r="C39" s="15"/>
      <c r="D39" s="15" t="s">
        <v>322</v>
      </c>
      <c r="E39" s="15"/>
      <c r="F39" s="18"/>
    </row>
    <row r="40" spans="1:6" s="27" customFormat="1" ht="16.95" customHeight="1" x14ac:dyDescent="0.3">
      <c r="A40" s="131" t="s">
        <v>157</v>
      </c>
      <c r="B40" s="206" t="s">
        <v>158</v>
      </c>
      <c r="C40" s="73"/>
      <c r="D40" s="73"/>
      <c r="E40" s="73"/>
      <c r="F40" s="73"/>
    </row>
    <row r="41" spans="1:6" s="27" customFormat="1" ht="35.1" customHeight="1" x14ac:dyDescent="0.3">
      <c r="A41" s="404" t="s">
        <v>277</v>
      </c>
      <c r="B41" s="405"/>
      <c r="C41" s="405"/>
      <c r="D41" s="405"/>
      <c r="E41" s="405"/>
      <c r="F41" s="406"/>
    </row>
    <row r="42" spans="1:6" s="3" customFormat="1" ht="50.1" customHeight="1" x14ac:dyDescent="0.3">
      <c r="A42" s="403" t="s">
        <v>325</v>
      </c>
      <c r="B42" s="403"/>
      <c r="C42" s="403"/>
      <c r="D42" s="403"/>
      <c r="E42" s="403"/>
      <c r="F42" s="403"/>
    </row>
    <row r="43" spans="1:6" s="3" customFormat="1" ht="15" customHeight="1" x14ac:dyDescent="0.3">
      <c r="A43" s="53"/>
      <c r="B43" s="53"/>
      <c r="C43" s="53"/>
      <c r="D43" s="53"/>
      <c r="E43" s="53"/>
      <c r="F43" s="53"/>
    </row>
    <row r="44" spans="1:6" x14ac:dyDescent="0.3">
      <c r="A44" s="356" t="s">
        <v>44</v>
      </c>
      <c r="B44" s="356"/>
      <c r="C44" s="356"/>
      <c r="D44" s="356"/>
      <c r="E44" s="356"/>
      <c r="F44" s="356"/>
    </row>
    <row r="45" spans="1:6" x14ac:dyDescent="0.3">
      <c r="A45" s="356" t="s">
        <v>25</v>
      </c>
      <c r="B45" s="356"/>
      <c r="C45" s="356"/>
      <c r="D45" s="356"/>
      <c r="E45" s="356"/>
      <c r="F45" s="356"/>
    </row>
    <row r="46" spans="1:6" ht="15" x14ac:dyDescent="0.3">
      <c r="A46" s="434" t="s">
        <v>23</v>
      </c>
      <c r="B46" s="434"/>
      <c r="C46" s="86" t="s">
        <v>40</v>
      </c>
      <c r="D46" s="85" t="s">
        <v>41</v>
      </c>
      <c r="E46" s="90" t="s">
        <v>75</v>
      </c>
      <c r="F46" s="85" t="s">
        <v>24</v>
      </c>
    </row>
    <row r="47" spans="1:6" ht="27.9" customHeight="1" x14ac:dyDescent="0.3">
      <c r="A47" s="401" t="s">
        <v>31</v>
      </c>
      <c r="B47" s="401"/>
      <c r="C47" s="19"/>
      <c r="D47" s="19"/>
      <c r="E47" s="24" t="s">
        <v>322</v>
      </c>
      <c r="F47" s="35"/>
    </row>
    <row r="48" spans="1:6" ht="27.9" customHeight="1" x14ac:dyDescent="0.3">
      <c r="A48" s="402" t="s">
        <v>32</v>
      </c>
      <c r="B48" s="402"/>
      <c r="C48" s="25"/>
      <c r="D48" s="25"/>
      <c r="E48" s="26" t="s">
        <v>322</v>
      </c>
      <c r="F48" s="36"/>
    </row>
    <row r="49" spans="1:6" s="59" customFormat="1" ht="30" customHeight="1" x14ac:dyDescent="0.3">
      <c r="A49" s="407" t="s">
        <v>245</v>
      </c>
      <c r="B49" s="407"/>
      <c r="C49" s="254"/>
      <c r="D49" s="254"/>
      <c r="E49" s="255" t="s">
        <v>322</v>
      </c>
      <c r="F49" s="36"/>
    </row>
    <row r="50" spans="1:6" s="27" customFormat="1" x14ac:dyDescent="0.3">
      <c r="A50" s="131" t="s">
        <v>157</v>
      </c>
      <c r="B50" s="206" t="s">
        <v>158</v>
      </c>
      <c r="C50" s="130"/>
      <c r="D50" s="130"/>
      <c r="E50" s="130"/>
      <c r="F50" s="130"/>
    </row>
    <row r="51" spans="1:6" s="27" customFormat="1" ht="35.1" customHeight="1" x14ac:dyDescent="0.3">
      <c r="A51" s="404" t="s">
        <v>278</v>
      </c>
      <c r="B51" s="405"/>
      <c r="C51" s="405"/>
      <c r="D51" s="405"/>
      <c r="E51" s="405"/>
      <c r="F51" s="406"/>
    </row>
    <row r="52" spans="1:6" ht="50.1" customHeight="1" x14ac:dyDescent="0.3">
      <c r="A52" s="403" t="s">
        <v>326</v>
      </c>
      <c r="B52" s="403"/>
      <c r="C52" s="403"/>
      <c r="D52" s="403"/>
      <c r="E52" s="403"/>
      <c r="F52" s="403"/>
    </row>
    <row r="53" spans="1:6" ht="9.9" customHeight="1" x14ac:dyDescent="0.3">
      <c r="E53" s="37"/>
    </row>
    <row r="54" spans="1:6" ht="30" customHeight="1" x14ac:dyDescent="0.3">
      <c r="A54" s="121" t="s">
        <v>45</v>
      </c>
      <c r="B54" s="368" t="s">
        <v>327</v>
      </c>
      <c r="C54" s="369"/>
      <c r="D54" s="370" t="s">
        <v>48</v>
      </c>
      <c r="E54" s="371"/>
      <c r="F54" s="372"/>
    </row>
    <row r="55" spans="1:6" ht="27.9" customHeight="1" x14ac:dyDescent="0.3">
      <c r="A55" s="83" t="s">
        <v>46</v>
      </c>
      <c r="B55" s="368" t="s">
        <v>328</v>
      </c>
      <c r="C55" s="369"/>
      <c r="D55" s="373"/>
      <c r="E55" s="374"/>
      <c r="F55" s="375"/>
    </row>
    <row r="56" spans="1:6" ht="27.9" customHeight="1" x14ac:dyDescent="0.3">
      <c r="A56" s="84" t="s">
        <v>47</v>
      </c>
      <c r="B56" s="368" t="s">
        <v>329</v>
      </c>
      <c r="C56" s="369"/>
      <c r="D56" s="376"/>
      <c r="E56" s="377"/>
      <c r="F56" s="378"/>
    </row>
    <row r="58" spans="1:6" ht="21.9" customHeight="1" x14ac:dyDescent="0.3">
      <c r="A58" s="394" t="s">
        <v>49</v>
      </c>
      <c r="B58" s="394"/>
      <c r="C58" s="394"/>
      <c r="D58" s="394"/>
      <c r="E58" s="394"/>
      <c r="F58" s="394"/>
    </row>
    <row r="59" spans="1:6" ht="9.9" customHeight="1" x14ac:dyDescent="0.3"/>
    <row r="60" spans="1:6" ht="84.9" customHeight="1" x14ac:dyDescent="0.3">
      <c r="A60" s="345" t="s">
        <v>231</v>
      </c>
      <c r="B60" s="345"/>
      <c r="C60" s="345"/>
      <c r="D60" s="345"/>
      <c r="E60" s="345"/>
      <c r="F60" s="345"/>
    </row>
    <row r="61" spans="1:6" ht="9.9" customHeight="1" x14ac:dyDescent="0.3"/>
    <row r="62" spans="1:6" ht="16.5" customHeight="1" x14ac:dyDescent="0.3">
      <c r="A62" s="356" t="s">
        <v>50</v>
      </c>
      <c r="B62" s="356"/>
      <c r="C62" s="356"/>
      <c r="D62" s="356"/>
      <c r="E62" s="356"/>
      <c r="F62" s="356"/>
    </row>
    <row r="63" spans="1:6" x14ac:dyDescent="0.3">
      <c r="A63" s="356" t="s">
        <v>57</v>
      </c>
      <c r="B63" s="356"/>
      <c r="C63" s="356"/>
      <c r="D63" s="356"/>
      <c r="E63" s="356"/>
      <c r="F63" s="356"/>
    </row>
    <row r="64" spans="1:6" x14ac:dyDescent="0.3">
      <c r="A64" s="356" t="s">
        <v>51</v>
      </c>
      <c r="B64" s="356"/>
      <c r="C64" s="356"/>
      <c r="D64" s="356"/>
      <c r="E64" s="356"/>
      <c r="F64" s="356"/>
    </row>
    <row r="65" spans="1:7" ht="30" x14ac:dyDescent="0.3">
      <c r="A65" s="78" t="s">
        <v>58</v>
      </c>
      <c r="B65" s="78" t="s">
        <v>60</v>
      </c>
      <c r="C65" s="78" t="s">
        <v>64</v>
      </c>
      <c r="D65" s="78" t="s">
        <v>61</v>
      </c>
      <c r="E65" s="78" t="s">
        <v>62</v>
      </c>
      <c r="F65" s="78" t="s">
        <v>63</v>
      </c>
    </row>
    <row r="66" spans="1:7" ht="18" customHeight="1" x14ac:dyDescent="0.3">
      <c r="A66" s="79" t="s">
        <v>16</v>
      </c>
      <c r="B66" s="80">
        <f>+SUM(B68:B74)</f>
        <v>693842117.78999996</v>
      </c>
      <c r="C66" s="304">
        <f>+SUM(C68:C74)</f>
        <v>100</v>
      </c>
      <c r="D66" s="82"/>
      <c r="E66" s="82"/>
      <c r="F66" s="82"/>
      <c r="G66" s="245"/>
    </row>
    <row r="67" spans="1:7" ht="9.9" customHeight="1" x14ac:dyDescent="0.3">
      <c r="A67" s="21"/>
      <c r="B67" s="22"/>
      <c r="C67" s="305"/>
      <c r="D67" s="20"/>
      <c r="E67" s="20"/>
      <c r="F67" s="20"/>
      <c r="G67" s="245"/>
    </row>
    <row r="68" spans="1:7" ht="18" customHeight="1" x14ac:dyDescent="0.3">
      <c r="A68" s="21" t="s">
        <v>59</v>
      </c>
      <c r="B68" s="22">
        <f>+'1T'!B68</f>
        <v>659452388.78999996</v>
      </c>
      <c r="C68" s="305">
        <f>+B68/$B$66*100</f>
        <v>95.043580071279493</v>
      </c>
      <c r="D68" s="178">
        <f>+'1T'!D68</f>
        <v>0</v>
      </c>
      <c r="E68" s="178">
        <f>+'1T'!E68</f>
        <v>0</v>
      </c>
      <c r="F68" s="178">
        <f>+'1T'!F68</f>
        <v>0</v>
      </c>
      <c r="G68" s="245"/>
    </row>
    <row r="69" spans="1:7" ht="18" customHeight="1" x14ac:dyDescent="0.3">
      <c r="A69" s="174" t="s">
        <v>210</v>
      </c>
      <c r="B69" s="175">
        <f>+'1T'!B69</f>
        <v>0</v>
      </c>
      <c r="C69" s="307">
        <f>+B69/$B$66*100</f>
        <v>0</v>
      </c>
      <c r="D69" s="178">
        <f>+'1T'!D69</f>
        <v>0</v>
      </c>
      <c r="E69" s="178">
        <f>+'1T'!E69</f>
        <v>0</v>
      </c>
      <c r="F69" s="178">
        <f>+'1T'!F69</f>
        <v>0</v>
      </c>
      <c r="G69" s="245"/>
    </row>
    <row r="70" spans="1:7" ht="18" customHeight="1" x14ac:dyDescent="0.3">
      <c r="A70" s="174" t="s">
        <v>136</v>
      </c>
      <c r="B70" s="175">
        <v>34389729</v>
      </c>
      <c r="C70" s="307">
        <f t="shared" ref="C70:C74" si="2">+B70/$B$66*100</f>
        <v>4.9564199287205106</v>
      </c>
      <c r="D70" s="178"/>
      <c r="E70" s="178"/>
      <c r="F70" s="178"/>
      <c r="G70" s="245"/>
    </row>
    <row r="71" spans="1:7" ht="18" customHeight="1" x14ac:dyDescent="0.3">
      <c r="A71" s="183" t="s">
        <v>137</v>
      </c>
      <c r="B71" s="184">
        <v>0</v>
      </c>
      <c r="C71" s="296">
        <f t="shared" si="2"/>
        <v>0</v>
      </c>
      <c r="D71" s="185"/>
      <c r="E71" s="185"/>
      <c r="F71" s="185"/>
      <c r="G71" s="245"/>
    </row>
    <row r="72" spans="1:7" ht="18" customHeight="1" x14ac:dyDescent="0.3">
      <c r="A72" s="174" t="s">
        <v>138</v>
      </c>
      <c r="B72" s="175">
        <v>0</v>
      </c>
      <c r="C72" s="307">
        <f t="shared" si="2"/>
        <v>0</v>
      </c>
      <c r="D72" s="178"/>
      <c r="E72" s="178"/>
      <c r="F72" s="178"/>
      <c r="G72" s="245"/>
    </row>
    <row r="73" spans="1:7" ht="18" customHeight="1" x14ac:dyDescent="0.3">
      <c r="A73" s="174" t="s">
        <v>139</v>
      </c>
      <c r="B73" s="175">
        <v>0</v>
      </c>
      <c r="C73" s="307">
        <f t="shared" si="2"/>
        <v>0</v>
      </c>
      <c r="D73" s="178"/>
      <c r="E73" s="178"/>
      <c r="F73" s="178"/>
      <c r="G73" s="245"/>
    </row>
    <row r="74" spans="1:7" ht="18" customHeight="1" x14ac:dyDescent="0.3">
      <c r="A74" s="176" t="s">
        <v>140</v>
      </c>
      <c r="B74" s="175">
        <v>0</v>
      </c>
      <c r="C74" s="307">
        <f t="shared" si="2"/>
        <v>0</v>
      </c>
      <c r="D74" s="180"/>
      <c r="E74" s="180"/>
      <c r="F74" s="180"/>
      <c r="G74" s="245"/>
    </row>
    <row r="75" spans="1:7" ht="15" customHeight="1" x14ac:dyDescent="0.3">
      <c r="A75" s="433" t="s">
        <v>42</v>
      </c>
      <c r="B75" s="433"/>
      <c r="C75" s="433"/>
      <c r="D75" s="433"/>
      <c r="E75" s="433"/>
      <c r="F75" s="433"/>
    </row>
    <row r="76" spans="1:7" ht="35.1" customHeight="1" x14ac:dyDescent="0.3">
      <c r="A76" s="399" t="s">
        <v>208</v>
      </c>
      <c r="B76" s="393"/>
      <c r="C76" s="393"/>
      <c r="D76" s="393"/>
      <c r="E76" s="393"/>
      <c r="F76" s="400"/>
    </row>
    <row r="77" spans="1:7" ht="50.1" customHeight="1" x14ac:dyDescent="0.3">
      <c r="A77" s="395" t="s">
        <v>330</v>
      </c>
      <c r="B77" s="396"/>
      <c r="C77" s="396"/>
      <c r="D77" s="396"/>
      <c r="E77" s="396"/>
      <c r="F77" s="397"/>
    </row>
    <row r="78" spans="1:7" ht="9.9" customHeight="1" x14ac:dyDescent="0.3">
      <c r="A78" s="21"/>
      <c r="B78" s="40"/>
      <c r="C78" s="20"/>
    </row>
    <row r="79" spans="1:7" x14ac:dyDescent="0.3">
      <c r="A79" s="356" t="s">
        <v>65</v>
      </c>
      <c r="B79" s="356"/>
      <c r="C79" s="356"/>
      <c r="D79" s="356"/>
      <c r="E79" s="356"/>
      <c r="F79" s="356"/>
    </row>
    <row r="80" spans="1:7" x14ac:dyDescent="0.3">
      <c r="A80" s="356" t="s">
        <v>142</v>
      </c>
      <c r="B80" s="356"/>
      <c r="C80" s="356"/>
      <c r="D80" s="356"/>
      <c r="E80" s="356"/>
      <c r="F80" s="356"/>
    </row>
    <row r="81" spans="1:7" x14ac:dyDescent="0.3">
      <c r="A81" s="356" t="s">
        <v>51</v>
      </c>
      <c r="B81" s="356"/>
      <c r="C81" s="356"/>
      <c r="D81" s="356"/>
      <c r="E81" s="356"/>
      <c r="F81" s="356"/>
    </row>
    <row r="82" spans="1:7" ht="36.75" customHeight="1" x14ac:dyDescent="0.3">
      <c r="A82" s="126" t="s">
        <v>53</v>
      </c>
      <c r="B82" s="126" t="s">
        <v>144</v>
      </c>
      <c r="C82" s="92" t="s">
        <v>11</v>
      </c>
      <c r="D82" s="92" t="s">
        <v>76</v>
      </c>
      <c r="E82" s="92" t="s">
        <v>77</v>
      </c>
      <c r="F82" s="92" t="s">
        <v>10</v>
      </c>
    </row>
    <row r="83" spans="1:7" x14ac:dyDescent="0.3">
      <c r="A83" s="79" t="s">
        <v>16</v>
      </c>
      <c r="B83" s="93"/>
      <c r="C83" s="299">
        <f>+C85</f>
        <v>54963200</v>
      </c>
      <c r="D83" s="299">
        <f>+D85</f>
        <v>54963200</v>
      </c>
      <c r="E83" s="299">
        <f>+E85</f>
        <v>89352929</v>
      </c>
      <c r="F83" s="299">
        <f>+F85</f>
        <v>199279329</v>
      </c>
      <c r="G83" s="245"/>
    </row>
    <row r="84" spans="1:7" ht="9.9" customHeight="1" x14ac:dyDescent="0.3">
      <c r="A84" s="10"/>
      <c r="B84" s="41"/>
      <c r="C84" s="190"/>
      <c r="D84" s="190"/>
      <c r="E84" s="190"/>
      <c r="F84" s="191"/>
      <c r="G84" s="245"/>
    </row>
    <row r="85" spans="1:7" x14ac:dyDescent="0.3">
      <c r="A85" s="390" t="s">
        <v>155</v>
      </c>
      <c r="B85" s="390"/>
      <c r="C85" s="301">
        <f>+C86+C90</f>
        <v>54963200</v>
      </c>
      <c r="D85" s="301">
        <f t="shared" ref="D85:E85" si="3">+D86+D90</f>
        <v>54963200</v>
      </c>
      <c r="E85" s="301">
        <f t="shared" si="3"/>
        <v>89352929</v>
      </c>
      <c r="F85" s="308">
        <f>+F86+F90</f>
        <v>199279329</v>
      </c>
      <c r="G85" s="245"/>
    </row>
    <row r="86" spans="1:7" ht="17.100000000000001" customHeight="1" x14ac:dyDescent="0.3">
      <c r="A86" s="158" t="s">
        <v>190</v>
      </c>
      <c r="B86" s="173" t="s">
        <v>185</v>
      </c>
      <c r="C86" s="190">
        <f t="shared" ref="C86:E88" si="4">+C87</f>
        <v>54963200</v>
      </c>
      <c r="D86" s="190">
        <f t="shared" si="4"/>
        <v>54963200</v>
      </c>
      <c r="E86" s="190">
        <f t="shared" si="4"/>
        <v>89352929</v>
      </c>
      <c r="F86" s="309">
        <f>+C86+D86+E86</f>
        <v>199279329</v>
      </c>
      <c r="G86" s="245"/>
    </row>
    <row r="87" spans="1:7" ht="17.100000000000001" customHeight="1" x14ac:dyDescent="0.3">
      <c r="A87" s="158" t="s">
        <v>189</v>
      </c>
      <c r="B87" s="173" t="s">
        <v>161</v>
      </c>
      <c r="C87" s="13">
        <f t="shared" si="4"/>
        <v>54963200</v>
      </c>
      <c r="D87" s="13">
        <f t="shared" si="4"/>
        <v>54963200</v>
      </c>
      <c r="E87" s="13">
        <f t="shared" si="4"/>
        <v>89352929</v>
      </c>
      <c r="F87" s="310">
        <f>+C87+D87+E87</f>
        <v>199279329</v>
      </c>
      <c r="G87" s="245"/>
    </row>
    <row r="88" spans="1:7" ht="17.100000000000001" customHeight="1" x14ac:dyDescent="0.3">
      <c r="A88" s="158" t="s">
        <v>188</v>
      </c>
      <c r="B88" s="173" t="s">
        <v>186</v>
      </c>
      <c r="C88" s="45">
        <f t="shared" si="4"/>
        <v>54963200</v>
      </c>
      <c r="D88" s="45">
        <f t="shared" si="4"/>
        <v>54963200</v>
      </c>
      <c r="E88" s="45">
        <f t="shared" si="4"/>
        <v>89352929</v>
      </c>
      <c r="F88" s="98">
        <f>+C88+D88+E88</f>
        <v>199279329</v>
      </c>
      <c r="G88" s="245"/>
    </row>
    <row r="89" spans="1:7" ht="17.100000000000001" customHeight="1" x14ac:dyDescent="0.3">
      <c r="A89" s="317" t="s">
        <v>191</v>
      </c>
      <c r="B89" s="329" t="s">
        <v>187</v>
      </c>
      <c r="C89" s="315">
        <v>54963200</v>
      </c>
      <c r="D89" s="315">
        <v>54963200</v>
      </c>
      <c r="E89" s="315">
        <v>89352929</v>
      </c>
      <c r="F89" s="331">
        <f t="shared" ref="F89:F93" si="5">+C89+D89+E89</f>
        <v>199279329</v>
      </c>
      <c r="G89" s="245"/>
    </row>
    <row r="90" spans="1:7" ht="17.100000000000001" customHeight="1" x14ac:dyDescent="0.3">
      <c r="A90" s="157" t="s">
        <v>259</v>
      </c>
      <c r="B90" s="162" t="s">
        <v>256</v>
      </c>
      <c r="C90" s="311">
        <f>+C91</f>
        <v>0</v>
      </c>
      <c r="D90" s="311">
        <f t="shared" ref="D90:E92" si="6">+D91</f>
        <v>0</v>
      </c>
      <c r="E90" s="311">
        <f>+E91</f>
        <v>0</v>
      </c>
      <c r="F90" s="312">
        <f t="shared" si="5"/>
        <v>0</v>
      </c>
      <c r="G90" s="245"/>
    </row>
    <row r="91" spans="1:7" ht="17.100000000000001" customHeight="1" x14ac:dyDescent="0.3">
      <c r="A91" s="157" t="s">
        <v>260</v>
      </c>
      <c r="B91" s="162" t="s">
        <v>162</v>
      </c>
      <c r="C91" s="45">
        <f>+C92</f>
        <v>0</v>
      </c>
      <c r="D91" s="45">
        <f t="shared" si="6"/>
        <v>0</v>
      </c>
      <c r="E91" s="45">
        <f t="shared" si="6"/>
        <v>0</v>
      </c>
      <c r="F91" s="98">
        <f t="shared" si="5"/>
        <v>0</v>
      </c>
      <c r="G91" s="245"/>
    </row>
    <row r="92" spans="1:7" ht="17.100000000000001" customHeight="1" x14ac:dyDescent="0.3">
      <c r="A92" s="157" t="s">
        <v>262</v>
      </c>
      <c r="B92" s="162" t="s">
        <v>261</v>
      </c>
      <c r="C92" s="45">
        <f>+C93</f>
        <v>0</v>
      </c>
      <c r="D92" s="45">
        <f t="shared" si="6"/>
        <v>0</v>
      </c>
      <c r="E92" s="45">
        <f t="shared" si="6"/>
        <v>0</v>
      </c>
      <c r="F92" s="98">
        <f t="shared" si="5"/>
        <v>0</v>
      </c>
      <c r="G92" s="245"/>
    </row>
    <row r="93" spans="1:7" ht="17.100000000000001" customHeight="1" x14ac:dyDescent="0.3">
      <c r="A93" s="313" t="s">
        <v>263</v>
      </c>
      <c r="B93" s="314" t="s">
        <v>264</v>
      </c>
      <c r="C93" s="330">
        <v>0</v>
      </c>
      <c r="D93" s="330">
        <v>0</v>
      </c>
      <c r="E93" s="330">
        <v>0</v>
      </c>
      <c r="F93" s="331">
        <f t="shared" si="5"/>
        <v>0</v>
      </c>
      <c r="G93" s="245"/>
    </row>
    <row r="94" spans="1:7" ht="9.9" customHeight="1" x14ac:dyDescent="0.3">
      <c r="A94" s="111"/>
      <c r="B94" s="39"/>
      <c r="C94" s="45"/>
      <c r="D94" s="45"/>
      <c r="E94" s="45"/>
      <c r="F94" s="46"/>
    </row>
    <row r="95" spans="1:7" ht="13.8" x14ac:dyDescent="0.3">
      <c r="A95" s="433" t="s">
        <v>42</v>
      </c>
      <c r="B95" s="433"/>
      <c r="C95" s="433"/>
      <c r="D95" s="433"/>
      <c r="E95" s="433"/>
      <c r="F95" s="433"/>
    </row>
    <row r="96" spans="1:7" ht="35.1" customHeight="1" x14ac:dyDescent="0.3">
      <c r="A96" s="393" t="s">
        <v>204</v>
      </c>
      <c r="B96" s="393"/>
      <c r="C96" s="393"/>
      <c r="D96" s="393"/>
      <c r="E96" s="393"/>
      <c r="F96" s="393"/>
    </row>
    <row r="97" spans="1:7" ht="50.1" customHeight="1" x14ac:dyDescent="0.3">
      <c r="A97" s="398" t="s">
        <v>343</v>
      </c>
      <c r="B97" s="398"/>
      <c r="C97" s="398"/>
      <c r="D97" s="398"/>
      <c r="E97" s="398"/>
      <c r="F97" s="398"/>
    </row>
    <row r="98" spans="1:7" x14ac:dyDescent="0.3">
      <c r="A98" s="21"/>
      <c r="B98" s="40"/>
      <c r="C98" s="20"/>
    </row>
    <row r="99" spans="1:7" x14ac:dyDescent="0.3">
      <c r="A99" s="356" t="s">
        <v>68</v>
      </c>
      <c r="B99" s="356"/>
      <c r="C99" s="356"/>
      <c r="D99" s="356"/>
      <c r="E99" s="356"/>
      <c r="F99" s="356"/>
    </row>
    <row r="100" spans="1:7" x14ac:dyDescent="0.3">
      <c r="A100" s="380" t="s">
        <v>118</v>
      </c>
      <c r="B100" s="380"/>
      <c r="C100" s="380"/>
      <c r="D100" s="380"/>
      <c r="E100" s="380"/>
      <c r="F100" s="380"/>
    </row>
    <row r="101" spans="1:7" x14ac:dyDescent="0.3">
      <c r="A101" s="356" t="s">
        <v>51</v>
      </c>
      <c r="B101" s="356"/>
      <c r="C101" s="356"/>
      <c r="D101" s="356"/>
      <c r="E101" s="356"/>
      <c r="F101" s="356"/>
    </row>
    <row r="102" spans="1:7" ht="33" customHeight="1" x14ac:dyDescent="0.3">
      <c r="A102" s="126" t="s">
        <v>53</v>
      </c>
      <c r="B102" s="126" t="s">
        <v>182</v>
      </c>
      <c r="C102" s="92" t="s">
        <v>11</v>
      </c>
      <c r="D102" s="92" t="s">
        <v>76</v>
      </c>
      <c r="E102" s="92" t="s">
        <v>77</v>
      </c>
      <c r="F102" s="92" t="s">
        <v>10</v>
      </c>
      <c r="G102" s="245"/>
    </row>
    <row r="103" spans="1:7" ht="15" customHeight="1" x14ac:dyDescent="0.3">
      <c r="A103" s="79" t="s">
        <v>16</v>
      </c>
      <c r="B103" s="93"/>
      <c r="C103" s="299">
        <f>+C105</f>
        <v>54963200</v>
      </c>
      <c r="D103" s="299">
        <f t="shared" ref="D103:E103" si="7">+D105</f>
        <v>54963200</v>
      </c>
      <c r="E103" s="299">
        <f t="shared" si="7"/>
        <v>89246917.790000007</v>
      </c>
      <c r="F103" s="299">
        <f>+F105</f>
        <v>199173317.79000002</v>
      </c>
      <c r="G103" s="245"/>
    </row>
    <row r="104" spans="1:7" ht="9.9" customHeight="1" x14ac:dyDescent="0.3">
      <c r="A104" s="10"/>
      <c r="B104" s="41"/>
      <c r="C104" s="190"/>
      <c r="D104" s="190"/>
      <c r="E104" s="190"/>
      <c r="F104" s="191"/>
      <c r="G104" s="245"/>
    </row>
    <row r="105" spans="1:7" x14ac:dyDescent="0.3">
      <c r="A105" s="390" t="s">
        <v>55</v>
      </c>
      <c r="B105" s="390"/>
      <c r="C105" s="301">
        <f>+SUM(C106:C115)</f>
        <v>54963200</v>
      </c>
      <c r="D105" s="301">
        <f>+SUM(D106:D115)</f>
        <v>54963200</v>
      </c>
      <c r="E105" s="301">
        <f>+SUM(E106:E115)</f>
        <v>89246917.790000007</v>
      </c>
      <c r="F105" s="301">
        <f>+SUM(F106:F115)</f>
        <v>199173317.79000002</v>
      </c>
      <c r="G105" s="245"/>
    </row>
    <row r="106" spans="1:7" ht="17.100000000000001" customHeight="1" x14ac:dyDescent="0.3">
      <c r="A106" s="157">
        <v>0</v>
      </c>
      <c r="B106" s="162" t="s">
        <v>175</v>
      </c>
      <c r="C106" s="13">
        <v>0</v>
      </c>
      <c r="D106" s="13">
        <v>0</v>
      </c>
      <c r="E106" s="13">
        <v>0</v>
      </c>
      <c r="F106" s="44">
        <f>+C106+D106+E106</f>
        <v>0</v>
      </c>
    </row>
    <row r="107" spans="1:7" ht="17.100000000000001" customHeight="1" x14ac:dyDescent="0.3">
      <c r="A107" s="157">
        <v>1</v>
      </c>
      <c r="B107" s="162" t="s">
        <v>163</v>
      </c>
      <c r="C107" s="13">
        <v>0</v>
      </c>
      <c r="D107" s="48">
        <v>0</v>
      </c>
      <c r="E107" s="48">
        <v>0</v>
      </c>
      <c r="F107" s="44">
        <f t="shared" ref="F107:F115" si="8">+C107+D107+E107</f>
        <v>0</v>
      </c>
    </row>
    <row r="108" spans="1:7" ht="17.100000000000001" customHeight="1" x14ac:dyDescent="0.3">
      <c r="A108" s="157">
        <v>2</v>
      </c>
      <c r="B108" s="162" t="s">
        <v>176</v>
      </c>
      <c r="C108" s="13">
        <v>0</v>
      </c>
      <c r="D108" s="13">
        <v>0</v>
      </c>
      <c r="E108" s="13">
        <v>0</v>
      </c>
      <c r="F108" s="44">
        <f t="shared" si="8"/>
        <v>0</v>
      </c>
    </row>
    <row r="109" spans="1:7" ht="17.100000000000001" customHeight="1" x14ac:dyDescent="0.3">
      <c r="A109" s="157">
        <v>3</v>
      </c>
      <c r="B109" s="162" t="s">
        <v>177</v>
      </c>
      <c r="C109" s="13">
        <v>0</v>
      </c>
      <c r="D109" s="13">
        <v>0</v>
      </c>
      <c r="E109" s="13">
        <v>0</v>
      </c>
      <c r="F109" s="44">
        <f t="shared" si="8"/>
        <v>0</v>
      </c>
    </row>
    <row r="110" spans="1:7" ht="17.100000000000001" customHeight="1" x14ac:dyDescent="0.3">
      <c r="A110" s="157">
        <v>4</v>
      </c>
      <c r="B110" s="162" t="s">
        <v>178</v>
      </c>
      <c r="C110" s="13">
        <v>0</v>
      </c>
      <c r="D110" s="13">
        <v>0</v>
      </c>
      <c r="E110" s="13">
        <v>0</v>
      </c>
      <c r="F110" s="44">
        <f t="shared" si="8"/>
        <v>0</v>
      </c>
    </row>
    <row r="111" spans="1:7" ht="17.100000000000001" customHeight="1" x14ac:dyDescent="0.3">
      <c r="A111" s="157">
        <v>5</v>
      </c>
      <c r="B111" s="162" t="s">
        <v>179</v>
      </c>
      <c r="C111" s="45">
        <v>0</v>
      </c>
      <c r="D111" s="45">
        <v>0</v>
      </c>
      <c r="E111" s="45">
        <v>0</v>
      </c>
      <c r="F111" s="44">
        <f t="shared" si="8"/>
        <v>0</v>
      </c>
    </row>
    <row r="112" spans="1:7" ht="17.100000000000001" customHeight="1" x14ac:dyDescent="0.3">
      <c r="A112" s="157">
        <v>6</v>
      </c>
      <c r="B112" s="162" t="s">
        <v>161</v>
      </c>
      <c r="C112" s="13">
        <v>54963200</v>
      </c>
      <c r="D112" s="13">
        <v>54963200</v>
      </c>
      <c r="E112" s="13">
        <f>89352929-106011.21</f>
        <v>89246917.790000007</v>
      </c>
      <c r="F112" s="44">
        <f t="shared" si="8"/>
        <v>199173317.79000002</v>
      </c>
    </row>
    <row r="113" spans="1:7" ht="17.100000000000001" customHeight="1" x14ac:dyDescent="0.3">
      <c r="A113" s="157">
        <v>7</v>
      </c>
      <c r="B113" s="162" t="s">
        <v>162</v>
      </c>
      <c r="C113" s="45">
        <v>0</v>
      </c>
      <c r="D113" s="45">
        <v>0</v>
      </c>
      <c r="E113" s="45">
        <v>0</v>
      </c>
      <c r="F113" s="44">
        <f t="shared" si="8"/>
        <v>0</v>
      </c>
    </row>
    <row r="114" spans="1:7" ht="17.100000000000001" customHeight="1" x14ac:dyDescent="0.3">
      <c r="A114" s="157">
        <v>8</v>
      </c>
      <c r="B114" s="162" t="s">
        <v>180</v>
      </c>
      <c r="C114" s="45">
        <v>0</v>
      </c>
      <c r="D114" s="45">
        <v>0</v>
      </c>
      <c r="E114" s="45">
        <v>0</v>
      </c>
      <c r="F114" s="44">
        <f t="shared" si="8"/>
        <v>0</v>
      </c>
    </row>
    <row r="115" spans="1:7" ht="17.100000000000001" customHeight="1" x14ac:dyDescent="0.3">
      <c r="A115" s="157">
        <v>9</v>
      </c>
      <c r="B115" s="162" t="s">
        <v>181</v>
      </c>
      <c r="C115" s="45">
        <v>0</v>
      </c>
      <c r="D115" s="45">
        <v>0</v>
      </c>
      <c r="E115" s="45">
        <v>0</v>
      </c>
      <c r="F115" s="44">
        <f t="shared" si="8"/>
        <v>0</v>
      </c>
    </row>
    <row r="116" spans="1:7" ht="18" customHeight="1" x14ac:dyDescent="0.3">
      <c r="C116" s="49"/>
      <c r="D116" s="49"/>
      <c r="E116" s="49"/>
      <c r="F116" s="49"/>
    </row>
    <row r="117" spans="1:7" x14ac:dyDescent="0.3">
      <c r="A117" s="390" t="s">
        <v>194</v>
      </c>
      <c r="B117" s="390"/>
      <c r="C117" s="301">
        <f>+C118</f>
        <v>0</v>
      </c>
      <c r="D117" s="301">
        <f>+D118</f>
        <v>0</v>
      </c>
      <c r="E117" s="301">
        <f>+E118</f>
        <v>0</v>
      </c>
      <c r="F117" s="301">
        <f>+F118</f>
        <v>0</v>
      </c>
      <c r="G117" s="245"/>
    </row>
    <row r="118" spans="1:7" ht="17.100000000000001" customHeight="1" x14ac:dyDescent="0.3">
      <c r="A118" s="157">
        <v>6</v>
      </c>
      <c r="B118" s="162" t="s">
        <v>161</v>
      </c>
      <c r="C118" s="45">
        <f>+C119</f>
        <v>0</v>
      </c>
      <c r="D118" s="45">
        <f>+D119</f>
        <v>0</v>
      </c>
      <c r="E118" s="45">
        <f>+E119</f>
        <v>0</v>
      </c>
      <c r="F118" s="49">
        <f>+C118+D118+E118</f>
        <v>0</v>
      </c>
    </row>
    <row r="119" spans="1:7" ht="17.100000000000001" customHeight="1" x14ac:dyDescent="0.3">
      <c r="A119" s="319" t="s">
        <v>193</v>
      </c>
      <c r="B119" s="320" t="s">
        <v>192</v>
      </c>
      <c r="C119" s="321">
        <v>0</v>
      </c>
      <c r="D119" s="321">
        <v>0</v>
      </c>
      <c r="E119" s="321">
        <v>0</v>
      </c>
      <c r="F119" s="322">
        <f>+C119+D119+E119</f>
        <v>0</v>
      </c>
    </row>
    <row r="120" spans="1:7" ht="15" customHeight="1" x14ac:dyDescent="0.3">
      <c r="A120" s="392" t="s">
        <v>56</v>
      </c>
      <c r="B120" s="392"/>
      <c r="C120" s="392"/>
      <c r="D120" s="392"/>
      <c r="E120" s="392"/>
      <c r="F120" s="392"/>
    </row>
    <row r="121" spans="1:7" ht="15" customHeight="1" x14ac:dyDescent="0.3">
      <c r="A121" s="433" t="s">
        <v>42</v>
      </c>
      <c r="B121" s="433"/>
      <c r="C121" s="433"/>
      <c r="D121" s="433"/>
      <c r="E121" s="433"/>
      <c r="F121" s="433"/>
    </row>
    <row r="122" spans="1:7" ht="75" customHeight="1" x14ac:dyDescent="0.3">
      <c r="A122" s="393" t="s">
        <v>206</v>
      </c>
      <c r="B122" s="393"/>
      <c r="C122" s="393"/>
      <c r="D122" s="393"/>
      <c r="E122" s="393"/>
      <c r="F122" s="393"/>
    </row>
    <row r="123" spans="1:7" ht="50.1" customHeight="1" x14ac:dyDescent="0.3">
      <c r="A123" s="363" t="s">
        <v>344</v>
      </c>
      <c r="B123" s="363"/>
      <c r="C123" s="363"/>
      <c r="D123" s="363"/>
      <c r="E123" s="363"/>
      <c r="F123" s="363"/>
    </row>
    <row r="124" spans="1:7" ht="15" customHeight="1" x14ac:dyDescent="0.3">
      <c r="A124" s="43"/>
      <c r="B124" s="41"/>
    </row>
    <row r="125" spans="1:7" x14ac:dyDescent="0.3">
      <c r="A125" s="356" t="s">
        <v>70</v>
      </c>
      <c r="B125" s="356"/>
      <c r="C125" s="356"/>
      <c r="D125" s="356"/>
      <c r="E125" s="356"/>
      <c r="F125" s="356"/>
    </row>
    <row r="126" spans="1:7" x14ac:dyDescent="0.3">
      <c r="A126" s="356" t="s">
        <v>71</v>
      </c>
      <c r="B126" s="356"/>
      <c r="C126" s="356"/>
      <c r="D126" s="356"/>
      <c r="E126" s="356"/>
      <c r="F126" s="356"/>
    </row>
    <row r="127" spans="1:7" x14ac:dyDescent="0.3">
      <c r="A127" s="356" t="s">
        <v>51</v>
      </c>
      <c r="B127" s="356"/>
      <c r="C127" s="356"/>
      <c r="D127" s="356"/>
      <c r="E127" s="356"/>
      <c r="F127" s="356"/>
    </row>
    <row r="128" spans="1:7" x14ac:dyDescent="0.3">
      <c r="A128" s="92" t="s">
        <v>69</v>
      </c>
      <c r="B128" s="92" t="s">
        <v>11</v>
      </c>
      <c r="C128" s="92" t="s">
        <v>76</v>
      </c>
      <c r="D128" s="92" t="s">
        <v>77</v>
      </c>
      <c r="E128" s="92" t="s">
        <v>10</v>
      </c>
      <c r="F128" s="215"/>
    </row>
    <row r="129" spans="1:9" ht="18" customHeight="1" x14ac:dyDescent="0.3">
      <c r="A129" s="133" t="s">
        <v>72</v>
      </c>
      <c r="B129" s="160">
        <f>+'2T'!E133</f>
        <v>-106011.21000003815</v>
      </c>
      <c r="C129" s="40">
        <f>+B133</f>
        <v>-106011.21000003815</v>
      </c>
      <c r="D129" s="40">
        <f>+C133</f>
        <v>-106011.21000003815</v>
      </c>
      <c r="E129" s="114">
        <f>+B129</f>
        <v>-106011.21000003815</v>
      </c>
      <c r="F129" s="47"/>
    </row>
    <row r="130" spans="1:9" ht="18" customHeight="1" x14ac:dyDescent="0.3">
      <c r="A130" s="133" t="s">
        <v>73</v>
      </c>
      <c r="B130" s="40">
        <f>+C85</f>
        <v>54963200</v>
      </c>
      <c r="C130" s="40">
        <f t="shared" ref="C130:D130" si="9">+D85</f>
        <v>54963200</v>
      </c>
      <c r="D130" s="40">
        <f t="shared" si="9"/>
        <v>89352929</v>
      </c>
      <c r="E130" s="114">
        <f>+SUM(B130:D130)</f>
        <v>199279329</v>
      </c>
      <c r="F130" s="47"/>
    </row>
    <row r="131" spans="1:9" ht="18" customHeight="1" x14ac:dyDescent="0.3">
      <c r="A131" s="96" t="s">
        <v>98</v>
      </c>
      <c r="B131" s="97">
        <f>+B129+B130</f>
        <v>54857188.789999962</v>
      </c>
      <c r="C131" s="97">
        <f>+C129+C130</f>
        <v>54857188.789999962</v>
      </c>
      <c r="D131" s="97">
        <f>+D129+D130</f>
        <v>89246917.789999962</v>
      </c>
      <c r="E131" s="97">
        <f>+E130+E129</f>
        <v>199173317.78999996</v>
      </c>
      <c r="F131" s="47"/>
      <c r="G131" s="74"/>
      <c r="H131" s="74"/>
    </row>
    <row r="132" spans="1:9" ht="18" customHeight="1" x14ac:dyDescent="0.3">
      <c r="A132" s="133" t="s">
        <v>146</v>
      </c>
      <c r="B132" s="40">
        <f>+C112</f>
        <v>54963200</v>
      </c>
      <c r="C132" s="40">
        <f t="shared" ref="C132:D132" si="10">+D112</f>
        <v>54963200</v>
      </c>
      <c r="D132" s="40">
        <f t="shared" si="10"/>
        <v>89246917.790000007</v>
      </c>
      <c r="E132" s="114">
        <f>+SUM(B132:D132)</f>
        <v>199173317.79000002</v>
      </c>
      <c r="F132" s="47"/>
      <c r="G132" s="74"/>
      <c r="H132" s="74"/>
    </row>
    <row r="133" spans="1:9" ht="18" customHeight="1" x14ac:dyDescent="0.3">
      <c r="A133" s="96" t="s">
        <v>99</v>
      </c>
      <c r="B133" s="125">
        <f>+B131-B132</f>
        <v>-106011.21000003815</v>
      </c>
      <c r="C133" s="97">
        <f t="shared" ref="C133:D133" si="11">+C131-C132</f>
        <v>-106011.21000003815</v>
      </c>
      <c r="D133" s="97">
        <f t="shared" si="11"/>
        <v>0</v>
      </c>
      <c r="E133" s="97">
        <f>+E131-E132</f>
        <v>0</v>
      </c>
      <c r="F133" s="47"/>
      <c r="G133" s="74"/>
      <c r="H133" s="74"/>
    </row>
    <row r="134" spans="1:9" ht="18" customHeight="1" x14ac:dyDescent="0.3">
      <c r="A134" s="433" t="s">
        <v>42</v>
      </c>
      <c r="B134" s="433"/>
      <c r="C134" s="433"/>
      <c r="D134" s="433"/>
      <c r="E134" s="433"/>
      <c r="F134" s="33"/>
      <c r="G134" s="74"/>
      <c r="H134" s="74"/>
      <c r="I134" s="74"/>
    </row>
    <row r="135" spans="1:9" ht="18" customHeight="1" x14ac:dyDescent="0.3">
      <c r="A135" s="388" t="s">
        <v>183</v>
      </c>
      <c r="B135" s="389"/>
      <c r="C135" s="389"/>
      <c r="D135" s="389"/>
      <c r="E135" s="389"/>
      <c r="F135" s="118"/>
    </row>
    <row r="136" spans="1:9" ht="53.1" customHeight="1" x14ac:dyDescent="0.3">
      <c r="A136" s="385" t="s">
        <v>207</v>
      </c>
      <c r="B136" s="386"/>
      <c r="C136" s="386"/>
      <c r="D136" s="386"/>
      <c r="E136" s="386"/>
      <c r="F136" s="387"/>
    </row>
    <row r="137" spans="1:9" ht="18" customHeight="1" x14ac:dyDescent="0.3">
      <c r="A137" s="385" t="s">
        <v>119</v>
      </c>
      <c r="B137" s="386"/>
      <c r="C137" s="386"/>
      <c r="D137" s="386"/>
      <c r="E137" s="386"/>
      <c r="F137" s="387"/>
    </row>
    <row r="138" spans="1:9" ht="18" customHeight="1" x14ac:dyDescent="0.3">
      <c r="A138" s="385" t="s">
        <v>149</v>
      </c>
      <c r="B138" s="386"/>
      <c r="C138" s="386"/>
      <c r="D138" s="386"/>
      <c r="E138" s="386"/>
      <c r="F138" s="387"/>
    </row>
    <row r="139" spans="1:9" ht="18" customHeight="1" x14ac:dyDescent="0.3">
      <c r="A139" s="385" t="s">
        <v>122</v>
      </c>
      <c r="B139" s="386"/>
      <c r="C139" s="386"/>
      <c r="D139" s="386"/>
      <c r="E139" s="386"/>
      <c r="F139" s="387"/>
    </row>
    <row r="140" spans="1:9" ht="18" customHeight="1" x14ac:dyDescent="0.3">
      <c r="A140" s="382" t="s">
        <v>148</v>
      </c>
      <c r="B140" s="383"/>
      <c r="C140" s="383"/>
      <c r="D140" s="383"/>
      <c r="E140" s="383"/>
      <c r="F140" s="384"/>
    </row>
    <row r="141" spans="1:9" ht="18" customHeight="1" x14ac:dyDescent="0.3">
      <c r="A141" s="99" t="s">
        <v>120</v>
      </c>
      <c r="B141" s="100"/>
      <c r="C141" s="100"/>
      <c r="D141" s="100"/>
      <c r="E141" s="100"/>
      <c r="F141" s="101"/>
    </row>
    <row r="142" spans="1:9" ht="45" customHeight="1" x14ac:dyDescent="0.3">
      <c r="A142" s="430" t="s">
        <v>345</v>
      </c>
      <c r="B142" s="431"/>
      <c r="C142" s="431"/>
      <c r="D142" s="431"/>
      <c r="E142" s="431"/>
      <c r="F142" s="432"/>
    </row>
    <row r="143" spans="1:9" ht="18" customHeight="1" x14ac:dyDescent="0.3">
      <c r="A143" s="53"/>
      <c r="B143"/>
      <c r="C143"/>
      <c r="D143"/>
      <c r="E143"/>
      <c r="F143" s="52"/>
    </row>
    <row r="144" spans="1:9" ht="18" customHeight="1" x14ac:dyDescent="0.3">
      <c r="A144"/>
      <c r="B144" s="356" t="s">
        <v>123</v>
      </c>
      <c r="C144" s="356"/>
      <c r="D144" s="356"/>
      <c r="E144"/>
      <c r="F144" s="34"/>
    </row>
    <row r="145" spans="1:6" ht="33" customHeight="1" x14ac:dyDescent="0.3">
      <c r="A145"/>
      <c r="B145" s="380" t="s">
        <v>124</v>
      </c>
      <c r="C145" s="380"/>
      <c r="D145" s="380"/>
      <c r="E145"/>
      <c r="F145" s="34"/>
    </row>
    <row r="146" spans="1:6" ht="18" customHeight="1" x14ac:dyDescent="0.3">
      <c r="A146"/>
      <c r="B146" s="356" t="s">
        <v>51</v>
      </c>
      <c r="C146" s="356"/>
      <c r="D146" s="356"/>
      <c r="E146"/>
      <c r="F146" s="34"/>
    </row>
    <row r="147" spans="1:6" ht="18" customHeight="1" x14ac:dyDescent="0.3">
      <c r="A147"/>
      <c r="B147" s="379" t="s">
        <v>69</v>
      </c>
      <c r="C147" s="379"/>
      <c r="D147" s="88" t="s">
        <v>82</v>
      </c>
      <c r="E147"/>
      <c r="F147" s="110"/>
    </row>
    <row r="148" spans="1:6" ht="18" customHeight="1" x14ac:dyDescent="0.3">
      <c r="A148"/>
      <c r="B148" s="357" t="s">
        <v>195</v>
      </c>
      <c r="C148" s="357"/>
      <c r="D148" s="88"/>
      <c r="E148"/>
      <c r="F148" s="61"/>
    </row>
    <row r="149" spans="1:6" ht="18" customHeight="1" x14ac:dyDescent="0.3">
      <c r="A149"/>
      <c r="B149" s="113" t="s">
        <v>125</v>
      </c>
      <c r="D149" s="40">
        <f>+'2T'!D159</f>
        <v>0</v>
      </c>
      <c r="E149" s="246"/>
      <c r="F149" s="61"/>
    </row>
    <row r="150" spans="1:6" ht="18" customHeight="1" x14ac:dyDescent="0.3">
      <c r="A150"/>
      <c r="B150" s="113" t="s">
        <v>126</v>
      </c>
      <c r="D150" s="40">
        <f>+'2T'!D160</f>
        <v>0</v>
      </c>
      <c r="E150" s="246"/>
      <c r="F150" s="61"/>
    </row>
    <row r="151" spans="1:6" ht="18" customHeight="1" x14ac:dyDescent="0.3">
      <c r="A151"/>
      <c r="B151" s="358" t="s">
        <v>16</v>
      </c>
      <c r="C151" s="358"/>
      <c r="D151" s="97">
        <f>+D149+D150</f>
        <v>0</v>
      </c>
      <c r="E151"/>
      <c r="F151" s="61"/>
    </row>
    <row r="152" spans="1:6" ht="18" customHeight="1" x14ac:dyDescent="0.3">
      <c r="A152"/>
      <c r="B152" s="113"/>
      <c r="D152" s="40"/>
      <c r="E152"/>
      <c r="F152" s="61"/>
    </row>
    <row r="153" spans="1:6" ht="18" customHeight="1" x14ac:dyDescent="0.3">
      <c r="A153"/>
      <c r="B153" s="357" t="s">
        <v>196</v>
      </c>
      <c r="C153" s="357"/>
      <c r="D153" s="88" t="s">
        <v>82</v>
      </c>
      <c r="E153"/>
      <c r="F153" s="61"/>
    </row>
    <row r="154" spans="1:6" ht="18" customHeight="1" x14ac:dyDescent="0.3">
      <c r="A154"/>
      <c r="B154" s="113" t="s">
        <v>125</v>
      </c>
      <c r="D154" s="40">
        <v>0</v>
      </c>
      <c r="E154"/>
      <c r="F154" s="61"/>
    </row>
    <row r="155" spans="1:6" ht="18" customHeight="1" x14ac:dyDescent="0.3">
      <c r="A155"/>
      <c r="B155" s="113" t="s">
        <v>197</v>
      </c>
      <c r="D155" s="40">
        <v>0</v>
      </c>
      <c r="E155"/>
      <c r="F155" s="61"/>
    </row>
    <row r="156" spans="1:6" ht="18" customHeight="1" x14ac:dyDescent="0.3">
      <c r="A156"/>
      <c r="B156" s="358" t="s">
        <v>198</v>
      </c>
      <c r="C156" s="358"/>
      <c r="D156" s="97">
        <f>+D154+D155</f>
        <v>0</v>
      </c>
      <c r="E156"/>
      <c r="F156" s="61"/>
    </row>
    <row r="157" spans="1:6" ht="18" customHeight="1" x14ac:dyDescent="0.3">
      <c r="A157"/>
      <c r="B157" s="113"/>
      <c r="D157" s="114"/>
      <c r="E157"/>
      <c r="F157" s="61"/>
    </row>
    <row r="158" spans="1:6" ht="18" customHeight="1" x14ac:dyDescent="0.3">
      <c r="A158"/>
      <c r="B158" s="357" t="s">
        <v>199</v>
      </c>
      <c r="C158" s="357"/>
      <c r="D158" s="88" t="s">
        <v>82</v>
      </c>
      <c r="E158"/>
      <c r="F158" s="61"/>
    </row>
    <row r="159" spans="1:6" ht="18" customHeight="1" x14ac:dyDescent="0.3">
      <c r="A159"/>
      <c r="B159" s="113" t="s">
        <v>125</v>
      </c>
      <c r="D159" s="40">
        <f>+D149-D154</f>
        <v>0</v>
      </c>
      <c r="E159" s="213"/>
      <c r="F159" s="61"/>
    </row>
    <row r="160" spans="1:6" ht="18" customHeight="1" x14ac:dyDescent="0.3">
      <c r="A160"/>
      <c r="B160" s="113" t="s">
        <v>126</v>
      </c>
      <c r="D160" s="40">
        <f>+D150-D155</f>
        <v>0</v>
      </c>
      <c r="E160" s="213"/>
      <c r="F160" s="61"/>
    </row>
    <row r="161" spans="1:8" ht="18" customHeight="1" x14ac:dyDescent="0.3">
      <c r="A161"/>
      <c r="B161" s="358" t="s">
        <v>200</v>
      </c>
      <c r="C161" s="358"/>
      <c r="D161" s="168">
        <f>+D159+D160</f>
        <v>0</v>
      </c>
      <c r="E161" s="213"/>
      <c r="F161" s="61"/>
    </row>
    <row r="162" spans="1:8" ht="18" customHeight="1" x14ac:dyDescent="0.3">
      <c r="A162"/>
      <c r="B162" s="169" t="s">
        <v>201</v>
      </c>
      <c r="C162" s="129"/>
      <c r="D162" s="166"/>
      <c r="E162"/>
      <c r="F162" s="306">
        <f>+D154-F165</f>
        <v>0</v>
      </c>
    </row>
    <row r="163" spans="1:8" ht="18" customHeight="1" x14ac:dyDescent="0.3">
      <c r="A163"/>
      <c r="B163" s="198"/>
      <c r="C163" s="199"/>
      <c r="D163" s="166"/>
      <c r="E163"/>
      <c r="F163" s="61"/>
    </row>
    <row r="164" spans="1:8" ht="18" customHeight="1" x14ac:dyDescent="0.3">
      <c r="A164" s="87" t="s">
        <v>53</v>
      </c>
      <c r="B164" s="87" t="s">
        <v>228</v>
      </c>
      <c r="C164" s="87" t="s">
        <v>11</v>
      </c>
      <c r="D164" s="87" t="s">
        <v>229</v>
      </c>
      <c r="E164" s="87" t="s">
        <v>230</v>
      </c>
      <c r="F164" s="87" t="s">
        <v>10</v>
      </c>
      <c r="G164" s="27"/>
    </row>
    <row r="165" spans="1:8" ht="18" customHeight="1" x14ac:dyDescent="0.3">
      <c r="A165" s="200" t="s">
        <v>227</v>
      </c>
      <c r="B165" s="201"/>
      <c r="C165" s="303">
        <f>+SUM(C166:C175)</f>
        <v>0</v>
      </c>
      <c r="D165" s="303">
        <f>+SUM(D166:D175)</f>
        <v>0</v>
      </c>
      <c r="E165" s="303">
        <f>+SUM(E166:E175)</f>
        <v>0</v>
      </c>
      <c r="F165" s="303">
        <f>+SUM(F166:F175)</f>
        <v>0</v>
      </c>
      <c r="G165" s="211"/>
      <c r="H165" s="245"/>
    </row>
    <row r="166" spans="1:8" ht="18" customHeight="1" x14ac:dyDescent="0.3">
      <c r="A166" s="157">
        <v>0</v>
      </c>
      <c r="B166" s="162" t="s">
        <v>175</v>
      </c>
      <c r="C166" s="13">
        <v>0</v>
      </c>
      <c r="D166" s="13">
        <v>0</v>
      </c>
      <c r="E166" s="13">
        <v>0</v>
      </c>
      <c r="F166" s="44">
        <f>+C166+D166+E166</f>
        <v>0</v>
      </c>
      <c r="G166" s="211"/>
      <c r="H166" s="245"/>
    </row>
    <row r="167" spans="1:8" ht="18" customHeight="1" x14ac:dyDescent="0.3">
      <c r="A167" s="157">
        <v>1</v>
      </c>
      <c r="B167" s="162" t="s">
        <v>163</v>
      </c>
      <c r="C167" s="13">
        <v>0</v>
      </c>
      <c r="D167" s="48">
        <v>0</v>
      </c>
      <c r="E167" s="48">
        <v>0</v>
      </c>
      <c r="F167" s="44">
        <f t="shared" ref="F167:F175" si="12">+C167+D167+E167</f>
        <v>0</v>
      </c>
      <c r="G167" s="211"/>
      <c r="H167" s="245"/>
    </row>
    <row r="168" spans="1:8" ht="18" customHeight="1" x14ac:dyDescent="0.3">
      <c r="A168" s="157">
        <v>2</v>
      </c>
      <c r="B168" s="162" t="s">
        <v>176</v>
      </c>
      <c r="C168" s="13">
        <v>0</v>
      </c>
      <c r="D168" s="13">
        <v>0</v>
      </c>
      <c r="E168" s="13">
        <v>0</v>
      </c>
      <c r="F168" s="44">
        <f t="shared" si="12"/>
        <v>0</v>
      </c>
      <c r="G168" s="211"/>
      <c r="H168" s="245"/>
    </row>
    <row r="169" spans="1:8" ht="18" customHeight="1" x14ac:dyDescent="0.3">
      <c r="A169" s="157">
        <v>3</v>
      </c>
      <c r="B169" s="162" t="s">
        <v>177</v>
      </c>
      <c r="C169" s="13">
        <v>0</v>
      </c>
      <c r="D169" s="13">
        <v>0</v>
      </c>
      <c r="E169" s="13">
        <v>0</v>
      </c>
      <c r="F169" s="44">
        <f t="shared" si="12"/>
        <v>0</v>
      </c>
      <c r="G169" s="211"/>
      <c r="H169" s="245"/>
    </row>
    <row r="170" spans="1:8" ht="18" customHeight="1" x14ac:dyDescent="0.3">
      <c r="A170" s="157">
        <v>4</v>
      </c>
      <c r="B170" s="162" t="s">
        <v>178</v>
      </c>
      <c r="C170" s="13">
        <v>0</v>
      </c>
      <c r="D170" s="13">
        <v>0</v>
      </c>
      <c r="E170" s="13">
        <v>0</v>
      </c>
      <c r="F170" s="44">
        <f t="shared" si="12"/>
        <v>0</v>
      </c>
      <c r="G170" s="211"/>
      <c r="H170" s="245"/>
    </row>
    <row r="171" spans="1:8" ht="18" customHeight="1" x14ac:dyDescent="0.3">
      <c r="A171" s="157">
        <v>5</v>
      </c>
      <c r="B171" s="162" t="s">
        <v>179</v>
      </c>
      <c r="C171" s="13">
        <v>0</v>
      </c>
      <c r="D171" s="13">
        <v>0</v>
      </c>
      <c r="E171" s="13">
        <v>0</v>
      </c>
      <c r="F171" s="44">
        <f t="shared" si="12"/>
        <v>0</v>
      </c>
      <c r="G171" s="211"/>
      <c r="H171" s="245"/>
    </row>
    <row r="172" spans="1:8" ht="18" customHeight="1" x14ac:dyDescent="0.3">
      <c r="A172" s="157">
        <v>6</v>
      </c>
      <c r="B172" s="162" t="s">
        <v>161</v>
      </c>
      <c r="C172" s="13">
        <v>0</v>
      </c>
      <c r="D172" s="13">
        <v>0</v>
      </c>
      <c r="E172" s="13">
        <v>0</v>
      </c>
      <c r="F172" s="44">
        <f t="shared" si="12"/>
        <v>0</v>
      </c>
      <c r="G172" s="211"/>
      <c r="H172" s="245"/>
    </row>
    <row r="173" spans="1:8" ht="18" customHeight="1" x14ac:dyDescent="0.3">
      <c r="A173" s="157">
        <v>7</v>
      </c>
      <c r="B173" s="162" t="s">
        <v>162</v>
      </c>
      <c r="C173" s="13">
        <v>0</v>
      </c>
      <c r="D173" s="13">
        <v>0</v>
      </c>
      <c r="E173" s="13">
        <v>0</v>
      </c>
      <c r="F173" s="44">
        <f t="shared" si="12"/>
        <v>0</v>
      </c>
      <c r="G173" s="211"/>
      <c r="H173" s="245"/>
    </row>
    <row r="174" spans="1:8" ht="18" customHeight="1" x14ac:dyDescent="0.3">
      <c r="A174" s="157">
        <v>8</v>
      </c>
      <c r="B174" s="162" t="s">
        <v>180</v>
      </c>
      <c r="C174" s="13">
        <v>0</v>
      </c>
      <c r="D174" s="13">
        <v>0</v>
      </c>
      <c r="E174" s="13">
        <v>0</v>
      </c>
      <c r="F174" s="44">
        <f t="shared" si="12"/>
        <v>0</v>
      </c>
      <c r="G174" s="211"/>
      <c r="H174" s="245"/>
    </row>
    <row r="175" spans="1:8" ht="18" customHeight="1" x14ac:dyDescent="0.3">
      <c r="A175" s="203">
        <v>9</v>
      </c>
      <c r="B175" s="204" t="s">
        <v>181</v>
      </c>
      <c r="C175" s="14">
        <v>0</v>
      </c>
      <c r="D175" s="14">
        <v>0</v>
      </c>
      <c r="E175" s="14">
        <v>0</v>
      </c>
      <c r="F175" s="205">
        <f t="shared" si="12"/>
        <v>0</v>
      </c>
      <c r="G175" s="211"/>
      <c r="H175" s="245"/>
    </row>
    <row r="176" spans="1:8" ht="18" customHeight="1" x14ac:dyDescent="0.3">
      <c r="A176" s="381" t="s">
        <v>201</v>
      </c>
      <c r="B176" s="381"/>
      <c r="C176" s="381"/>
      <c r="D176" s="381"/>
      <c r="E176" s="381"/>
      <c r="F176" s="381"/>
      <c r="G176" s="27"/>
    </row>
    <row r="177" spans="1:7" ht="18" customHeight="1" x14ac:dyDescent="0.3">
      <c r="A177" s="99" t="s">
        <v>120</v>
      </c>
      <c r="B177" s="100"/>
      <c r="C177" s="100"/>
      <c r="D177" s="100"/>
      <c r="E177" s="100"/>
      <c r="F177" s="101"/>
      <c r="G177"/>
    </row>
    <row r="178" spans="1:7" ht="45" customHeight="1" x14ac:dyDescent="0.3">
      <c r="A178" s="364" t="s">
        <v>346</v>
      </c>
      <c r="B178" s="365"/>
      <c r="C178" s="365"/>
      <c r="D178" s="365"/>
      <c r="E178" s="365"/>
      <c r="F178" s="366"/>
    </row>
    <row r="179" spans="1:7" ht="30" customHeight="1" x14ac:dyDescent="0.3">
      <c r="A179"/>
      <c r="B179"/>
      <c r="C179"/>
      <c r="D179"/>
      <c r="E179"/>
      <c r="F179"/>
    </row>
    <row r="180" spans="1:7" ht="35.1" customHeight="1" x14ac:dyDescent="0.3">
      <c r="A180" s="121" t="s">
        <v>74</v>
      </c>
      <c r="B180" s="368" t="s">
        <v>335</v>
      </c>
      <c r="C180" s="369"/>
      <c r="D180" s="370" t="s">
        <v>48</v>
      </c>
      <c r="E180" s="371"/>
      <c r="F180" s="372"/>
    </row>
    <row r="181" spans="1:7" ht="35.1" customHeight="1" x14ac:dyDescent="0.3">
      <c r="A181" s="83" t="s">
        <v>46</v>
      </c>
      <c r="B181" s="368" t="s">
        <v>336</v>
      </c>
      <c r="C181" s="369"/>
      <c r="D181" s="373"/>
      <c r="E181" s="374"/>
      <c r="F181" s="375"/>
    </row>
    <row r="182" spans="1:7" ht="35.1" customHeight="1" x14ac:dyDescent="0.3">
      <c r="A182" s="84" t="s">
        <v>47</v>
      </c>
      <c r="B182" s="368" t="s">
        <v>337</v>
      </c>
      <c r="C182" s="369"/>
      <c r="D182" s="376"/>
      <c r="E182" s="377"/>
      <c r="F182" s="378"/>
    </row>
    <row r="183" spans="1:7" ht="13.8" x14ac:dyDescent="0.3">
      <c r="A183" s="355" t="s">
        <v>116</v>
      </c>
      <c r="B183" s="355"/>
      <c r="C183" s="355"/>
      <c r="D183" s="355"/>
      <c r="E183" s="355"/>
      <c r="F183" s="355"/>
    </row>
    <row r="185" spans="1:7" x14ac:dyDescent="0.3">
      <c r="A185" s="360" t="s">
        <v>143</v>
      </c>
      <c r="B185" s="361"/>
      <c r="C185" s="361"/>
      <c r="D185" s="361"/>
      <c r="E185" s="361"/>
      <c r="F185" s="362"/>
    </row>
    <row r="186" spans="1:7" x14ac:dyDescent="0.3">
      <c r="A186" s="102" t="s">
        <v>127</v>
      </c>
      <c r="F186" s="103"/>
    </row>
    <row r="187" spans="1:7" x14ac:dyDescent="0.3">
      <c r="A187" s="104"/>
      <c r="F187" s="103"/>
    </row>
    <row r="188" spans="1:7" x14ac:dyDescent="0.3">
      <c r="A188" s="102" t="s">
        <v>134</v>
      </c>
      <c r="D188" s="34" t="s">
        <v>168</v>
      </c>
      <c r="F188" s="103"/>
    </row>
    <row r="189" spans="1:7" x14ac:dyDescent="0.3">
      <c r="A189" s="104" t="s">
        <v>128</v>
      </c>
      <c r="B189" s="49">
        <f>+B66</f>
        <v>693842117.78999996</v>
      </c>
      <c r="D189" s="345" t="s">
        <v>164</v>
      </c>
      <c r="E189" s="345"/>
      <c r="F189" s="359"/>
    </row>
    <row r="190" spans="1:7" x14ac:dyDescent="0.3">
      <c r="A190" s="104" t="s">
        <v>135</v>
      </c>
      <c r="B190" s="51">
        <f>+F85</f>
        <v>199279329</v>
      </c>
      <c r="D190" s="345"/>
      <c r="E190" s="345"/>
      <c r="F190" s="359"/>
    </row>
    <row r="191" spans="1:7" ht="16.2" thickBot="1" x14ac:dyDescent="0.35">
      <c r="A191" s="104" t="s">
        <v>129</v>
      </c>
      <c r="B191" s="146">
        <f>+B189-B190</f>
        <v>494562788.78999996</v>
      </c>
      <c r="D191" s="27" t="s">
        <v>165</v>
      </c>
      <c r="F191" s="148">
        <f>+F85</f>
        <v>199279329</v>
      </c>
    </row>
    <row r="192" spans="1:7" ht="16.2" thickTop="1" x14ac:dyDescent="0.3">
      <c r="A192" s="104"/>
      <c r="D192" s="27" t="s">
        <v>166</v>
      </c>
      <c r="F192" s="149">
        <f>+F105</f>
        <v>199173317.79000002</v>
      </c>
    </row>
    <row r="193" spans="1:6" ht="16.2" thickBot="1" x14ac:dyDescent="0.35">
      <c r="A193" s="102" t="s">
        <v>130</v>
      </c>
      <c r="D193" s="34" t="s">
        <v>167</v>
      </c>
      <c r="E193" s="34"/>
      <c r="F193" s="150">
        <f>+F192/F191</f>
        <v>0.99946802706265647</v>
      </c>
    </row>
    <row r="194" spans="1:6" ht="16.2" thickTop="1" x14ac:dyDescent="0.3">
      <c r="A194" s="104" t="s">
        <v>131</v>
      </c>
      <c r="B194" s="49">
        <f>+F26</f>
        <v>199173317.79000002</v>
      </c>
      <c r="F194" s="103"/>
    </row>
    <row r="195" spans="1:6" x14ac:dyDescent="0.3">
      <c r="A195" s="104" t="s">
        <v>132</v>
      </c>
      <c r="B195" s="51">
        <f>+F105</f>
        <v>199173317.79000002</v>
      </c>
      <c r="D195" s="345" t="s">
        <v>169</v>
      </c>
      <c r="E195" s="345"/>
      <c r="F195" s="359"/>
    </row>
    <row r="196" spans="1:6" ht="16.2" thickBot="1" x14ac:dyDescent="0.35">
      <c r="A196" s="104" t="s">
        <v>133</v>
      </c>
      <c r="B196" s="147">
        <f>+B194-B195</f>
        <v>0</v>
      </c>
      <c r="D196" s="345"/>
      <c r="E196" s="345"/>
      <c r="F196" s="359"/>
    </row>
    <row r="197" spans="1:6" ht="16.2" thickTop="1" x14ac:dyDescent="0.3">
      <c r="A197" s="104"/>
      <c r="B197"/>
      <c r="D197" s="59" t="s">
        <v>170</v>
      </c>
      <c r="E197" s="151"/>
      <c r="F197" s="148">
        <f>+B66</f>
        <v>693842117.78999996</v>
      </c>
    </row>
    <row r="198" spans="1:6" x14ac:dyDescent="0.3">
      <c r="A198" s="104"/>
      <c r="B198"/>
      <c r="D198" s="59" t="s">
        <v>166</v>
      </c>
      <c r="E198" s="151"/>
      <c r="F198" s="149">
        <f>+F105</f>
        <v>199173317.79000002</v>
      </c>
    </row>
    <row r="199" spans="1:6" ht="16.2" thickBot="1" x14ac:dyDescent="0.35">
      <c r="A199" s="104"/>
      <c r="B199"/>
      <c r="D199" s="151"/>
      <c r="E199" s="151"/>
      <c r="F199" s="150">
        <f>+F198/F197</f>
        <v>0.28705855796762447</v>
      </c>
    </row>
    <row r="200" spans="1:6" ht="16.2" thickTop="1" x14ac:dyDescent="0.3">
      <c r="A200" s="105"/>
      <c r="B200" s="106"/>
      <c r="C200" s="106"/>
      <c r="D200" s="106"/>
      <c r="E200" s="106"/>
      <c r="F200" s="107"/>
    </row>
  </sheetData>
  <mergeCells count="95">
    <mergeCell ref="A51:F51"/>
    <mergeCell ref="A38:B38"/>
    <mergeCell ref="A34:F34"/>
    <mergeCell ref="A31:F31"/>
    <mergeCell ref="A33:F33"/>
    <mergeCell ref="A35:B35"/>
    <mergeCell ref="A36:B36"/>
    <mergeCell ref="A37:B37"/>
    <mergeCell ref="A39:B39"/>
    <mergeCell ref="A42:F42"/>
    <mergeCell ref="A44:F44"/>
    <mergeCell ref="A45:F45"/>
    <mergeCell ref="A46:B46"/>
    <mergeCell ref="A23:F23"/>
    <mergeCell ref="A24:F24"/>
    <mergeCell ref="A30:F30"/>
    <mergeCell ref="A41:F41"/>
    <mergeCell ref="A49:B49"/>
    <mergeCell ref="A1:F2"/>
    <mergeCell ref="A3:F3"/>
    <mergeCell ref="A9:F9"/>
    <mergeCell ref="C5:E5"/>
    <mergeCell ref="C6:E6"/>
    <mergeCell ref="C7:E7"/>
    <mergeCell ref="A11:F11"/>
    <mergeCell ref="A47:B47"/>
    <mergeCell ref="A48:B48"/>
    <mergeCell ref="A52:F52"/>
    <mergeCell ref="B54:C54"/>
    <mergeCell ref="D54:F56"/>
    <mergeCell ref="B55:C55"/>
    <mergeCell ref="B56:C56"/>
    <mergeCell ref="A25:B25"/>
    <mergeCell ref="A26:B26"/>
    <mergeCell ref="A27:B27"/>
    <mergeCell ref="A28:B28"/>
    <mergeCell ref="A20:F20"/>
    <mergeCell ref="A13:F13"/>
    <mergeCell ref="A14:F14"/>
    <mergeCell ref="A21:F21"/>
    <mergeCell ref="A58:F58"/>
    <mergeCell ref="A79:F79"/>
    <mergeCell ref="A80:F80"/>
    <mergeCell ref="A81:F81"/>
    <mergeCell ref="A85:B85"/>
    <mergeCell ref="A62:F62"/>
    <mergeCell ref="A63:F63"/>
    <mergeCell ref="A64:F64"/>
    <mergeCell ref="A75:F75"/>
    <mergeCell ref="A77:F77"/>
    <mergeCell ref="A76:F76"/>
    <mergeCell ref="A60:F60"/>
    <mergeCell ref="A127:F127"/>
    <mergeCell ref="A134:E134"/>
    <mergeCell ref="A122:F122"/>
    <mergeCell ref="A105:B105"/>
    <mergeCell ref="A117:B117"/>
    <mergeCell ref="A120:F120"/>
    <mergeCell ref="A121:F121"/>
    <mergeCell ref="A123:F123"/>
    <mergeCell ref="A125:F125"/>
    <mergeCell ref="A126:F126"/>
    <mergeCell ref="D189:F190"/>
    <mergeCell ref="D195:F196"/>
    <mergeCell ref="A183:F183"/>
    <mergeCell ref="A185:F185"/>
    <mergeCell ref="A135:E135"/>
    <mergeCell ref="B180:C180"/>
    <mergeCell ref="D180:F182"/>
    <mergeCell ref="B181:C181"/>
    <mergeCell ref="B182:C182"/>
    <mergeCell ref="A136:F136"/>
    <mergeCell ref="A137:F137"/>
    <mergeCell ref="A138:F138"/>
    <mergeCell ref="A139:F139"/>
    <mergeCell ref="A140:F140"/>
    <mergeCell ref="A142:F142"/>
    <mergeCell ref="B144:D144"/>
    <mergeCell ref="A178:F178"/>
    <mergeCell ref="B153:C153"/>
    <mergeCell ref="B156:C156"/>
    <mergeCell ref="B158:C158"/>
    <mergeCell ref="B161:C161"/>
    <mergeCell ref="A176:F176"/>
    <mergeCell ref="B145:D145"/>
    <mergeCell ref="B146:D146"/>
    <mergeCell ref="B147:C147"/>
    <mergeCell ref="B148:C148"/>
    <mergeCell ref="B151:C151"/>
    <mergeCell ref="A95:F95"/>
    <mergeCell ref="A97:F97"/>
    <mergeCell ref="A99:F99"/>
    <mergeCell ref="A100:F100"/>
    <mergeCell ref="A101:F101"/>
    <mergeCell ref="A96:F96"/>
  </mergeCells>
  <conditionalFormatting sqref="B196">
    <cfRule type="cellIs" dxfId="11" priority="4" operator="equal">
      <formula>0</formula>
    </cfRule>
    <cfRule type="cellIs" dxfId="10" priority="5" operator="lessThan">
      <formula>0</formula>
    </cfRule>
    <cfRule type="cellIs" dxfId="9" priority="6" operator="greaterThan">
      <formula>0</formula>
    </cfRule>
  </conditionalFormatting>
  <conditionalFormatting sqref="F162">
    <cfRule type="cellIs" dxfId="8" priority="1" operator="equal">
      <formula>0</formula>
    </cfRule>
    <cfRule type="cellIs" dxfId="7" priority="2" operator="lessThan">
      <formula>0</formula>
    </cfRule>
    <cfRule type="cellIs" dxfId="6" priority="3" operator="greaterThan">
      <formula>0</formula>
    </cfRule>
  </conditionalFormatting>
  <dataValidations count="12">
    <dataValidation allowBlank="1" showInputMessage="1" showErrorMessage="1" promptTitle="Advertencia" prompt="Se recomienda leer cuidadosamente las indicaciones dispuestas en la parte inferior de esta tabla. " sqref="A129" xr:uid="{01CCBB73-FF2F-459D-9DFF-1CBB54F0F37B}"/>
    <dataValidation allowBlank="1" showInputMessage="1" showErrorMessage="1" promptTitle="Advertencia" prompt="Esta tabla solo la deben completar la unidades ejecutoras que por Ley específica estén facultadas para estimar superávits." sqref="F145" xr:uid="{1F9EC796-AA01-43E3-9EAA-598CFEFED945}"/>
    <dataValidation allowBlank="1" showInputMessage="1" showErrorMessage="1" promptTitle="Advertencia" prompt="El nombre de la partida debe ser de acuerdo al Clasificador de los Ingresos del Sector Público. " sqref="B86:B88 B106 B166" xr:uid="{C7DBA423-409B-400C-A60D-D813483DAAA4}"/>
    <dataValidation allowBlank="1" showInputMessage="1" showErrorMessage="1" promptTitle="Advertencia" prompt="En este espacio se debe detallar el código correspondiente a la partida detallada y debe ser el código definido en el Clasificador de los Ingresos del Sector Público. " sqref="A86:A88 A106 A166" xr:uid="{0E190341-4FE2-414F-B7DD-1CBDA094D952}"/>
    <dataValidation allowBlank="1" showInputMessage="1" showErrorMessage="1" promptTitle="Advertencia" prompt="El código debe ser el definido para la partida en particular y debe ser el código establecido en el Clasificador de los Ingresos del Sector Público. " sqref="A82 A102" xr:uid="{1AC7DD02-CCC5-4564-A840-491ADBB5F14D}"/>
    <dataValidation allowBlank="1" showInputMessage="1" showErrorMessage="1" promptTitle="Advertencia" prompt="Se debe indicar el nombre de la partida de acuerdo al Clasificador de los Ingresos del Sector Público." sqref="B82" xr:uid="{3B3A954B-FAB8-4EBE-BE1C-CBCF79BDE45C}"/>
    <dataValidation allowBlank="1" showInputMessage="1" showErrorMessage="1" promptTitle="Advertencia" prompt="Esta tabla se completa únicamente con los ingresos y egresos del período 2024. Se recomienda leer cuidadosamente las indicaciones señaladas en la parte inferior de la tabla. " sqref="A126:F126" xr:uid="{8C6076E1-1061-44AE-BAA4-891D6607B996}"/>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0:F100" xr:uid="{67E5F422-DF03-423C-BE60-1E3B1DD665F2}"/>
    <dataValidation allowBlank="1" showInputMessage="1" showErrorMessage="1" promptTitle="Advertencia" prompt="Debe coincidir con el monto reportado en la Liquidación Prespuestaria 2023, caso contrario se debe justificar en el espacio de observaciones. " sqref="D157 D149:D150 D152:D153" xr:uid="{F57FF142-55C7-414E-BCA8-BD8D3881DF92}"/>
    <dataValidation allowBlank="1" showInputMessage="1" showErrorMessage="1" promptTitle="Recordatorio" prompt="El superávit libre debe ser reintegrado a más tardar el 31 de marzo,_x000a_de acuerdo al  Decreto Nº 43189-MTSS, artículo 66. " sqref="B150:B152 B154:B157 B159:B161" xr:uid="{252659E5-6065-4F60-986E-33EBCFCC3BE2}"/>
    <dataValidation allowBlank="1" showInputMessage="1" showErrorMessage="1" promptTitle="Advertencia" prompt="Esta tabla solo la deben completar la unidades ejecutoras que por Ley específica estén facultadas para estimar y re presupuestar superávits." sqref="B145" xr:uid="{D68D0A7D-61CF-49DF-9E4E-EC74BC942AD9}"/>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4:F56" xr:uid="{2363D137-08ED-4EDA-A92A-566080085FAA}"/>
  </dataValidations>
  <hyperlinks>
    <hyperlink ref="A82" r:id="rId1" xr:uid="{100874E7-5AE0-43FD-8CAB-E8E6D98F09D0}"/>
    <hyperlink ref="A102" r:id="rId2" xr:uid="{8451ADDC-C0B3-4AC4-8CDB-0DF69D61BF35}"/>
    <hyperlink ref="B82" r:id="rId3" xr:uid="{BAFF97C4-3021-46E5-B77E-DBA8861ED6C0}"/>
    <hyperlink ref="B102" r:id="rId4" display="Nombre de la Partida presupuestaria" xr:uid="{E94F74C8-D75B-4B81-82E8-59FB5B2EA242}"/>
  </hyperlinks>
  <printOptions horizontalCentered="1"/>
  <pageMargins left="0.31496062992125984" right="0.31496062992125984" top="1.1811023622047245" bottom="0.78740157480314965" header="0.78740157480314965" footer="0.39370078740157483"/>
  <pageSetup scale="58" orientation="portrait" r:id="rId5"/>
  <headerFooter>
    <oddFooter>&amp;L&amp;"Palatino Linotype,Normal"&amp;K979797&amp;D&amp;C&amp;"Palatino Linotype,Normal"&amp;K979797Reporte de ejecución programática y presupuestaria (III Trimestre)&amp;R&amp;"Palatino Linotype,Normal"&amp;K979797&amp;P</oddFooter>
  </headerFooter>
  <rowBreaks count="4" manualBreakCount="4">
    <brk id="31" max="5" man="1"/>
    <brk id="56" max="16383" man="1"/>
    <brk id="98" max="5" man="1"/>
    <brk id="143" max="5" man="1"/>
  </rowBreaks>
  <drawing r:id="rId6"/>
  <legacy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31B42-86D4-44BD-A3EA-293853D8B8F7}">
  <sheetPr>
    <tabColor rgb="FF182951"/>
  </sheetPr>
  <dimension ref="A1:F98"/>
  <sheetViews>
    <sheetView showGridLines="0" zoomScale="80" zoomScaleNormal="80" zoomScaleSheetLayoutView="100" workbookViewId="0">
      <selection sqref="A1:F2"/>
    </sheetView>
  </sheetViews>
  <sheetFormatPr baseColWidth="10" defaultColWidth="11.44140625" defaultRowHeight="15.6" x14ac:dyDescent="0.3"/>
  <cols>
    <col min="1" max="1" width="38.88671875" style="27" customWidth="1"/>
    <col min="2" max="2" width="24.88671875" style="27" customWidth="1"/>
    <col min="3" max="5" width="27.88671875" style="27" customWidth="1"/>
    <col min="6" max="6" width="20.6640625" style="27" customWidth="1"/>
    <col min="7" max="16384" width="11.44140625" style="27"/>
  </cols>
  <sheetData>
    <row r="1" spans="1:6" ht="18" customHeight="1" x14ac:dyDescent="0.3">
      <c r="A1" s="419" t="s">
        <v>117</v>
      </c>
      <c r="B1" s="419"/>
      <c r="C1" s="419"/>
      <c r="D1" s="419"/>
      <c r="E1" s="419"/>
      <c r="F1" s="419"/>
    </row>
    <row r="2" spans="1:6" ht="18" customHeight="1" x14ac:dyDescent="0.3">
      <c r="A2" s="419"/>
      <c r="B2" s="419"/>
      <c r="C2" s="419"/>
      <c r="D2" s="419"/>
      <c r="E2" s="419"/>
      <c r="F2" s="419"/>
    </row>
    <row r="3" spans="1:6" ht="18" customHeight="1" x14ac:dyDescent="0.3">
      <c r="A3" s="428" t="s">
        <v>223</v>
      </c>
      <c r="B3" s="428"/>
      <c r="C3" s="428"/>
      <c r="D3" s="428"/>
      <c r="E3" s="428"/>
      <c r="F3" s="428"/>
    </row>
    <row r="4" spans="1:6" ht="18" customHeight="1" thickBot="1" x14ac:dyDescent="0.35"/>
    <row r="5" spans="1:6" ht="18" customHeight="1" x14ac:dyDescent="0.3">
      <c r="A5" s="57"/>
      <c r="B5" s="134" t="s">
        <v>22</v>
      </c>
      <c r="C5" s="411" t="str">
        <f>+'1T'!C5</f>
        <v>Programa Promoción de la autonomía personal de las personas con discapacidad</v>
      </c>
      <c r="D5" s="412"/>
      <c r="E5" s="413"/>
    </row>
    <row r="6" spans="1:6" x14ac:dyDescent="0.3">
      <c r="A6" s="57"/>
      <c r="B6" s="135" t="s">
        <v>33</v>
      </c>
      <c r="C6" s="368" t="str">
        <f>+'1T'!C6</f>
        <v>Consejo Nacional de Personas con Discapacidad (Conapdis)</v>
      </c>
      <c r="D6" s="414"/>
      <c r="E6" s="415"/>
    </row>
    <row r="7" spans="1:6" ht="21" customHeight="1" thickBot="1" x14ac:dyDescent="0.35">
      <c r="A7" s="57"/>
      <c r="B7" s="138" t="s">
        <v>34</v>
      </c>
      <c r="C7" s="416" t="str">
        <f>+'1T'!C7</f>
        <v>Unidad de Autonomía Personal y protección Social</v>
      </c>
      <c r="D7" s="417"/>
      <c r="E7" s="418"/>
    </row>
    <row r="8" spans="1:6" x14ac:dyDescent="0.3">
      <c r="A8" s="57"/>
      <c r="B8" s="5"/>
      <c r="C8" s="5"/>
      <c r="D8" s="5"/>
      <c r="E8" s="5"/>
      <c r="F8" s="5"/>
    </row>
    <row r="9" spans="1:6" ht="19.8" x14ac:dyDescent="0.3">
      <c r="A9" s="394" t="s">
        <v>224</v>
      </c>
      <c r="B9" s="394"/>
      <c r="C9" s="394"/>
      <c r="D9" s="394"/>
      <c r="E9" s="394"/>
      <c r="F9" s="394"/>
    </row>
    <row r="10" spans="1:6" ht="15" customHeight="1" x14ac:dyDescent="0.3"/>
    <row r="11" spans="1:6" x14ac:dyDescent="0.3">
      <c r="A11" s="424" t="s">
        <v>36</v>
      </c>
      <c r="B11" s="424"/>
      <c r="C11" s="424"/>
      <c r="D11" s="424"/>
      <c r="E11" s="424"/>
      <c r="F11" s="424"/>
    </row>
    <row r="12" spans="1:6" x14ac:dyDescent="0.3">
      <c r="A12" s="424" t="s">
        <v>19</v>
      </c>
      <c r="B12" s="424"/>
      <c r="C12" s="424"/>
      <c r="D12" s="424"/>
      <c r="E12" s="424"/>
      <c r="F12" s="424"/>
    </row>
    <row r="13" spans="1:6" ht="35.1" customHeight="1" x14ac:dyDescent="0.3">
      <c r="A13" s="88" t="s">
        <v>17</v>
      </c>
      <c r="B13" s="87" t="s">
        <v>18</v>
      </c>
      <c r="C13" s="88" t="s">
        <v>80</v>
      </c>
      <c r="D13" s="87" t="s">
        <v>81</v>
      </c>
      <c r="E13" s="87" t="s">
        <v>82</v>
      </c>
      <c r="F13" s="120" t="s">
        <v>225</v>
      </c>
    </row>
    <row r="14" spans="1:6" ht="18" customHeight="1" x14ac:dyDescent="0.3">
      <c r="A14" s="79" t="s">
        <v>16</v>
      </c>
      <c r="B14" s="82"/>
      <c r="C14" s="266">
        <f t="shared" ref="C14:E14" si="0">+C16</f>
        <v>155</v>
      </c>
      <c r="D14" s="266">
        <f t="shared" si="0"/>
        <v>0</v>
      </c>
      <c r="E14" s="266">
        <f t="shared" si="0"/>
        <v>12</v>
      </c>
      <c r="F14" s="266">
        <f>+F16</f>
        <v>167</v>
      </c>
    </row>
    <row r="15" spans="1:6" ht="15" customHeight="1" x14ac:dyDescent="0.3">
      <c r="A15" s="10"/>
      <c r="B15" s="11"/>
      <c r="C15" s="260"/>
      <c r="D15" s="260"/>
      <c r="E15" s="267"/>
      <c r="F15" s="260"/>
    </row>
    <row r="16" spans="1:6" ht="18" customHeight="1" x14ac:dyDescent="0.35">
      <c r="A16" s="261" t="s">
        <v>280</v>
      </c>
      <c r="B16" s="263" t="s">
        <v>281</v>
      </c>
      <c r="C16" s="259">
        <f>+'1T'!F18</f>
        <v>155</v>
      </c>
      <c r="D16" s="259">
        <f>+'2T'!F18</f>
        <v>0</v>
      </c>
      <c r="E16" s="267">
        <f>+'3T'!F18</f>
        <v>12</v>
      </c>
      <c r="F16" s="268">
        <f>+SUM(C16:E16)</f>
        <v>167</v>
      </c>
    </row>
    <row r="17" spans="1:6" x14ac:dyDescent="0.3">
      <c r="A17" s="131" t="s">
        <v>157</v>
      </c>
      <c r="B17" s="206" t="s">
        <v>158</v>
      </c>
      <c r="C17" s="130"/>
      <c r="D17" s="130"/>
      <c r="E17" s="130"/>
    </row>
    <row r="18" spans="1:6" ht="50.1" customHeight="1" x14ac:dyDescent="0.3">
      <c r="A18" s="395" t="s">
        <v>107</v>
      </c>
      <c r="B18" s="396"/>
      <c r="C18" s="396"/>
      <c r="D18" s="396"/>
      <c r="E18" s="396"/>
      <c r="F18" s="397"/>
    </row>
    <row r="19" spans="1:6" ht="17.25" customHeight="1" x14ac:dyDescent="0.3">
      <c r="A19" s="30"/>
      <c r="B19" s="30"/>
      <c r="C19" s="30"/>
      <c r="D19" s="31"/>
      <c r="E19" s="31"/>
    </row>
    <row r="20" spans="1:6" ht="18" customHeight="1" x14ac:dyDescent="0.3">
      <c r="A20" s="424" t="s">
        <v>37</v>
      </c>
      <c r="B20" s="424"/>
      <c r="C20" s="424"/>
      <c r="D20" s="424"/>
      <c r="E20" s="424"/>
    </row>
    <row r="21" spans="1:6" ht="18" customHeight="1" x14ac:dyDescent="0.3">
      <c r="A21" s="424" t="s">
        <v>20</v>
      </c>
      <c r="B21" s="424"/>
      <c r="C21" s="424"/>
      <c r="D21" s="424"/>
      <c r="E21" s="424"/>
    </row>
    <row r="22" spans="1:6" ht="35.1" customHeight="1" x14ac:dyDescent="0.3">
      <c r="A22" s="88" t="s">
        <v>21</v>
      </c>
      <c r="B22" s="197" t="s">
        <v>80</v>
      </c>
      <c r="C22" s="197" t="s">
        <v>81</v>
      </c>
      <c r="D22" s="197" t="s">
        <v>82</v>
      </c>
      <c r="E22" s="197" t="s">
        <v>225</v>
      </c>
    </row>
    <row r="23" spans="1:6" ht="18" customHeight="1" x14ac:dyDescent="0.3">
      <c r="A23" s="79" t="s">
        <v>16</v>
      </c>
      <c r="B23" s="94">
        <f>+B25</f>
        <v>164783588.78999996</v>
      </c>
      <c r="C23" s="94">
        <f t="shared" ref="C23:E23" si="1">+C25</f>
        <v>164889600</v>
      </c>
      <c r="D23" s="94">
        <f t="shared" si="1"/>
        <v>199173317.79000002</v>
      </c>
      <c r="E23" s="94">
        <f t="shared" si="1"/>
        <v>528846506.57999998</v>
      </c>
    </row>
    <row r="24" spans="1:6" ht="15" customHeight="1" x14ac:dyDescent="0.3">
      <c r="A24" s="269"/>
      <c r="B24" s="271"/>
      <c r="C24" s="271"/>
      <c r="D24" s="270"/>
      <c r="E24" s="271"/>
    </row>
    <row r="25" spans="1:6" ht="18" customHeight="1" x14ac:dyDescent="0.3">
      <c r="A25" s="261" t="s">
        <v>280</v>
      </c>
      <c r="B25" s="72">
        <f>+'1T'!F28</f>
        <v>164783588.78999996</v>
      </c>
      <c r="C25" s="48">
        <f>+'2T'!F28</f>
        <v>164889600</v>
      </c>
      <c r="D25" s="270">
        <f>+'3T'!F28</f>
        <v>199173317.79000002</v>
      </c>
      <c r="E25" s="265">
        <f>+SUM(B25:D25)</f>
        <v>528846506.57999998</v>
      </c>
    </row>
    <row r="26" spans="1:6" ht="15" customHeight="1" x14ac:dyDescent="0.3">
      <c r="A26" s="131" t="s">
        <v>157</v>
      </c>
      <c r="B26" s="206" t="s">
        <v>158</v>
      </c>
      <c r="C26" s="73"/>
      <c r="D26" s="73"/>
    </row>
    <row r="27" spans="1:6" ht="50.1" customHeight="1" x14ac:dyDescent="0.3">
      <c r="A27" s="395" t="s">
        <v>107</v>
      </c>
      <c r="B27" s="396"/>
      <c r="C27" s="396"/>
      <c r="D27" s="396"/>
      <c r="E27" s="397"/>
    </row>
    <row r="28" spans="1:6" ht="9.9" customHeight="1" x14ac:dyDescent="0.3">
      <c r="A28" s="53"/>
      <c r="B28" s="53"/>
      <c r="C28" s="53"/>
      <c r="D28" s="53"/>
      <c r="E28" s="53"/>
    </row>
    <row r="29" spans="1:6" ht="21" customHeight="1" x14ac:dyDescent="0.3">
      <c r="A29" s="394" t="s">
        <v>319</v>
      </c>
      <c r="B29" s="394"/>
      <c r="C29" s="394"/>
      <c r="D29" s="394"/>
      <c r="E29" s="394"/>
      <c r="F29" s="394"/>
    </row>
    <row r="30" spans="1:6" ht="21" customHeight="1" x14ac:dyDescent="0.3">
      <c r="A30" s="356" t="s">
        <v>70</v>
      </c>
      <c r="B30" s="356"/>
      <c r="C30" s="356"/>
      <c r="D30" s="356"/>
      <c r="E30" s="356"/>
      <c r="F30" s="210"/>
    </row>
    <row r="31" spans="1:6" ht="21" customHeight="1" x14ac:dyDescent="0.3">
      <c r="A31" s="356" t="s">
        <v>71</v>
      </c>
      <c r="B31" s="356"/>
      <c r="C31" s="356"/>
      <c r="D31" s="356"/>
      <c r="E31" s="356"/>
    </row>
    <row r="32" spans="1:6" ht="21" customHeight="1" x14ac:dyDescent="0.3">
      <c r="A32" s="356" t="s">
        <v>51</v>
      </c>
      <c r="B32" s="356"/>
      <c r="C32" s="356"/>
      <c r="D32" s="356"/>
      <c r="E32" s="356"/>
    </row>
    <row r="33" spans="1:6" ht="34.5" customHeight="1" x14ac:dyDescent="0.3">
      <c r="A33" s="92" t="s">
        <v>69</v>
      </c>
      <c r="B33" s="92" t="s">
        <v>80</v>
      </c>
      <c r="C33" s="92" t="s">
        <v>81</v>
      </c>
      <c r="D33" s="247" t="s">
        <v>82</v>
      </c>
      <c r="E33" s="248" t="s">
        <v>225</v>
      </c>
      <c r="F33" s="211"/>
    </row>
    <row r="34" spans="1:6" ht="21" customHeight="1" x14ac:dyDescent="0.3">
      <c r="A34" s="113" t="s">
        <v>72</v>
      </c>
      <c r="B34" s="114">
        <v>0</v>
      </c>
      <c r="C34" s="114">
        <f>+B38</f>
        <v>0</v>
      </c>
      <c r="D34" s="114">
        <f>+C38</f>
        <v>-106011.21000003815</v>
      </c>
      <c r="E34" s="251">
        <v>0</v>
      </c>
      <c r="F34" s="211"/>
    </row>
    <row r="35" spans="1:6" ht="21" customHeight="1" x14ac:dyDescent="0.3">
      <c r="A35" s="113" t="s">
        <v>73</v>
      </c>
      <c r="B35" s="114">
        <f>+'1T'!F85</f>
        <v>164783588.78999996</v>
      </c>
      <c r="C35" s="114">
        <f>+'2T'!F85</f>
        <v>164783588.78999996</v>
      </c>
      <c r="D35" s="114">
        <f>+'3T'!F85</f>
        <v>199279329</v>
      </c>
      <c r="E35" s="251">
        <f>+B35+C35+D35</f>
        <v>528846506.57999992</v>
      </c>
      <c r="F35" s="211"/>
    </row>
    <row r="36" spans="1:6" ht="21" customHeight="1" x14ac:dyDescent="0.3">
      <c r="A36" s="113" t="s">
        <v>98</v>
      </c>
      <c r="B36" s="114">
        <f>+B34+B35</f>
        <v>164783588.78999996</v>
      </c>
      <c r="C36" s="114">
        <f>+C34+C35</f>
        <v>164783588.78999996</v>
      </c>
      <c r="D36" s="114">
        <f>+D34+D35</f>
        <v>199173317.78999996</v>
      </c>
      <c r="E36" s="252">
        <f>+D36</f>
        <v>199173317.78999996</v>
      </c>
      <c r="F36" s="211"/>
    </row>
    <row r="37" spans="1:6" ht="21" customHeight="1" x14ac:dyDescent="0.3">
      <c r="A37" s="113" t="s">
        <v>146</v>
      </c>
      <c r="B37" s="114">
        <f>+'1T'!F105</f>
        <v>164783588.78999996</v>
      </c>
      <c r="C37" s="114">
        <f>+'2T'!F105</f>
        <v>164889600</v>
      </c>
      <c r="D37" s="114">
        <f>+'3T'!F105</f>
        <v>199173317.79000002</v>
      </c>
      <c r="E37" s="252">
        <f>+D37</f>
        <v>199173317.79000002</v>
      </c>
      <c r="F37" s="211"/>
    </row>
    <row r="38" spans="1:6" ht="21" customHeight="1" x14ac:dyDescent="0.3">
      <c r="A38" s="113" t="s">
        <v>99</v>
      </c>
      <c r="B38" s="114">
        <f>+B36-B37</f>
        <v>0</v>
      </c>
      <c r="C38" s="114">
        <f>+C36-C37</f>
        <v>-106011.21000003815</v>
      </c>
      <c r="D38" s="114">
        <f>+D36-D37</f>
        <v>0</v>
      </c>
      <c r="E38" s="253">
        <f>+E36-E37</f>
        <v>0</v>
      </c>
      <c r="F38" s="211"/>
    </row>
    <row r="39" spans="1:6" ht="9.9" customHeight="1" x14ac:dyDescent="0.3">
      <c r="A39" s="429" t="s">
        <v>42</v>
      </c>
      <c r="B39" s="429"/>
      <c r="C39" s="429"/>
      <c r="D39" s="429"/>
    </row>
    <row r="40" spans="1:6" ht="9.9" customHeight="1" x14ac:dyDescent="0.3">
      <c r="A40" s="77"/>
      <c r="B40" s="77"/>
      <c r="C40" s="77"/>
      <c r="D40" s="77"/>
    </row>
    <row r="41" spans="1:6" ht="9.9" customHeight="1" x14ac:dyDescent="0.3">
      <c r="A41" s="77"/>
      <c r="B41" s="77"/>
      <c r="C41" s="77"/>
      <c r="D41" s="77"/>
    </row>
    <row r="42" spans="1:6" ht="9.9" customHeight="1" x14ac:dyDescent="0.3">
      <c r="A42" s="77"/>
      <c r="B42" s="77"/>
      <c r="C42" s="77"/>
      <c r="D42" s="77"/>
    </row>
    <row r="43" spans="1:6" x14ac:dyDescent="0.3">
      <c r="A43" s="355" t="s">
        <v>116</v>
      </c>
      <c r="B43" s="355"/>
      <c r="C43" s="355"/>
      <c r="D43" s="355"/>
      <c r="E43" s="355"/>
      <c r="F43" s="355"/>
    </row>
    <row r="98" spans="1:1" x14ac:dyDescent="0.3"/>
  </sheetData>
  <mergeCells count="18">
    <mergeCell ref="A43:F43"/>
    <mergeCell ref="A12:F12"/>
    <mergeCell ref="A11:F11"/>
    <mergeCell ref="A18:F18"/>
    <mergeCell ref="A20:E20"/>
    <mergeCell ref="A21:E21"/>
    <mergeCell ref="A27:E27"/>
    <mergeCell ref="A30:E30"/>
    <mergeCell ref="A31:E31"/>
    <mergeCell ref="A32:E32"/>
    <mergeCell ref="A39:D39"/>
    <mergeCell ref="A29:F29"/>
    <mergeCell ref="A1:F2"/>
    <mergeCell ref="A3:F3"/>
    <mergeCell ref="A9:F9"/>
    <mergeCell ref="C5:E5"/>
    <mergeCell ref="C6:E6"/>
    <mergeCell ref="C7:E7"/>
  </mergeCells>
  <dataValidations count="1">
    <dataValidation allowBlank="1" showInputMessage="1" showErrorMessage="1" promptTitle="Advertencia" prompt="Se recomienda leer cuidadosamente las indicaciones dispuestas en la parte inferior de esta tabla. " sqref="A34" xr:uid="{C90F0FF1-F3C1-4CF8-BBB9-4699C52B49F9}"/>
  </dataValidations>
  <printOptions horizontalCentered="1"/>
  <pageMargins left="0.31496062992125984" right="0.31496062992125984" top="1.1811023622047245" bottom="0.78740157480314965" header="0.78740157480314965" footer="0.39370078740157483"/>
  <pageSetup scale="55" orientation="portrait" r:id="rId1"/>
  <headerFooter>
    <oddFooter>&amp;L&amp;"Palatino Linotype,Normal"&amp;K979797&amp;D&amp;C&amp;"Palatino Linotype,Normal"&amp;K979797Reporte ejecución programática y presupuestaria (III trimestre acumulado)&amp;R&amp;"Palatino Linotype,Normal"&amp;K979797&amp;P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sheetPr>
    <tabColor rgb="FF979797"/>
  </sheetPr>
  <dimension ref="A1:I200"/>
  <sheetViews>
    <sheetView showGridLines="0" zoomScale="80" zoomScaleNormal="80" zoomScaleSheetLayoutView="100" workbookViewId="0">
      <selection sqref="A1:F2"/>
    </sheetView>
  </sheetViews>
  <sheetFormatPr baseColWidth="10" defaultColWidth="11.44140625" defaultRowHeight="15.6" x14ac:dyDescent="0.3"/>
  <cols>
    <col min="1" max="1" width="38.6640625" style="27" customWidth="1"/>
    <col min="2" max="2" width="28.109375" style="27" customWidth="1"/>
    <col min="3" max="5" width="27.6640625" style="27" customWidth="1"/>
    <col min="6" max="6" width="20.6640625" style="27" customWidth="1"/>
    <col min="7" max="16384" width="11.44140625" style="27"/>
  </cols>
  <sheetData>
    <row r="1" spans="1:6" ht="26.4" customHeight="1" x14ac:dyDescent="0.3">
      <c r="A1" s="419" t="s">
        <v>117</v>
      </c>
      <c r="B1" s="419"/>
      <c r="C1" s="419"/>
      <c r="D1" s="419"/>
      <c r="E1" s="419"/>
      <c r="F1" s="419"/>
    </row>
    <row r="2" spans="1:6" ht="19.2" customHeight="1" x14ac:dyDescent="0.3">
      <c r="A2" s="419"/>
      <c r="B2" s="419"/>
      <c r="C2" s="419"/>
      <c r="D2" s="419"/>
      <c r="E2" s="419"/>
      <c r="F2" s="419"/>
    </row>
    <row r="3" spans="1:6" ht="17.399999999999999" x14ac:dyDescent="0.3">
      <c r="A3" s="428" t="s">
        <v>153</v>
      </c>
      <c r="B3" s="428"/>
      <c r="C3" s="428"/>
      <c r="D3" s="428"/>
      <c r="E3" s="428"/>
      <c r="F3" s="428"/>
    </row>
    <row r="4" spans="1:6" ht="9.9" customHeight="1" thickBot="1" x14ac:dyDescent="0.35">
      <c r="A4" s="28"/>
      <c r="B4" s="28"/>
      <c r="C4" s="28"/>
      <c r="D4" s="28"/>
      <c r="E4" s="28"/>
      <c r="F4" s="28"/>
    </row>
    <row r="5" spans="1:6" ht="18" customHeight="1" x14ac:dyDescent="0.3">
      <c r="A5" s="54"/>
      <c r="B5" s="134" t="s">
        <v>22</v>
      </c>
      <c r="C5" s="411" t="str">
        <f>+'1T'!C5</f>
        <v>Programa Promoción de la autonomía personal de las personas con discapacidad</v>
      </c>
      <c r="D5" s="412"/>
      <c r="E5" s="413"/>
    </row>
    <row r="6" spans="1:6" ht="18" customHeight="1" x14ac:dyDescent="0.3">
      <c r="A6" s="55"/>
      <c r="B6" s="135" t="s">
        <v>33</v>
      </c>
      <c r="C6" s="368" t="str">
        <f>+'1T'!C6</f>
        <v>Consejo Nacional de Personas con Discapacidad (Conapdis)</v>
      </c>
      <c r="D6" s="414"/>
      <c r="E6" s="415"/>
      <c r="F6" s="5"/>
    </row>
    <row r="7" spans="1:6" ht="18" customHeight="1" thickBot="1" x14ac:dyDescent="0.35">
      <c r="A7" s="55"/>
      <c r="B7" s="138" t="s">
        <v>34</v>
      </c>
      <c r="C7" s="416" t="str">
        <f>+'1T'!C7</f>
        <v>Unidad de Autonomía Personal y protección Social</v>
      </c>
      <c r="D7" s="417"/>
      <c r="E7" s="418"/>
      <c r="F7" s="5"/>
    </row>
    <row r="8" spans="1:6" ht="9.9" customHeight="1" x14ac:dyDescent="0.3">
      <c r="A8" s="6"/>
      <c r="B8" s="29"/>
      <c r="C8" s="29"/>
      <c r="D8" s="29"/>
      <c r="E8" s="29"/>
      <c r="F8" s="29"/>
    </row>
    <row r="9" spans="1:6" ht="21.9" customHeight="1" x14ac:dyDescent="0.3">
      <c r="A9" s="394" t="s">
        <v>35</v>
      </c>
      <c r="B9" s="394"/>
      <c r="C9" s="394"/>
      <c r="D9" s="394"/>
      <c r="E9" s="394"/>
      <c r="F9" s="394"/>
    </row>
    <row r="10" spans="1:6" ht="17.399999999999999" x14ac:dyDescent="0.3">
      <c r="A10" s="9"/>
      <c r="B10" s="9"/>
      <c r="C10" s="9"/>
      <c r="D10" s="9"/>
      <c r="E10" s="9"/>
      <c r="F10" s="9"/>
    </row>
    <row r="11" spans="1:6" ht="50.25" customHeight="1" x14ac:dyDescent="0.3">
      <c r="A11" s="345" t="s">
        <v>275</v>
      </c>
      <c r="B11" s="345"/>
      <c r="C11" s="345"/>
      <c r="D11" s="345"/>
      <c r="E11" s="345"/>
      <c r="F11" s="345"/>
    </row>
    <row r="12" spans="1:6" ht="17.399999999999999" x14ac:dyDescent="0.3">
      <c r="A12" s="9"/>
      <c r="B12" s="9"/>
      <c r="C12" s="9"/>
      <c r="D12" s="9"/>
      <c r="E12" s="9"/>
      <c r="F12" s="9"/>
    </row>
    <row r="13" spans="1:6" ht="16.95" customHeight="1" x14ac:dyDescent="0.3">
      <c r="A13" s="424" t="s">
        <v>36</v>
      </c>
      <c r="B13" s="424"/>
      <c r="C13" s="424"/>
      <c r="D13" s="424"/>
      <c r="E13" s="424"/>
      <c r="F13" s="424"/>
    </row>
    <row r="14" spans="1:6" ht="16.95" customHeight="1" x14ac:dyDescent="0.3">
      <c r="A14" s="424" t="s">
        <v>19</v>
      </c>
      <c r="B14" s="424"/>
      <c r="C14" s="424"/>
      <c r="D14" s="424"/>
      <c r="E14" s="424"/>
      <c r="F14" s="424"/>
    </row>
    <row r="15" spans="1:6" ht="18" customHeight="1" x14ac:dyDescent="0.3">
      <c r="A15" s="88" t="s">
        <v>17</v>
      </c>
      <c r="B15" s="87" t="s">
        <v>18</v>
      </c>
      <c r="C15" s="87" t="s">
        <v>14</v>
      </c>
      <c r="D15" s="87" t="s">
        <v>15</v>
      </c>
      <c r="E15" s="87" t="s">
        <v>78</v>
      </c>
      <c r="F15" s="88" t="s">
        <v>12</v>
      </c>
    </row>
    <row r="16" spans="1:6" ht="16.95" customHeight="1" x14ac:dyDescent="0.3">
      <c r="A16" s="79" t="s">
        <v>16</v>
      </c>
      <c r="B16" s="82"/>
      <c r="C16" s="257">
        <f>+C18</f>
        <v>18</v>
      </c>
      <c r="D16" s="257">
        <f t="shared" ref="D16:F16" si="0">+D18</f>
        <v>0</v>
      </c>
      <c r="E16" s="257">
        <f t="shared" si="0"/>
        <v>0</v>
      </c>
      <c r="F16" s="257">
        <f t="shared" si="0"/>
        <v>18</v>
      </c>
    </row>
    <row r="17" spans="1:6" ht="15" customHeight="1" x14ac:dyDescent="0.3">
      <c r="A17" s="10"/>
      <c r="B17" s="11"/>
      <c r="C17" s="258"/>
      <c r="D17" s="258"/>
      <c r="E17" s="258"/>
      <c r="F17" s="258"/>
    </row>
    <row r="18" spans="1:6" ht="16.95" customHeight="1" x14ac:dyDescent="0.35">
      <c r="A18" s="261" t="s">
        <v>280</v>
      </c>
      <c r="B18" s="262" t="s">
        <v>281</v>
      </c>
      <c r="C18" s="259">
        <v>18</v>
      </c>
      <c r="D18" s="259">
        <v>0</v>
      </c>
      <c r="E18" s="259">
        <v>0</v>
      </c>
      <c r="F18" s="260">
        <f>+SUM(C18:E18)</f>
        <v>18</v>
      </c>
    </row>
    <row r="19" spans="1:6" x14ac:dyDescent="0.3">
      <c r="A19" s="131" t="s">
        <v>157</v>
      </c>
      <c r="B19" s="206" t="s">
        <v>158</v>
      </c>
      <c r="C19" s="130"/>
      <c r="D19" s="130"/>
      <c r="E19" s="130"/>
      <c r="F19" s="130"/>
    </row>
    <row r="20" spans="1:6" ht="35.1" customHeight="1" x14ac:dyDescent="0.3">
      <c r="A20" s="404" t="s">
        <v>276</v>
      </c>
      <c r="B20" s="405"/>
      <c r="C20" s="405"/>
      <c r="D20" s="405"/>
      <c r="E20" s="405"/>
      <c r="F20" s="406"/>
    </row>
    <row r="21" spans="1:6" ht="50.1" customHeight="1" x14ac:dyDescent="0.3">
      <c r="A21" s="395" t="s">
        <v>350</v>
      </c>
      <c r="B21" s="396"/>
      <c r="C21" s="396"/>
      <c r="D21" s="396"/>
      <c r="E21" s="396"/>
      <c r="F21" s="397"/>
    </row>
    <row r="22" spans="1:6" ht="16.95" customHeight="1" x14ac:dyDescent="0.3">
      <c r="A22" s="30"/>
      <c r="B22" s="30"/>
      <c r="C22" s="30"/>
      <c r="D22" s="31"/>
      <c r="E22" s="31"/>
      <c r="F22" s="32"/>
    </row>
    <row r="23" spans="1:6" ht="16.95" customHeight="1" x14ac:dyDescent="0.3">
      <c r="A23" s="424" t="s">
        <v>37</v>
      </c>
      <c r="B23" s="424"/>
      <c r="C23" s="424"/>
      <c r="D23" s="424"/>
      <c r="E23" s="424"/>
      <c r="F23" s="424"/>
    </row>
    <row r="24" spans="1:6" ht="16.95" customHeight="1" x14ac:dyDescent="0.3">
      <c r="A24" s="424" t="s">
        <v>20</v>
      </c>
      <c r="B24" s="424"/>
      <c r="C24" s="424"/>
      <c r="D24" s="424"/>
      <c r="E24" s="424"/>
      <c r="F24" s="424"/>
    </row>
    <row r="25" spans="1:6" ht="18" customHeight="1" x14ac:dyDescent="0.3">
      <c r="A25" s="379" t="s">
        <v>17</v>
      </c>
      <c r="B25" s="423"/>
      <c r="C25" s="87" t="s">
        <v>14</v>
      </c>
      <c r="D25" s="87" t="s">
        <v>15</v>
      </c>
      <c r="E25" s="87" t="s">
        <v>78</v>
      </c>
      <c r="F25" s="88" t="s">
        <v>12</v>
      </c>
    </row>
    <row r="26" spans="1:6" ht="16.95" customHeight="1" x14ac:dyDescent="0.3">
      <c r="A26" s="425" t="s">
        <v>16</v>
      </c>
      <c r="B26" s="425"/>
      <c r="C26" s="94">
        <f t="shared" ref="C26:E26" si="1">+C28</f>
        <v>54963200</v>
      </c>
      <c r="D26" s="94">
        <f t="shared" si="1"/>
        <v>54963200</v>
      </c>
      <c r="E26" s="94">
        <f t="shared" si="1"/>
        <v>87940259</v>
      </c>
      <c r="F26" s="94">
        <f>+F28</f>
        <v>197866659</v>
      </c>
    </row>
    <row r="27" spans="1:6" ht="15" customHeight="1" x14ac:dyDescent="0.3">
      <c r="A27" s="426"/>
      <c r="B27" s="426"/>
      <c r="C27" s="72"/>
      <c r="D27" s="72"/>
      <c r="E27" s="72"/>
      <c r="F27" s="12"/>
    </row>
    <row r="28" spans="1:6" ht="16.95" customHeight="1" x14ac:dyDescent="0.3">
      <c r="A28" s="427" t="s">
        <v>280</v>
      </c>
      <c r="B28" s="427"/>
      <c r="C28" s="13">
        <v>54963200</v>
      </c>
      <c r="D28" s="13">
        <v>54963200</v>
      </c>
      <c r="E28" s="13">
        <v>87940259</v>
      </c>
      <c r="F28" s="190">
        <f>+SUM(C28:E28)</f>
        <v>197866659</v>
      </c>
    </row>
    <row r="29" spans="1:6" ht="15" customHeight="1" x14ac:dyDescent="0.3">
      <c r="A29" s="131" t="s">
        <v>157</v>
      </c>
      <c r="B29" s="206" t="s">
        <v>158</v>
      </c>
      <c r="C29" s="130"/>
      <c r="D29" s="130"/>
      <c r="E29" s="130"/>
      <c r="F29" s="130"/>
    </row>
    <row r="30" spans="1:6" ht="35.1" customHeight="1" x14ac:dyDescent="0.3">
      <c r="A30" s="404" t="s">
        <v>276</v>
      </c>
      <c r="B30" s="405"/>
      <c r="C30" s="405"/>
      <c r="D30" s="405"/>
      <c r="E30" s="405"/>
      <c r="F30" s="406"/>
    </row>
    <row r="31" spans="1:6" ht="50.1" customHeight="1" x14ac:dyDescent="0.3">
      <c r="A31" s="395" t="s">
        <v>347</v>
      </c>
      <c r="B31" s="396"/>
      <c r="C31" s="396"/>
      <c r="D31" s="396"/>
      <c r="E31" s="396"/>
      <c r="F31" s="397"/>
    </row>
    <row r="32" spans="1:6" ht="16.95" customHeight="1" x14ac:dyDescent="0.3"/>
    <row r="33" spans="1:7" ht="16.95" customHeight="1" x14ac:dyDescent="0.3">
      <c r="A33" s="356" t="s">
        <v>38</v>
      </c>
      <c r="B33" s="356"/>
      <c r="C33" s="356"/>
      <c r="D33" s="356"/>
      <c r="E33" s="356"/>
      <c r="F33" s="356"/>
    </row>
    <row r="34" spans="1:7" ht="33" customHeight="1" x14ac:dyDescent="0.3">
      <c r="A34" s="380" t="s">
        <v>39</v>
      </c>
      <c r="B34" s="380"/>
      <c r="C34" s="380"/>
      <c r="D34" s="380"/>
      <c r="E34" s="380"/>
      <c r="F34" s="380"/>
    </row>
    <row r="35" spans="1:7" x14ac:dyDescent="0.3">
      <c r="A35" s="379" t="s">
        <v>23</v>
      </c>
      <c r="B35" s="379"/>
      <c r="C35" s="87" t="s">
        <v>40</v>
      </c>
      <c r="D35" s="88" t="s">
        <v>41</v>
      </c>
      <c r="E35" s="89" t="s">
        <v>43</v>
      </c>
      <c r="F35" s="88" t="s">
        <v>24</v>
      </c>
    </row>
    <row r="36" spans="1:7" ht="30" customHeight="1" x14ac:dyDescent="0.3">
      <c r="A36" s="402" t="s">
        <v>28</v>
      </c>
      <c r="B36" s="408"/>
      <c r="C36" s="15" t="s">
        <v>322</v>
      </c>
      <c r="D36" s="15"/>
      <c r="E36" s="19"/>
      <c r="F36" s="16" t="s">
        <v>323</v>
      </c>
    </row>
    <row r="37" spans="1:7" ht="30" customHeight="1" x14ac:dyDescent="0.3">
      <c r="A37" s="402" t="s">
        <v>29</v>
      </c>
      <c r="B37" s="402"/>
      <c r="C37" s="15" t="s">
        <v>322</v>
      </c>
      <c r="D37" s="15"/>
      <c r="E37" s="15"/>
      <c r="F37" s="17" t="s">
        <v>323</v>
      </c>
    </row>
    <row r="38" spans="1:7" ht="30" customHeight="1" x14ac:dyDescent="0.3">
      <c r="A38" s="409" t="s">
        <v>27</v>
      </c>
      <c r="B38" s="409"/>
      <c r="C38" s="15" t="s">
        <v>322</v>
      </c>
      <c r="D38" s="15"/>
      <c r="E38" s="15"/>
      <c r="F38" s="17" t="s">
        <v>324</v>
      </c>
    </row>
    <row r="39" spans="1:7" ht="30" customHeight="1" x14ac:dyDescent="0.3">
      <c r="A39" s="410" t="s">
        <v>30</v>
      </c>
      <c r="B39" s="410"/>
      <c r="C39" s="15"/>
      <c r="D39" s="15" t="s">
        <v>322</v>
      </c>
      <c r="E39" s="15"/>
      <c r="F39" s="18"/>
    </row>
    <row r="40" spans="1:7" ht="16.95" customHeight="1" x14ac:dyDescent="0.3">
      <c r="A40" s="131" t="s">
        <v>157</v>
      </c>
      <c r="B40" s="206" t="s">
        <v>158</v>
      </c>
      <c r="C40" s="73"/>
      <c r="D40" s="73"/>
      <c r="E40" s="73"/>
      <c r="F40" s="73"/>
    </row>
    <row r="41" spans="1:7" ht="35.1" customHeight="1" x14ac:dyDescent="0.3">
      <c r="A41" s="404" t="s">
        <v>277</v>
      </c>
      <c r="B41" s="405"/>
      <c r="C41" s="405"/>
      <c r="D41" s="405"/>
      <c r="E41" s="405"/>
      <c r="F41" s="406"/>
    </row>
    <row r="42" spans="1:7" s="59" customFormat="1" ht="50.1" customHeight="1" x14ac:dyDescent="0.3">
      <c r="A42" s="363" t="s">
        <v>325</v>
      </c>
      <c r="B42" s="363"/>
      <c r="C42" s="363"/>
      <c r="D42" s="363"/>
      <c r="E42" s="363"/>
      <c r="F42" s="363"/>
      <c r="G42" s="27"/>
    </row>
    <row r="44" spans="1:7" x14ac:dyDescent="0.3">
      <c r="A44" s="356" t="s">
        <v>44</v>
      </c>
      <c r="B44" s="356"/>
      <c r="C44" s="356"/>
      <c r="D44" s="356"/>
      <c r="E44" s="356"/>
      <c r="F44" s="356"/>
    </row>
    <row r="45" spans="1:7" x14ac:dyDescent="0.3">
      <c r="A45" s="356" t="s">
        <v>25</v>
      </c>
      <c r="B45" s="356"/>
      <c r="C45" s="356"/>
      <c r="D45" s="356"/>
      <c r="E45" s="356"/>
      <c r="F45" s="356"/>
    </row>
    <row r="46" spans="1:7" x14ac:dyDescent="0.3">
      <c r="A46" s="434" t="s">
        <v>23</v>
      </c>
      <c r="B46" s="434"/>
      <c r="C46" s="86" t="s">
        <v>40</v>
      </c>
      <c r="D46" s="85" t="s">
        <v>41</v>
      </c>
      <c r="E46" s="90" t="s">
        <v>75</v>
      </c>
      <c r="F46" s="85" t="s">
        <v>24</v>
      </c>
    </row>
    <row r="47" spans="1:7" ht="30" customHeight="1" x14ac:dyDescent="0.3">
      <c r="A47" s="401" t="s">
        <v>31</v>
      </c>
      <c r="B47" s="401"/>
      <c r="C47" s="19"/>
      <c r="D47" s="19"/>
      <c r="E47" s="24" t="s">
        <v>322</v>
      </c>
      <c r="F47" s="35"/>
      <c r="G47" s="59"/>
    </row>
    <row r="48" spans="1:7" ht="30" customHeight="1" x14ac:dyDescent="0.3">
      <c r="A48" s="402" t="s">
        <v>32</v>
      </c>
      <c r="B48" s="402"/>
      <c r="C48" s="25"/>
      <c r="D48" s="25"/>
      <c r="E48" s="26" t="s">
        <v>322</v>
      </c>
      <c r="F48" s="36"/>
      <c r="G48" s="59"/>
    </row>
    <row r="49" spans="1:6" s="59" customFormat="1" ht="30" customHeight="1" x14ac:dyDescent="0.3">
      <c r="A49" s="407" t="s">
        <v>245</v>
      </c>
      <c r="B49" s="407"/>
      <c r="C49" s="254"/>
      <c r="D49" s="254"/>
      <c r="E49" s="255" t="s">
        <v>322</v>
      </c>
      <c r="F49" s="36"/>
    </row>
    <row r="50" spans="1:6" x14ac:dyDescent="0.3">
      <c r="A50" s="131" t="s">
        <v>157</v>
      </c>
      <c r="B50" s="206" t="s">
        <v>158</v>
      </c>
      <c r="C50" s="130"/>
      <c r="D50" s="130"/>
      <c r="E50" s="130"/>
      <c r="F50" s="130"/>
    </row>
    <row r="51" spans="1:6" ht="35.1" customHeight="1" x14ac:dyDescent="0.3">
      <c r="A51" s="404" t="s">
        <v>278</v>
      </c>
      <c r="B51" s="405"/>
      <c r="C51" s="405"/>
      <c r="D51" s="405"/>
      <c r="E51" s="405"/>
      <c r="F51" s="406"/>
    </row>
    <row r="52" spans="1:6" ht="50.1" customHeight="1" x14ac:dyDescent="0.3">
      <c r="A52" s="363" t="s">
        <v>326</v>
      </c>
      <c r="B52" s="363"/>
      <c r="C52" s="363"/>
      <c r="D52" s="363"/>
      <c r="E52" s="363"/>
      <c r="F52" s="363"/>
    </row>
    <row r="53" spans="1:6" ht="9.9" customHeight="1" x14ac:dyDescent="0.3">
      <c r="E53" s="37"/>
    </row>
    <row r="54" spans="1:6" ht="30" customHeight="1" x14ac:dyDescent="0.3">
      <c r="A54" s="91" t="s">
        <v>45</v>
      </c>
      <c r="B54" s="368" t="s">
        <v>348</v>
      </c>
      <c r="C54" s="369"/>
      <c r="D54" s="370" t="s">
        <v>48</v>
      </c>
      <c r="E54" s="371"/>
      <c r="F54" s="372"/>
    </row>
    <row r="55" spans="1:6" ht="30" customHeight="1" x14ac:dyDescent="0.3">
      <c r="A55" s="91" t="s">
        <v>46</v>
      </c>
      <c r="B55" s="368" t="s">
        <v>349</v>
      </c>
      <c r="C55" s="369"/>
      <c r="D55" s="373"/>
      <c r="E55" s="374"/>
      <c r="F55" s="375"/>
    </row>
    <row r="56" spans="1:6" ht="30" customHeight="1" x14ac:dyDescent="0.3">
      <c r="A56" s="91" t="s">
        <v>47</v>
      </c>
      <c r="B56" s="368" t="s">
        <v>329</v>
      </c>
      <c r="C56" s="369"/>
      <c r="D56" s="376"/>
      <c r="E56" s="377"/>
      <c r="F56" s="378"/>
    </row>
    <row r="58" spans="1:6" ht="21.9" customHeight="1" x14ac:dyDescent="0.3">
      <c r="A58" s="394" t="s">
        <v>49</v>
      </c>
      <c r="B58" s="394"/>
      <c r="C58" s="394"/>
      <c r="D58" s="394"/>
      <c r="E58" s="394"/>
      <c r="F58" s="394"/>
    </row>
    <row r="59" spans="1:6" ht="9.9" customHeight="1" x14ac:dyDescent="0.3"/>
    <row r="60" spans="1:6" ht="84.9" customHeight="1" x14ac:dyDescent="0.3">
      <c r="A60" s="345" t="s">
        <v>231</v>
      </c>
      <c r="B60" s="345"/>
      <c r="C60" s="345"/>
      <c r="D60" s="345"/>
      <c r="E60" s="345"/>
      <c r="F60" s="345"/>
    </row>
    <row r="61" spans="1:6" ht="9.9" customHeight="1" x14ac:dyDescent="0.3"/>
    <row r="62" spans="1:6" x14ac:dyDescent="0.3">
      <c r="A62" s="356" t="s">
        <v>50</v>
      </c>
      <c r="B62" s="356"/>
      <c r="C62" s="356"/>
      <c r="D62" s="356"/>
      <c r="E62" s="356"/>
      <c r="F62" s="356"/>
    </row>
    <row r="63" spans="1:6" x14ac:dyDescent="0.3">
      <c r="A63" s="356" t="s">
        <v>57</v>
      </c>
      <c r="B63" s="356"/>
      <c r="C63" s="356"/>
      <c r="D63" s="356"/>
      <c r="E63" s="356"/>
      <c r="F63" s="356"/>
    </row>
    <row r="64" spans="1:6" x14ac:dyDescent="0.3">
      <c r="A64" s="356" t="s">
        <v>51</v>
      </c>
      <c r="B64" s="356"/>
      <c r="C64" s="356"/>
      <c r="D64" s="356"/>
      <c r="E64" s="356"/>
      <c r="F64" s="356"/>
    </row>
    <row r="65" spans="1:7" ht="45" customHeight="1" x14ac:dyDescent="0.3">
      <c r="A65" s="78" t="s">
        <v>58</v>
      </c>
      <c r="B65" s="78" t="s">
        <v>60</v>
      </c>
      <c r="C65" s="78" t="s">
        <v>64</v>
      </c>
      <c r="D65" s="78" t="s">
        <v>61</v>
      </c>
      <c r="E65" s="78" t="s">
        <v>62</v>
      </c>
      <c r="F65" s="78" t="s">
        <v>63</v>
      </c>
    </row>
    <row r="66" spans="1:7" x14ac:dyDescent="0.3">
      <c r="A66" s="79" t="s">
        <v>16</v>
      </c>
      <c r="B66" s="80">
        <f>+SUM(B68:B74)</f>
        <v>726819176.78999996</v>
      </c>
      <c r="C66" s="304">
        <f>+SUM(C68:C74)</f>
        <v>100.00000000000001</v>
      </c>
      <c r="D66" s="82"/>
      <c r="E66" s="82"/>
      <c r="F66" s="82"/>
      <c r="G66" s="211"/>
    </row>
    <row r="67" spans="1:7" ht="9.9" customHeight="1" x14ac:dyDescent="0.3">
      <c r="A67" s="21"/>
      <c r="B67" s="22"/>
      <c r="C67" s="305"/>
      <c r="D67" s="20"/>
      <c r="E67" s="20"/>
      <c r="F67" s="20"/>
      <c r="G67" s="211"/>
    </row>
    <row r="68" spans="1:7" ht="17.100000000000001" customHeight="1" x14ac:dyDescent="0.3">
      <c r="A68" s="21" t="s">
        <v>59</v>
      </c>
      <c r="B68" s="22">
        <f>+'1T'!B68</f>
        <v>659452388.78999996</v>
      </c>
      <c r="C68" s="305">
        <f>+B68/$B$66*100</f>
        <v>90.731286384389904</v>
      </c>
      <c r="D68" s="178">
        <f>+'1T'!D68</f>
        <v>0</v>
      </c>
      <c r="E68" s="178">
        <f>+'1T'!E68</f>
        <v>0</v>
      </c>
      <c r="F68" s="178">
        <f>+'1T'!F68</f>
        <v>0</v>
      </c>
      <c r="G68" s="211"/>
    </row>
    <row r="69" spans="1:7" ht="17.100000000000001" customHeight="1" x14ac:dyDescent="0.3">
      <c r="A69" s="174" t="s">
        <v>209</v>
      </c>
      <c r="B69" s="22">
        <f>+'1T'!B69</f>
        <v>0</v>
      </c>
      <c r="C69" s="305">
        <f>+B69/$B$66*100</f>
        <v>0</v>
      </c>
      <c r="D69" s="178">
        <f>+'1T'!D69</f>
        <v>0</v>
      </c>
      <c r="E69" s="178">
        <f>+'1T'!E69</f>
        <v>0</v>
      </c>
      <c r="F69" s="178">
        <f>+'1T'!F69</f>
        <v>0</v>
      </c>
      <c r="G69" s="211"/>
    </row>
    <row r="70" spans="1:7" ht="17.100000000000001" customHeight="1" x14ac:dyDescent="0.3">
      <c r="A70" s="21" t="s">
        <v>136</v>
      </c>
      <c r="B70" s="175">
        <v>34389729</v>
      </c>
      <c r="C70" s="305">
        <f t="shared" ref="C70:C74" si="2">+B70/$B$66*100</f>
        <v>4.7315384758947037</v>
      </c>
      <c r="D70" s="178"/>
      <c r="E70" s="178"/>
      <c r="F70" s="178"/>
      <c r="G70" s="211"/>
    </row>
    <row r="71" spans="1:7" ht="17.100000000000001" customHeight="1" x14ac:dyDescent="0.3">
      <c r="A71" s="183" t="s">
        <v>137</v>
      </c>
      <c r="B71" s="184">
        <v>32977059</v>
      </c>
      <c r="C71" s="296">
        <f t="shared" si="2"/>
        <v>4.5371751397153997</v>
      </c>
      <c r="D71" s="185"/>
      <c r="E71" s="185"/>
      <c r="F71" s="185"/>
      <c r="G71" s="211"/>
    </row>
    <row r="72" spans="1:7" ht="17.100000000000001" customHeight="1" x14ac:dyDescent="0.3">
      <c r="A72" s="21" t="s">
        <v>138</v>
      </c>
      <c r="B72" s="22">
        <v>0</v>
      </c>
      <c r="C72" s="305">
        <f t="shared" si="2"/>
        <v>0</v>
      </c>
      <c r="D72" s="178"/>
      <c r="E72" s="178"/>
      <c r="F72" s="178"/>
      <c r="G72" s="211"/>
    </row>
    <row r="73" spans="1:7" ht="17.100000000000001" customHeight="1" x14ac:dyDescent="0.3">
      <c r="A73" s="21" t="s">
        <v>139</v>
      </c>
      <c r="B73" s="22">
        <v>0</v>
      </c>
      <c r="C73" s="305">
        <f t="shared" si="2"/>
        <v>0</v>
      </c>
      <c r="D73" s="178"/>
      <c r="E73" s="178"/>
      <c r="F73" s="178"/>
      <c r="G73" s="211"/>
    </row>
    <row r="74" spans="1:7" ht="17.100000000000001" customHeight="1" x14ac:dyDescent="0.3">
      <c r="A74" s="23" t="s">
        <v>140</v>
      </c>
      <c r="B74" s="22">
        <v>0</v>
      </c>
      <c r="C74" s="305">
        <f t="shared" si="2"/>
        <v>0</v>
      </c>
      <c r="D74" s="180"/>
      <c r="E74" s="180"/>
      <c r="F74" s="180"/>
      <c r="G74" s="211"/>
    </row>
    <row r="75" spans="1:7" ht="14.4" customHeight="1" x14ac:dyDescent="0.3">
      <c r="A75" s="433" t="s">
        <v>42</v>
      </c>
      <c r="B75" s="433"/>
      <c r="C75" s="433"/>
      <c r="D75" s="433"/>
      <c r="E75" s="433"/>
      <c r="F75" s="433"/>
    </row>
    <row r="76" spans="1:7" ht="35.1" customHeight="1" x14ac:dyDescent="0.3">
      <c r="A76" s="399" t="s">
        <v>208</v>
      </c>
      <c r="B76" s="393"/>
      <c r="C76" s="393"/>
      <c r="D76" s="393"/>
      <c r="E76" s="393"/>
      <c r="F76" s="400"/>
    </row>
    <row r="77" spans="1:7" ht="50.1" customHeight="1" x14ac:dyDescent="0.3">
      <c r="A77" s="395" t="s">
        <v>330</v>
      </c>
      <c r="B77" s="396"/>
      <c r="C77" s="396"/>
      <c r="D77" s="396"/>
      <c r="E77" s="396"/>
      <c r="F77" s="397"/>
    </row>
    <row r="78" spans="1:7" ht="9.9" customHeight="1" x14ac:dyDescent="0.3">
      <c r="A78" s="21"/>
      <c r="B78" s="40"/>
      <c r="C78" s="20"/>
    </row>
    <row r="79" spans="1:7" x14ac:dyDescent="0.3">
      <c r="A79" s="356" t="s">
        <v>65</v>
      </c>
      <c r="B79" s="356"/>
      <c r="C79" s="356"/>
      <c r="D79" s="356"/>
      <c r="E79" s="356"/>
      <c r="F79" s="356"/>
    </row>
    <row r="80" spans="1:7" x14ac:dyDescent="0.3">
      <c r="A80" s="356" t="s">
        <v>142</v>
      </c>
      <c r="B80" s="356"/>
      <c r="C80" s="356"/>
      <c r="D80" s="356"/>
      <c r="E80" s="356"/>
      <c r="F80" s="356"/>
    </row>
    <row r="81" spans="1:7" x14ac:dyDescent="0.3">
      <c r="A81" s="356" t="s">
        <v>51</v>
      </c>
      <c r="B81" s="356"/>
      <c r="C81" s="356"/>
      <c r="D81" s="356"/>
      <c r="E81" s="356"/>
      <c r="F81" s="356"/>
    </row>
    <row r="82" spans="1:7" ht="34.5" customHeight="1" x14ac:dyDescent="0.3">
      <c r="A82" s="126" t="s">
        <v>53</v>
      </c>
      <c r="B82" s="126" t="s">
        <v>144</v>
      </c>
      <c r="C82" s="92" t="s">
        <v>14</v>
      </c>
      <c r="D82" s="92" t="s">
        <v>15</v>
      </c>
      <c r="E82" s="92" t="s">
        <v>78</v>
      </c>
      <c r="F82" s="92" t="s">
        <v>12</v>
      </c>
    </row>
    <row r="83" spans="1:7" ht="18" customHeight="1" x14ac:dyDescent="0.3">
      <c r="A83" s="79" t="s">
        <v>16</v>
      </c>
      <c r="B83" s="93"/>
      <c r="C83" s="299">
        <f>+C85</f>
        <v>54963200</v>
      </c>
      <c r="D83" s="299">
        <f>+D85</f>
        <v>87940259</v>
      </c>
      <c r="E83" s="299">
        <f>+E85</f>
        <v>54963200</v>
      </c>
      <c r="F83" s="299">
        <f>+F85</f>
        <v>197866659</v>
      </c>
      <c r="G83" s="211"/>
    </row>
    <row r="84" spans="1:7" ht="9.9" customHeight="1" x14ac:dyDescent="0.3">
      <c r="A84" s="10"/>
      <c r="B84" s="41"/>
      <c r="C84" s="190"/>
      <c r="D84" s="190"/>
      <c r="E84" s="190"/>
      <c r="F84" s="191"/>
    </row>
    <row r="85" spans="1:7" x14ac:dyDescent="0.3">
      <c r="A85" s="390" t="s">
        <v>155</v>
      </c>
      <c r="B85" s="390"/>
      <c r="C85" s="301">
        <f>+C86+C90</f>
        <v>54963200</v>
      </c>
      <c r="D85" s="301">
        <f t="shared" ref="D85:E85" si="3">+D86+D90</f>
        <v>87940259</v>
      </c>
      <c r="E85" s="301">
        <f t="shared" si="3"/>
        <v>54963200</v>
      </c>
      <c r="F85" s="301">
        <f>+F86+F90</f>
        <v>197866659</v>
      </c>
      <c r="G85" s="211"/>
    </row>
    <row r="86" spans="1:7" x14ac:dyDescent="0.3">
      <c r="A86" s="157" t="s">
        <v>190</v>
      </c>
      <c r="B86" s="162" t="s">
        <v>185</v>
      </c>
      <c r="C86" s="190">
        <f>+C87</f>
        <v>54963200</v>
      </c>
      <c r="D86" s="190">
        <f t="shared" ref="D86:E86" si="4">+D87</f>
        <v>87940259</v>
      </c>
      <c r="E86" s="190">
        <f t="shared" si="4"/>
        <v>54963200</v>
      </c>
      <c r="F86" s="302">
        <f>+C86+D86+E86</f>
        <v>197866659</v>
      </c>
      <c r="G86" s="211"/>
    </row>
    <row r="87" spans="1:7" x14ac:dyDescent="0.3">
      <c r="A87" s="157" t="s">
        <v>189</v>
      </c>
      <c r="B87" s="162" t="s">
        <v>161</v>
      </c>
      <c r="C87" s="13">
        <f>+C88</f>
        <v>54963200</v>
      </c>
      <c r="D87" s="13">
        <f t="shared" ref="D87:E87" si="5">+D88</f>
        <v>87940259</v>
      </c>
      <c r="E87" s="13">
        <f t="shared" si="5"/>
        <v>54963200</v>
      </c>
      <c r="F87" s="44">
        <f t="shared" ref="F87" si="6">+C87+D87+E87</f>
        <v>197866659</v>
      </c>
      <c r="G87" s="211"/>
    </row>
    <row r="88" spans="1:7" x14ac:dyDescent="0.3">
      <c r="A88" s="157" t="s">
        <v>188</v>
      </c>
      <c r="B88" s="162" t="s">
        <v>186</v>
      </c>
      <c r="C88" s="45">
        <f>+C89</f>
        <v>54963200</v>
      </c>
      <c r="D88" s="45">
        <f t="shared" ref="D88:E88" si="7">+D89</f>
        <v>87940259</v>
      </c>
      <c r="E88" s="45">
        <f t="shared" si="7"/>
        <v>54963200</v>
      </c>
      <c r="F88" s="44">
        <f t="shared" ref="F88:F93" si="8">+C88+D88+E88</f>
        <v>197866659</v>
      </c>
      <c r="G88" s="211"/>
    </row>
    <row r="89" spans="1:7" x14ac:dyDescent="0.3">
      <c r="A89" s="313" t="s">
        <v>191</v>
      </c>
      <c r="B89" s="314" t="s">
        <v>205</v>
      </c>
      <c r="C89" s="13">
        <v>54963200</v>
      </c>
      <c r="D89" s="13">
        <f>54963200+32977059</f>
        <v>87940259</v>
      </c>
      <c r="E89" s="330">
        <v>54963200</v>
      </c>
      <c r="F89" s="316">
        <f t="shared" si="8"/>
        <v>197866659</v>
      </c>
      <c r="G89" s="211"/>
    </row>
    <row r="90" spans="1:7" x14ac:dyDescent="0.3">
      <c r="A90" s="157" t="s">
        <v>259</v>
      </c>
      <c r="B90" s="162" t="s">
        <v>256</v>
      </c>
      <c r="C90" s="311">
        <f>+C91</f>
        <v>0</v>
      </c>
      <c r="D90" s="311">
        <f t="shared" ref="D90:E92" si="9">+D91</f>
        <v>0</v>
      </c>
      <c r="E90" s="311">
        <f>+E91</f>
        <v>0</v>
      </c>
      <c r="F90" s="302">
        <f t="shared" si="8"/>
        <v>0</v>
      </c>
      <c r="G90" s="211"/>
    </row>
    <row r="91" spans="1:7" x14ac:dyDescent="0.3">
      <c r="A91" s="157" t="s">
        <v>260</v>
      </c>
      <c r="B91" s="162" t="s">
        <v>162</v>
      </c>
      <c r="C91" s="45">
        <f>+C92</f>
        <v>0</v>
      </c>
      <c r="D91" s="45">
        <f t="shared" si="9"/>
        <v>0</v>
      </c>
      <c r="E91" s="45">
        <f t="shared" si="9"/>
        <v>0</v>
      </c>
      <c r="F91" s="44">
        <f t="shared" si="8"/>
        <v>0</v>
      </c>
      <c r="G91" s="211"/>
    </row>
    <row r="92" spans="1:7" x14ac:dyDescent="0.3">
      <c r="A92" s="157" t="s">
        <v>262</v>
      </c>
      <c r="B92" s="162" t="s">
        <v>261</v>
      </c>
      <c r="C92" s="45">
        <f>+C93</f>
        <v>0</v>
      </c>
      <c r="D92" s="45">
        <f t="shared" si="9"/>
        <v>0</v>
      </c>
      <c r="E92" s="45">
        <f t="shared" si="9"/>
        <v>0</v>
      </c>
      <c r="F92" s="44">
        <f t="shared" si="8"/>
        <v>0</v>
      </c>
      <c r="G92" s="211"/>
    </row>
    <row r="93" spans="1:7" x14ac:dyDescent="0.3">
      <c r="A93" s="313" t="s">
        <v>263</v>
      </c>
      <c r="B93" s="314" t="s">
        <v>264</v>
      </c>
      <c r="C93" s="330">
        <v>0</v>
      </c>
      <c r="D93" s="330">
        <v>0</v>
      </c>
      <c r="E93" s="330">
        <v>0</v>
      </c>
      <c r="F93" s="316">
        <f t="shared" si="8"/>
        <v>0</v>
      </c>
      <c r="G93" s="211"/>
    </row>
    <row r="94" spans="1:7" ht="9.9" customHeight="1" x14ac:dyDescent="0.3">
      <c r="A94" s="111"/>
      <c r="B94" s="39"/>
      <c r="C94" s="45"/>
      <c r="D94" s="45"/>
      <c r="E94" s="45"/>
      <c r="F94" s="46"/>
    </row>
    <row r="95" spans="1:7" x14ac:dyDescent="0.3">
      <c r="A95" s="433" t="s">
        <v>42</v>
      </c>
      <c r="B95" s="433"/>
      <c r="C95" s="433"/>
      <c r="D95" s="433"/>
      <c r="E95" s="433"/>
      <c r="F95" s="433"/>
    </row>
    <row r="96" spans="1:7" ht="35.1" customHeight="1" x14ac:dyDescent="0.3">
      <c r="A96" s="393" t="s">
        <v>204</v>
      </c>
      <c r="B96" s="393"/>
      <c r="C96" s="393"/>
      <c r="D96" s="393"/>
      <c r="E96" s="393"/>
      <c r="F96" s="393"/>
    </row>
    <row r="97" spans="1:7" ht="50.1" customHeight="1" x14ac:dyDescent="0.3">
      <c r="A97" s="363" t="s">
        <v>102</v>
      </c>
      <c r="B97" s="363"/>
      <c r="C97" s="363"/>
      <c r="D97" s="363"/>
      <c r="E97" s="363"/>
      <c r="F97" s="363"/>
    </row>
    <row r="98" spans="1:7" ht="9.9" customHeight="1" x14ac:dyDescent="0.3">
      <c r="A98" s="21"/>
      <c r="B98" s="40"/>
      <c r="C98" s="20"/>
    </row>
    <row r="99" spans="1:7" x14ac:dyDescent="0.3">
      <c r="A99" s="356" t="s">
        <v>68</v>
      </c>
      <c r="B99" s="356"/>
      <c r="C99" s="356"/>
      <c r="D99" s="356"/>
      <c r="E99" s="356"/>
      <c r="F99" s="356"/>
    </row>
    <row r="100" spans="1:7" ht="33" customHeight="1" x14ac:dyDescent="0.3">
      <c r="A100" s="380" t="s">
        <v>118</v>
      </c>
      <c r="B100" s="380"/>
      <c r="C100" s="380"/>
      <c r="D100" s="380"/>
      <c r="E100" s="380"/>
      <c r="F100" s="380"/>
    </row>
    <row r="101" spans="1:7" x14ac:dyDescent="0.3">
      <c r="A101" s="356" t="s">
        <v>51</v>
      </c>
      <c r="B101" s="356"/>
      <c r="C101" s="356"/>
      <c r="D101" s="356"/>
      <c r="E101" s="356"/>
      <c r="F101" s="356"/>
    </row>
    <row r="102" spans="1:7" ht="33" customHeight="1" x14ac:dyDescent="0.3">
      <c r="A102" s="92" t="s">
        <v>53</v>
      </c>
      <c r="B102" s="126" t="s">
        <v>182</v>
      </c>
      <c r="C102" s="92" t="s">
        <v>14</v>
      </c>
      <c r="D102" s="92" t="s">
        <v>15</v>
      </c>
      <c r="E102" s="92" t="s">
        <v>78</v>
      </c>
      <c r="F102" s="92" t="s">
        <v>12</v>
      </c>
    </row>
    <row r="103" spans="1:7" ht="18" customHeight="1" x14ac:dyDescent="0.3">
      <c r="A103" s="79" t="s">
        <v>16</v>
      </c>
      <c r="B103" s="93"/>
      <c r="C103" s="299">
        <f>+C105+C117</f>
        <v>54963200</v>
      </c>
      <c r="D103" s="299">
        <f>+D105+D117</f>
        <v>54963200</v>
      </c>
      <c r="E103" s="299">
        <f>+E105+E117</f>
        <v>87940259</v>
      </c>
      <c r="F103" s="299">
        <f>+F105</f>
        <v>197866659</v>
      </c>
      <c r="G103" s="211"/>
    </row>
    <row r="104" spans="1:7" ht="9.9" customHeight="1" x14ac:dyDescent="0.3">
      <c r="A104" s="10"/>
      <c r="B104" s="41"/>
      <c r="C104" s="190"/>
      <c r="D104" s="190"/>
      <c r="E104" s="190"/>
      <c r="F104" s="191"/>
    </row>
    <row r="105" spans="1:7" ht="18" customHeight="1" x14ac:dyDescent="0.3">
      <c r="A105" s="390" t="s">
        <v>55</v>
      </c>
      <c r="B105" s="390"/>
      <c r="C105" s="301">
        <f>+SUM(C106:C115)</f>
        <v>54963200</v>
      </c>
      <c r="D105" s="301">
        <f t="shared" ref="D105:E105" si="10">+SUM(D106:D115)</f>
        <v>54963200</v>
      </c>
      <c r="E105" s="301">
        <f t="shared" si="10"/>
        <v>87940259</v>
      </c>
      <c r="F105" s="301">
        <f>+SUM(F106:F115)</f>
        <v>197866659</v>
      </c>
      <c r="G105" s="211"/>
    </row>
    <row r="106" spans="1:7" x14ac:dyDescent="0.3">
      <c r="A106" s="157">
        <v>0</v>
      </c>
      <c r="B106" s="162" t="s">
        <v>175</v>
      </c>
      <c r="C106" s="13">
        <v>0</v>
      </c>
      <c r="D106" s="13">
        <v>0</v>
      </c>
      <c r="E106" s="13">
        <v>0</v>
      </c>
      <c r="F106" s="44">
        <f>+C106+D106+E106</f>
        <v>0</v>
      </c>
      <c r="G106" s="211"/>
    </row>
    <row r="107" spans="1:7" x14ac:dyDescent="0.3">
      <c r="A107" s="157">
        <v>1</v>
      </c>
      <c r="B107" s="162" t="s">
        <v>163</v>
      </c>
      <c r="C107" s="13">
        <v>0</v>
      </c>
      <c r="D107" s="48">
        <v>0</v>
      </c>
      <c r="E107" s="48">
        <v>0</v>
      </c>
      <c r="F107" s="44">
        <f t="shared" ref="F107:F115" si="11">+C107+D107+E107</f>
        <v>0</v>
      </c>
      <c r="G107" s="211"/>
    </row>
    <row r="108" spans="1:7" x14ac:dyDescent="0.3">
      <c r="A108" s="157">
        <v>2</v>
      </c>
      <c r="B108" s="162" t="s">
        <v>176</v>
      </c>
      <c r="C108" s="13">
        <v>0</v>
      </c>
      <c r="D108" s="13">
        <v>0</v>
      </c>
      <c r="E108" s="13">
        <v>0</v>
      </c>
      <c r="F108" s="44">
        <f t="shared" si="11"/>
        <v>0</v>
      </c>
      <c r="G108" s="211"/>
    </row>
    <row r="109" spans="1:7" x14ac:dyDescent="0.3">
      <c r="A109" s="157">
        <v>3</v>
      </c>
      <c r="B109" s="162" t="s">
        <v>177</v>
      </c>
      <c r="C109" s="13">
        <v>0</v>
      </c>
      <c r="D109" s="13">
        <v>0</v>
      </c>
      <c r="E109" s="13">
        <v>0</v>
      </c>
      <c r="F109" s="44">
        <f t="shared" si="11"/>
        <v>0</v>
      </c>
      <c r="G109" s="211"/>
    </row>
    <row r="110" spans="1:7" x14ac:dyDescent="0.3">
      <c r="A110" s="157">
        <v>4</v>
      </c>
      <c r="B110" s="162" t="s">
        <v>178</v>
      </c>
      <c r="C110" s="13">
        <v>0</v>
      </c>
      <c r="D110" s="13">
        <v>0</v>
      </c>
      <c r="E110" s="13">
        <v>0</v>
      </c>
      <c r="F110" s="44">
        <f t="shared" si="11"/>
        <v>0</v>
      </c>
      <c r="G110" s="211"/>
    </row>
    <row r="111" spans="1:7" x14ac:dyDescent="0.3">
      <c r="A111" s="157">
        <v>5</v>
      </c>
      <c r="B111" s="162" t="s">
        <v>179</v>
      </c>
      <c r="C111" s="45">
        <v>0</v>
      </c>
      <c r="D111" s="45">
        <v>0</v>
      </c>
      <c r="E111" s="45">
        <v>0</v>
      </c>
      <c r="F111" s="44">
        <f t="shared" si="11"/>
        <v>0</v>
      </c>
      <c r="G111" s="211"/>
    </row>
    <row r="112" spans="1:7" x14ac:dyDescent="0.3">
      <c r="A112" s="157">
        <v>6</v>
      </c>
      <c r="B112" s="162" t="s">
        <v>161</v>
      </c>
      <c r="C112" s="13">
        <v>54963200</v>
      </c>
      <c r="D112" s="13">
        <v>54963200</v>
      </c>
      <c r="E112" s="45">
        <v>87940259</v>
      </c>
      <c r="F112" s="44">
        <f t="shared" si="11"/>
        <v>197866659</v>
      </c>
      <c r="G112" s="211"/>
    </row>
    <row r="113" spans="1:7" x14ac:dyDescent="0.3">
      <c r="A113" s="157">
        <v>7</v>
      </c>
      <c r="B113" s="162" t="s">
        <v>162</v>
      </c>
      <c r="C113" s="45">
        <v>0</v>
      </c>
      <c r="D113" s="45">
        <v>0</v>
      </c>
      <c r="E113" s="45">
        <v>0</v>
      </c>
      <c r="F113" s="44">
        <f t="shared" si="11"/>
        <v>0</v>
      </c>
      <c r="G113" s="211"/>
    </row>
    <row r="114" spans="1:7" x14ac:dyDescent="0.3">
      <c r="A114" s="157">
        <v>8</v>
      </c>
      <c r="B114" s="162" t="s">
        <v>180</v>
      </c>
      <c r="C114" s="45">
        <v>0</v>
      </c>
      <c r="D114" s="45">
        <v>0</v>
      </c>
      <c r="E114" s="45">
        <v>0</v>
      </c>
      <c r="F114" s="44">
        <f t="shared" si="11"/>
        <v>0</v>
      </c>
      <c r="G114" s="211"/>
    </row>
    <row r="115" spans="1:7" x14ac:dyDescent="0.3">
      <c r="A115" s="157">
        <v>9</v>
      </c>
      <c r="B115" s="162" t="s">
        <v>181</v>
      </c>
      <c r="C115" s="45">
        <v>0</v>
      </c>
      <c r="D115" s="45">
        <v>0</v>
      </c>
      <c r="E115" s="45">
        <v>0</v>
      </c>
      <c r="F115" s="44">
        <f t="shared" si="11"/>
        <v>0</v>
      </c>
      <c r="G115" s="211"/>
    </row>
    <row r="116" spans="1:7" ht="9.9" customHeight="1" x14ac:dyDescent="0.3">
      <c r="C116" s="49"/>
      <c r="D116" s="49"/>
      <c r="E116" s="49"/>
      <c r="F116" s="49"/>
    </row>
    <row r="117" spans="1:7" ht="18" customHeight="1" x14ac:dyDescent="0.3">
      <c r="A117" s="390" t="s">
        <v>194</v>
      </c>
      <c r="B117" s="390"/>
      <c r="C117" s="301">
        <f>+C118</f>
        <v>0</v>
      </c>
      <c r="D117" s="301">
        <f>+D118</f>
        <v>0</v>
      </c>
      <c r="E117" s="301">
        <f>+E118</f>
        <v>0</v>
      </c>
      <c r="F117" s="301">
        <f>+F118</f>
        <v>0</v>
      </c>
      <c r="G117" s="211"/>
    </row>
    <row r="118" spans="1:7" x14ac:dyDescent="0.3">
      <c r="A118" s="157">
        <v>6</v>
      </c>
      <c r="B118" s="162" t="s">
        <v>161</v>
      </c>
      <c r="C118" s="45">
        <f>+C119</f>
        <v>0</v>
      </c>
      <c r="D118" s="45">
        <f>+D119</f>
        <v>0</v>
      </c>
      <c r="E118" s="45">
        <f>+E119</f>
        <v>0</v>
      </c>
      <c r="F118" s="49">
        <f>+C118+D118+E118</f>
        <v>0</v>
      </c>
      <c r="G118" s="211"/>
    </row>
    <row r="119" spans="1:7" x14ac:dyDescent="0.3">
      <c r="A119" s="319" t="s">
        <v>193</v>
      </c>
      <c r="B119" s="320" t="s">
        <v>192</v>
      </c>
      <c r="C119" s="321">
        <v>0</v>
      </c>
      <c r="D119" s="321">
        <v>0</v>
      </c>
      <c r="E119" s="321">
        <v>0</v>
      </c>
      <c r="F119" s="322">
        <f>+C119+D119+E119</f>
        <v>0</v>
      </c>
    </row>
    <row r="120" spans="1:7" ht="15.75" customHeight="1" x14ac:dyDescent="0.3">
      <c r="A120" s="392" t="s">
        <v>56</v>
      </c>
      <c r="B120" s="392"/>
      <c r="C120" s="392"/>
      <c r="D120" s="392"/>
      <c r="E120" s="392"/>
      <c r="F120" s="392"/>
    </row>
    <row r="121" spans="1:7" ht="15.6" customHeight="1" x14ac:dyDescent="0.3">
      <c r="A121" s="433" t="s">
        <v>42</v>
      </c>
      <c r="B121" s="433"/>
      <c r="C121" s="433"/>
      <c r="D121" s="433"/>
      <c r="E121" s="433"/>
      <c r="F121" s="433"/>
    </row>
    <row r="122" spans="1:7" ht="75" customHeight="1" x14ac:dyDescent="0.3">
      <c r="A122" s="393" t="s">
        <v>206</v>
      </c>
      <c r="B122" s="393"/>
      <c r="C122" s="393"/>
      <c r="D122" s="393"/>
      <c r="E122" s="393"/>
      <c r="F122" s="393"/>
    </row>
    <row r="123" spans="1:7" ht="50.1" customHeight="1" x14ac:dyDescent="0.3">
      <c r="A123" s="363" t="s">
        <v>103</v>
      </c>
      <c r="B123" s="363"/>
      <c r="C123" s="363"/>
      <c r="D123" s="363"/>
      <c r="E123" s="363"/>
      <c r="F123" s="363"/>
    </row>
    <row r="124" spans="1:7" ht="15" customHeight="1" x14ac:dyDescent="0.3">
      <c r="A124" s="53"/>
      <c r="B124" s="53"/>
      <c r="C124" s="53"/>
      <c r="D124" s="53"/>
      <c r="E124" s="53"/>
      <c r="F124" s="53"/>
    </row>
    <row r="125" spans="1:7" x14ac:dyDescent="0.3">
      <c r="A125" s="356" t="s">
        <v>70</v>
      </c>
      <c r="B125" s="356"/>
      <c r="C125" s="356"/>
      <c r="D125" s="356"/>
      <c r="E125" s="356"/>
      <c r="F125" s="356"/>
    </row>
    <row r="126" spans="1:7" x14ac:dyDescent="0.3">
      <c r="A126" s="356" t="s">
        <v>71</v>
      </c>
      <c r="B126" s="356"/>
      <c r="C126" s="356"/>
      <c r="D126" s="356"/>
      <c r="E126" s="356"/>
      <c r="F126" s="356"/>
    </row>
    <row r="127" spans="1:7" x14ac:dyDescent="0.3">
      <c r="A127" s="356" t="s">
        <v>51</v>
      </c>
      <c r="B127" s="356"/>
      <c r="C127" s="356"/>
      <c r="D127" s="356"/>
      <c r="E127" s="356"/>
      <c r="F127" s="356"/>
    </row>
    <row r="128" spans="1:7" ht="17.399999999999999" x14ac:dyDescent="0.3">
      <c r="A128" s="92" t="s">
        <v>69</v>
      </c>
      <c r="B128" s="92" t="s">
        <v>14</v>
      </c>
      <c r="C128" s="92" t="s">
        <v>15</v>
      </c>
      <c r="D128" s="92" t="s">
        <v>78</v>
      </c>
      <c r="E128" s="92" t="s">
        <v>12</v>
      </c>
      <c r="F128" s="250"/>
    </row>
    <row r="129" spans="1:9" x14ac:dyDescent="0.3">
      <c r="A129" s="133" t="s">
        <v>72</v>
      </c>
      <c r="B129" s="40">
        <f>+'3T'!D133</f>
        <v>0</v>
      </c>
      <c r="C129" s="40">
        <f>+B133</f>
        <v>0</v>
      </c>
      <c r="D129" s="40">
        <f>+C133</f>
        <v>32977059</v>
      </c>
      <c r="E129" s="114">
        <f>+B129</f>
        <v>0</v>
      </c>
      <c r="F129" s="249"/>
    </row>
    <row r="130" spans="1:9" x14ac:dyDescent="0.3">
      <c r="A130" s="133" t="s">
        <v>73</v>
      </c>
      <c r="B130" s="40">
        <f>+C85</f>
        <v>54963200</v>
      </c>
      <c r="C130" s="40">
        <f>+D85</f>
        <v>87940259</v>
      </c>
      <c r="D130" s="40">
        <f>+E85</f>
        <v>54963200</v>
      </c>
      <c r="E130" s="114">
        <f>+SUM(B130:D130)</f>
        <v>197866659</v>
      </c>
      <c r="F130" s="249"/>
      <c r="G130" s="49"/>
      <c r="H130" s="49"/>
    </row>
    <row r="131" spans="1:9" x14ac:dyDescent="0.3">
      <c r="A131" s="96" t="s">
        <v>98</v>
      </c>
      <c r="B131" s="97">
        <f>+B129+B130</f>
        <v>54963200</v>
      </c>
      <c r="C131" s="97">
        <f t="shared" ref="C131:D131" si="12">+C129+C130</f>
        <v>87940259</v>
      </c>
      <c r="D131" s="97">
        <f t="shared" si="12"/>
        <v>87940259</v>
      </c>
      <c r="E131" s="97">
        <f>+E129+E130</f>
        <v>197866659</v>
      </c>
      <c r="F131" s="249"/>
      <c r="G131" s="49"/>
      <c r="H131" s="49"/>
    </row>
    <row r="132" spans="1:9" x14ac:dyDescent="0.3">
      <c r="A132" s="133" t="s">
        <v>146</v>
      </c>
      <c r="B132" s="40">
        <f>+C105</f>
        <v>54963200</v>
      </c>
      <c r="C132" s="40">
        <f>+D105</f>
        <v>54963200</v>
      </c>
      <c r="D132" s="40">
        <f>+E105</f>
        <v>87940259</v>
      </c>
      <c r="E132" s="114">
        <f>+SUM(B132:D132)</f>
        <v>197866659</v>
      </c>
      <c r="F132" s="249"/>
      <c r="G132" s="49"/>
      <c r="H132" s="49"/>
    </row>
    <row r="133" spans="1:9" x14ac:dyDescent="0.3">
      <c r="A133" s="96" t="s">
        <v>99</v>
      </c>
      <c r="B133" s="97">
        <f>+B131-B132</f>
        <v>0</v>
      </c>
      <c r="C133" s="97">
        <f t="shared" ref="C133:D133" si="13">+C131-C132</f>
        <v>32977059</v>
      </c>
      <c r="D133" s="97">
        <f t="shared" si="13"/>
        <v>0</v>
      </c>
      <c r="E133" s="97">
        <f>+E131-E132</f>
        <v>0</v>
      </c>
      <c r="F133" s="249"/>
      <c r="G133" s="49"/>
      <c r="H133" s="49"/>
    </row>
    <row r="134" spans="1:9" x14ac:dyDescent="0.3">
      <c r="A134" s="433" t="s">
        <v>42</v>
      </c>
      <c r="B134" s="433"/>
      <c r="C134" s="433"/>
      <c r="D134" s="433"/>
      <c r="E134" s="433"/>
      <c r="F134" s="33"/>
      <c r="G134" s="49"/>
      <c r="H134" s="49"/>
      <c r="I134" s="49"/>
    </row>
    <row r="135" spans="1:9" ht="18" customHeight="1" x14ac:dyDescent="0.3">
      <c r="A135" s="388" t="s">
        <v>183</v>
      </c>
      <c r="B135" s="389"/>
      <c r="C135" s="389"/>
      <c r="D135" s="389"/>
      <c r="E135" s="389"/>
      <c r="F135" s="118"/>
    </row>
    <row r="136" spans="1:9" ht="53.1" customHeight="1" x14ac:dyDescent="0.3">
      <c r="A136" s="385" t="s">
        <v>145</v>
      </c>
      <c r="B136" s="386"/>
      <c r="C136" s="386"/>
      <c r="D136" s="386"/>
      <c r="E136" s="386"/>
      <c r="F136" s="387"/>
    </row>
    <row r="137" spans="1:9" ht="18" customHeight="1" x14ac:dyDescent="0.3">
      <c r="A137" s="385" t="s">
        <v>119</v>
      </c>
      <c r="B137" s="386"/>
      <c r="C137" s="386"/>
      <c r="D137" s="386"/>
      <c r="E137" s="386"/>
      <c r="F137" s="387"/>
    </row>
    <row r="138" spans="1:9" ht="18" customHeight="1" x14ac:dyDescent="0.3">
      <c r="A138" s="385" t="s">
        <v>149</v>
      </c>
      <c r="B138" s="386"/>
      <c r="C138" s="386"/>
      <c r="D138" s="386"/>
      <c r="E138" s="386"/>
      <c r="F138" s="387"/>
    </row>
    <row r="139" spans="1:9" ht="18" customHeight="1" x14ac:dyDescent="0.3">
      <c r="A139" s="385" t="s">
        <v>122</v>
      </c>
      <c r="B139" s="386"/>
      <c r="C139" s="386"/>
      <c r="D139" s="386"/>
      <c r="E139" s="386"/>
      <c r="F139" s="387"/>
    </row>
    <row r="140" spans="1:9" ht="18" customHeight="1" x14ac:dyDescent="0.3">
      <c r="A140" s="382" t="s">
        <v>148</v>
      </c>
      <c r="B140" s="383"/>
      <c r="C140" s="383"/>
      <c r="D140" s="383"/>
      <c r="E140" s="383"/>
      <c r="F140" s="384"/>
    </row>
    <row r="141" spans="1:9" x14ac:dyDescent="0.3">
      <c r="A141" s="99" t="s">
        <v>120</v>
      </c>
      <c r="B141" s="100"/>
      <c r="C141" s="100"/>
      <c r="D141" s="100"/>
      <c r="E141" s="100"/>
      <c r="F141" s="101"/>
    </row>
    <row r="142" spans="1:9" ht="45" customHeight="1" x14ac:dyDescent="0.3">
      <c r="A142" s="458" t="s">
        <v>121</v>
      </c>
      <c r="B142" s="459"/>
      <c r="C142" s="459"/>
      <c r="D142" s="459"/>
      <c r="E142" s="459"/>
      <c r="F142" s="460"/>
    </row>
    <row r="143" spans="1:9" x14ac:dyDescent="0.3">
      <c r="A143" s="77"/>
      <c r="B143" s="77"/>
      <c r="C143" s="77"/>
      <c r="D143" s="77"/>
      <c r="E143" s="77"/>
      <c r="F143" s="33"/>
    </row>
    <row r="144" spans="1:9" x14ac:dyDescent="0.3">
      <c r="A144" s="77"/>
      <c r="B144" s="356" t="s">
        <v>123</v>
      </c>
      <c r="C144" s="356"/>
      <c r="D144" s="356"/>
      <c r="F144" s="33"/>
    </row>
    <row r="145" spans="1:6" x14ac:dyDescent="0.3">
      <c r="A145" s="77"/>
      <c r="B145" s="380" t="s">
        <v>124</v>
      </c>
      <c r="C145" s="380"/>
      <c r="D145" s="380"/>
      <c r="F145" s="33"/>
    </row>
    <row r="146" spans="1:6" x14ac:dyDescent="0.3">
      <c r="A146" s="77"/>
      <c r="B146" s="356" t="s">
        <v>51</v>
      </c>
      <c r="C146" s="356"/>
      <c r="D146" s="356"/>
      <c r="F146" s="33"/>
    </row>
    <row r="147" spans="1:6" x14ac:dyDescent="0.3">
      <c r="A147" s="77"/>
      <c r="B147" s="379" t="s">
        <v>69</v>
      </c>
      <c r="C147" s="379"/>
      <c r="D147" s="88" t="s">
        <v>84</v>
      </c>
      <c r="F147" s="33"/>
    </row>
    <row r="148" spans="1:6" x14ac:dyDescent="0.3">
      <c r="A148" s="77"/>
      <c r="B148" s="357" t="s">
        <v>195</v>
      </c>
      <c r="C148" s="357"/>
      <c r="D148" s="88"/>
      <c r="F148" s="33"/>
    </row>
    <row r="149" spans="1:6" x14ac:dyDescent="0.3">
      <c r="A149" s="77"/>
      <c r="B149" s="113" t="s">
        <v>125</v>
      </c>
      <c r="D149" s="40">
        <f>+'2T'!D159</f>
        <v>0</v>
      </c>
      <c r="F149" s="33"/>
    </row>
    <row r="150" spans="1:6" x14ac:dyDescent="0.3">
      <c r="A150" s="77"/>
      <c r="B150" s="113" t="s">
        <v>126</v>
      </c>
      <c r="D150" s="40">
        <f>+'2T'!D160</f>
        <v>0</v>
      </c>
      <c r="F150" s="33"/>
    </row>
    <row r="151" spans="1:6" x14ac:dyDescent="0.3">
      <c r="A151" s="77"/>
      <c r="B151" s="358" t="s">
        <v>16</v>
      </c>
      <c r="C151" s="358"/>
      <c r="D151" s="97">
        <f>+D149+D150</f>
        <v>0</v>
      </c>
      <c r="F151" s="33"/>
    </row>
    <row r="152" spans="1:6" x14ac:dyDescent="0.3">
      <c r="A152" s="77"/>
      <c r="B152" s="113"/>
      <c r="D152" s="40"/>
      <c r="F152" s="33"/>
    </row>
    <row r="153" spans="1:6" x14ac:dyDescent="0.3">
      <c r="A153" s="77"/>
      <c r="B153" s="357" t="s">
        <v>196</v>
      </c>
      <c r="C153" s="357"/>
      <c r="D153" s="88" t="s">
        <v>84</v>
      </c>
      <c r="F153" s="33"/>
    </row>
    <row r="154" spans="1:6" x14ac:dyDescent="0.3">
      <c r="A154" s="77"/>
      <c r="B154" s="113" t="s">
        <v>125</v>
      </c>
      <c r="D154" s="40">
        <v>0</v>
      </c>
      <c r="F154" s="33"/>
    </row>
    <row r="155" spans="1:6" x14ac:dyDescent="0.3">
      <c r="B155" s="113" t="s">
        <v>197</v>
      </c>
      <c r="D155" s="40">
        <v>0</v>
      </c>
    </row>
    <row r="156" spans="1:6" x14ac:dyDescent="0.3">
      <c r="B156" s="358" t="s">
        <v>198</v>
      </c>
      <c r="C156" s="358"/>
      <c r="D156" s="97">
        <f>+D154+D155</f>
        <v>0</v>
      </c>
    </row>
    <row r="157" spans="1:6" x14ac:dyDescent="0.3">
      <c r="B157" s="113"/>
      <c r="D157" s="114"/>
    </row>
    <row r="158" spans="1:6" x14ac:dyDescent="0.3">
      <c r="B158" s="357" t="s">
        <v>199</v>
      </c>
      <c r="C158" s="357"/>
      <c r="D158" s="88" t="s">
        <v>84</v>
      </c>
    </row>
    <row r="159" spans="1:6" x14ac:dyDescent="0.3">
      <c r="B159" s="113" t="s">
        <v>125</v>
      </c>
      <c r="D159" s="40">
        <f>+D149-D154</f>
        <v>0</v>
      </c>
    </row>
    <row r="160" spans="1:6" x14ac:dyDescent="0.3">
      <c r="B160" s="113" t="s">
        <v>126</v>
      </c>
      <c r="D160" s="40">
        <f>+D150-D155</f>
        <v>0</v>
      </c>
    </row>
    <row r="161" spans="1:6" x14ac:dyDescent="0.3">
      <c r="B161" s="358" t="s">
        <v>200</v>
      </c>
      <c r="C161" s="358"/>
      <c r="D161" s="168">
        <f>+D159+D160</f>
        <v>0</v>
      </c>
    </row>
    <row r="162" spans="1:6" x14ac:dyDescent="0.3">
      <c r="B162" s="169" t="s">
        <v>201</v>
      </c>
      <c r="C162" s="129"/>
      <c r="D162" s="166"/>
      <c r="F162" s="306">
        <f>+D154-F165</f>
        <v>0</v>
      </c>
    </row>
    <row r="163" spans="1:6" x14ac:dyDescent="0.3">
      <c r="B163" s="198"/>
      <c r="C163" s="199"/>
      <c r="D163" s="166"/>
    </row>
    <row r="164" spans="1:6" x14ac:dyDescent="0.3">
      <c r="A164" s="87" t="s">
        <v>53</v>
      </c>
      <c r="B164" s="87" t="s">
        <v>228</v>
      </c>
      <c r="C164" s="87" t="s">
        <v>14</v>
      </c>
      <c r="D164" s="87" t="s">
        <v>15</v>
      </c>
      <c r="E164" s="87" t="s">
        <v>78</v>
      </c>
      <c r="F164" s="87" t="s">
        <v>12</v>
      </c>
    </row>
    <row r="165" spans="1:6" x14ac:dyDescent="0.3">
      <c r="A165" s="200" t="s">
        <v>227</v>
      </c>
      <c r="B165" s="201"/>
      <c r="C165" s="202">
        <f>+SUM(C166:C175)</f>
        <v>0</v>
      </c>
      <c r="D165" s="202">
        <f>+SUM(D166:D175)</f>
        <v>0</v>
      </c>
      <c r="E165" s="202">
        <f>+SUM(E166:E175)</f>
        <v>0</v>
      </c>
      <c r="F165" s="202">
        <f>+SUM(F166:F175)</f>
        <v>0</v>
      </c>
    </row>
    <row r="166" spans="1:6" x14ac:dyDescent="0.3">
      <c r="A166" s="157">
        <v>0</v>
      </c>
      <c r="B166" s="162" t="s">
        <v>175</v>
      </c>
      <c r="C166" s="13">
        <v>0</v>
      </c>
      <c r="D166" s="13">
        <v>0</v>
      </c>
      <c r="E166" s="13">
        <v>0</v>
      </c>
      <c r="F166" s="44">
        <f>+C166+D166+E166</f>
        <v>0</v>
      </c>
    </row>
    <row r="167" spans="1:6" x14ac:dyDescent="0.3">
      <c r="A167" s="157">
        <v>1</v>
      </c>
      <c r="B167" s="162" t="s">
        <v>163</v>
      </c>
      <c r="C167" s="13">
        <v>0</v>
      </c>
      <c r="D167" s="48">
        <v>0</v>
      </c>
      <c r="E167" s="48">
        <v>0</v>
      </c>
      <c r="F167" s="44">
        <f t="shared" ref="F167:F175" si="14">+C167+D167+E167</f>
        <v>0</v>
      </c>
    </row>
    <row r="168" spans="1:6" x14ac:dyDescent="0.3">
      <c r="A168" s="157">
        <v>2</v>
      </c>
      <c r="B168" s="162" t="s">
        <v>176</v>
      </c>
      <c r="C168" s="13">
        <v>0</v>
      </c>
      <c r="D168" s="13">
        <v>0</v>
      </c>
      <c r="E168" s="13">
        <v>0</v>
      </c>
      <c r="F168" s="44">
        <f t="shared" si="14"/>
        <v>0</v>
      </c>
    </row>
    <row r="169" spans="1:6" x14ac:dyDescent="0.3">
      <c r="A169" s="157">
        <v>3</v>
      </c>
      <c r="B169" s="162" t="s">
        <v>177</v>
      </c>
      <c r="C169" s="13">
        <v>0</v>
      </c>
      <c r="D169" s="13">
        <v>0</v>
      </c>
      <c r="E169" s="13">
        <v>0</v>
      </c>
      <c r="F169" s="44">
        <f t="shared" si="14"/>
        <v>0</v>
      </c>
    </row>
    <row r="170" spans="1:6" x14ac:dyDescent="0.3">
      <c r="A170" s="157">
        <v>4</v>
      </c>
      <c r="B170" s="162" t="s">
        <v>178</v>
      </c>
      <c r="C170" s="13">
        <v>0</v>
      </c>
      <c r="D170" s="13">
        <v>0</v>
      </c>
      <c r="E170" s="13">
        <v>0</v>
      </c>
      <c r="F170" s="44">
        <f t="shared" si="14"/>
        <v>0</v>
      </c>
    </row>
    <row r="171" spans="1:6" x14ac:dyDescent="0.3">
      <c r="A171" s="157">
        <v>5</v>
      </c>
      <c r="B171" s="162" t="s">
        <v>179</v>
      </c>
      <c r="C171" s="13">
        <v>0</v>
      </c>
      <c r="D171" s="13">
        <v>0</v>
      </c>
      <c r="E171" s="13">
        <v>0</v>
      </c>
      <c r="F171" s="44">
        <f t="shared" si="14"/>
        <v>0</v>
      </c>
    </row>
    <row r="172" spans="1:6" x14ac:dyDescent="0.3">
      <c r="A172" s="157">
        <v>6</v>
      </c>
      <c r="B172" s="162" t="s">
        <v>161</v>
      </c>
      <c r="C172" s="13">
        <v>0</v>
      </c>
      <c r="D172" s="13">
        <v>0</v>
      </c>
      <c r="E172" s="13">
        <v>0</v>
      </c>
      <c r="F172" s="44">
        <f t="shared" si="14"/>
        <v>0</v>
      </c>
    </row>
    <row r="173" spans="1:6" x14ac:dyDescent="0.3">
      <c r="A173" s="157">
        <v>7</v>
      </c>
      <c r="B173" s="162" t="s">
        <v>162</v>
      </c>
      <c r="C173" s="13">
        <v>0</v>
      </c>
      <c r="D173" s="13">
        <v>0</v>
      </c>
      <c r="E173" s="13">
        <v>0</v>
      </c>
      <c r="F173" s="44">
        <f t="shared" si="14"/>
        <v>0</v>
      </c>
    </row>
    <row r="174" spans="1:6" x14ac:dyDescent="0.3">
      <c r="A174" s="157">
        <v>8</v>
      </c>
      <c r="B174" s="162" t="s">
        <v>180</v>
      </c>
      <c r="C174" s="13">
        <v>0</v>
      </c>
      <c r="D174" s="13">
        <v>0</v>
      </c>
      <c r="E174" s="13">
        <v>0</v>
      </c>
      <c r="F174" s="44">
        <f t="shared" si="14"/>
        <v>0</v>
      </c>
    </row>
    <row r="175" spans="1:6" x14ac:dyDescent="0.3">
      <c r="A175" s="203">
        <v>9</v>
      </c>
      <c r="B175" s="204" t="s">
        <v>181</v>
      </c>
      <c r="C175" s="14">
        <v>0</v>
      </c>
      <c r="D175" s="14">
        <v>0</v>
      </c>
      <c r="E175" s="14">
        <v>0</v>
      </c>
      <c r="F175" s="205">
        <f t="shared" si="14"/>
        <v>0</v>
      </c>
    </row>
    <row r="176" spans="1:6" x14ac:dyDescent="0.3">
      <c r="A176" s="381" t="s">
        <v>201</v>
      </c>
      <c r="B176" s="381"/>
      <c r="C176" s="381"/>
      <c r="D176" s="381"/>
      <c r="E176" s="381"/>
      <c r="F176" s="381"/>
    </row>
    <row r="177" spans="1:6" x14ac:dyDescent="0.3">
      <c r="A177" s="99" t="s">
        <v>120</v>
      </c>
      <c r="B177" s="100"/>
      <c r="C177" s="100"/>
      <c r="D177" s="100"/>
      <c r="E177" s="100"/>
      <c r="F177" s="101"/>
    </row>
    <row r="178" spans="1:6" ht="45" customHeight="1" x14ac:dyDescent="0.3">
      <c r="A178" s="458" t="s">
        <v>121</v>
      </c>
      <c r="B178" s="459"/>
      <c r="C178" s="459"/>
      <c r="D178" s="459"/>
      <c r="E178" s="459"/>
      <c r="F178" s="460"/>
    </row>
    <row r="179" spans="1:6" ht="18" customHeight="1" x14ac:dyDescent="0.3"/>
    <row r="180" spans="1:6" ht="35.1" customHeight="1" x14ac:dyDescent="0.3">
      <c r="A180" s="121" t="s">
        <v>74</v>
      </c>
      <c r="B180" s="461" t="s">
        <v>335</v>
      </c>
      <c r="C180" s="462"/>
      <c r="D180" s="463" t="s">
        <v>48</v>
      </c>
      <c r="E180" s="464"/>
      <c r="F180" s="465"/>
    </row>
    <row r="181" spans="1:6" ht="35.1" customHeight="1" x14ac:dyDescent="0.3">
      <c r="A181" s="83" t="s">
        <v>46</v>
      </c>
      <c r="B181" s="461" t="s">
        <v>336</v>
      </c>
      <c r="C181" s="462"/>
      <c r="D181" s="466"/>
      <c r="E181" s="467"/>
      <c r="F181" s="468"/>
    </row>
    <row r="182" spans="1:6" ht="35.1" customHeight="1" x14ac:dyDescent="0.3">
      <c r="A182" s="84" t="s">
        <v>47</v>
      </c>
      <c r="B182" s="461" t="s">
        <v>337</v>
      </c>
      <c r="C182" s="462"/>
      <c r="D182" s="469"/>
      <c r="E182" s="470"/>
      <c r="F182" s="471"/>
    </row>
    <row r="183" spans="1:6" x14ac:dyDescent="0.3">
      <c r="A183" s="355" t="s">
        <v>116</v>
      </c>
      <c r="B183" s="355"/>
      <c r="C183" s="355"/>
      <c r="D183" s="355"/>
      <c r="E183" s="355"/>
      <c r="F183" s="355"/>
    </row>
    <row r="185" spans="1:6" x14ac:dyDescent="0.3">
      <c r="A185" s="360" t="s">
        <v>143</v>
      </c>
      <c r="B185" s="361"/>
      <c r="C185" s="361"/>
      <c r="D185" s="361"/>
      <c r="E185" s="361"/>
      <c r="F185" s="362"/>
    </row>
    <row r="186" spans="1:6" x14ac:dyDescent="0.3">
      <c r="A186" s="102" t="s">
        <v>127</v>
      </c>
      <c r="F186" s="103"/>
    </row>
    <row r="187" spans="1:6" x14ac:dyDescent="0.3">
      <c r="A187" s="104"/>
      <c r="F187" s="103"/>
    </row>
    <row r="188" spans="1:6" x14ac:dyDescent="0.3">
      <c r="A188" s="102" t="s">
        <v>134</v>
      </c>
      <c r="D188" s="34" t="s">
        <v>168</v>
      </c>
      <c r="F188" s="103"/>
    </row>
    <row r="189" spans="1:6" x14ac:dyDescent="0.3">
      <c r="A189" s="104" t="s">
        <v>128</v>
      </c>
      <c r="B189" s="49">
        <f>+B66</f>
        <v>726819176.78999996</v>
      </c>
      <c r="D189" s="345" t="s">
        <v>164</v>
      </c>
      <c r="E189" s="345"/>
      <c r="F189" s="359"/>
    </row>
    <row r="190" spans="1:6" x14ac:dyDescent="0.3">
      <c r="A190" s="104" t="s">
        <v>135</v>
      </c>
      <c r="B190" s="51">
        <f>+F85</f>
        <v>197866659</v>
      </c>
      <c r="D190" s="345"/>
      <c r="E190" s="345"/>
      <c r="F190" s="359"/>
    </row>
    <row r="191" spans="1:6" ht="16.2" thickBot="1" x14ac:dyDescent="0.35">
      <c r="A191" s="104" t="s">
        <v>129</v>
      </c>
      <c r="B191" s="146">
        <f>+B189-B190</f>
        <v>528952517.78999996</v>
      </c>
      <c r="D191" s="27" t="s">
        <v>165</v>
      </c>
      <c r="F191" s="148">
        <f>+F85</f>
        <v>197866659</v>
      </c>
    </row>
    <row r="192" spans="1:6" ht="16.2" thickTop="1" x14ac:dyDescent="0.3">
      <c r="A192" s="104"/>
      <c r="D192" s="27" t="s">
        <v>166</v>
      </c>
      <c r="F192" s="149">
        <f>+F105</f>
        <v>197866659</v>
      </c>
    </row>
    <row r="193" spans="1:6" ht="16.2" thickBot="1" x14ac:dyDescent="0.35">
      <c r="A193" s="102" t="s">
        <v>130</v>
      </c>
      <c r="D193" s="34" t="s">
        <v>167</v>
      </c>
      <c r="E193" s="34"/>
      <c r="F193" s="150">
        <f>+F192/F191</f>
        <v>1</v>
      </c>
    </row>
    <row r="194" spans="1:6" ht="16.2" thickTop="1" x14ac:dyDescent="0.3">
      <c r="A194" s="104" t="s">
        <v>131</v>
      </c>
      <c r="B194" s="49">
        <f>+F26</f>
        <v>197866659</v>
      </c>
      <c r="F194" s="103"/>
    </row>
    <row r="195" spans="1:6" x14ac:dyDescent="0.3">
      <c r="A195" s="104" t="s">
        <v>132</v>
      </c>
      <c r="B195" s="51">
        <f>+F105</f>
        <v>197866659</v>
      </c>
      <c r="D195" s="345" t="s">
        <v>169</v>
      </c>
      <c r="E195" s="345"/>
      <c r="F195" s="359"/>
    </row>
    <row r="196" spans="1:6" ht="16.2" thickBot="1" x14ac:dyDescent="0.35">
      <c r="A196" s="104" t="s">
        <v>133</v>
      </c>
      <c r="B196" s="147">
        <f>+B194-B195</f>
        <v>0</v>
      </c>
      <c r="D196" s="345"/>
      <c r="E196" s="345"/>
      <c r="F196" s="359"/>
    </row>
    <row r="197" spans="1:6" ht="16.2" thickTop="1" x14ac:dyDescent="0.3">
      <c r="A197" s="104"/>
      <c r="D197" s="59" t="s">
        <v>170</v>
      </c>
      <c r="E197" s="151"/>
      <c r="F197" s="148">
        <f>+B66</f>
        <v>726819176.78999996</v>
      </c>
    </row>
    <row r="198" spans="1:6" x14ac:dyDescent="0.3">
      <c r="A198" s="104"/>
      <c r="D198" s="59" t="s">
        <v>166</v>
      </c>
      <c r="E198" s="151"/>
      <c r="F198" s="149">
        <f>+F105</f>
        <v>197866659</v>
      </c>
    </row>
    <row r="199" spans="1:6" ht="16.2" thickBot="1" x14ac:dyDescent="0.35">
      <c r="A199" s="104"/>
      <c r="D199" s="151"/>
      <c r="E199" s="151"/>
      <c r="F199" s="150">
        <f>+F198/F197</f>
        <v>0.27223643145173876</v>
      </c>
    </row>
    <row r="200" spans="1:6" ht="16.2" thickTop="1" x14ac:dyDescent="0.3">
      <c r="A200" s="105"/>
      <c r="B200" s="106"/>
      <c r="C200" s="106"/>
      <c r="D200" s="106"/>
      <c r="E200" s="106"/>
      <c r="F200" s="107"/>
    </row>
  </sheetData>
  <mergeCells count="95">
    <mergeCell ref="A51:F51"/>
    <mergeCell ref="A38:B38"/>
    <mergeCell ref="A31:F31"/>
    <mergeCell ref="A33:F33"/>
    <mergeCell ref="A35:B35"/>
    <mergeCell ref="A36:B36"/>
    <mergeCell ref="A37:B37"/>
    <mergeCell ref="A34:F34"/>
    <mergeCell ref="A39:B39"/>
    <mergeCell ref="A42:F42"/>
    <mergeCell ref="A44:F44"/>
    <mergeCell ref="A45:F45"/>
    <mergeCell ref="A46:B46"/>
    <mergeCell ref="A23:F23"/>
    <mergeCell ref="A24:F24"/>
    <mergeCell ref="A30:F30"/>
    <mergeCell ref="A41:F41"/>
    <mergeCell ref="A49:B49"/>
    <mergeCell ref="A1:F2"/>
    <mergeCell ref="A3:F3"/>
    <mergeCell ref="A9:F9"/>
    <mergeCell ref="C5:E5"/>
    <mergeCell ref="C6:E6"/>
    <mergeCell ref="C7:E7"/>
    <mergeCell ref="A11:F11"/>
    <mergeCell ref="A47:B47"/>
    <mergeCell ref="A48:B48"/>
    <mergeCell ref="A52:F52"/>
    <mergeCell ref="B54:C54"/>
    <mergeCell ref="D54:F56"/>
    <mergeCell ref="B55:C55"/>
    <mergeCell ref="B56:C56"/>
    <mergeCell ref="A25:B25"/>
    <mergeCell ref="A26:B26"/>
    <mergeCell ref="A27:B27"/>
    <mergeCell ref="A28:B28"/>
    <mergeCell ref="A20:F20"/>
    <mergeCell ref="A13:F13"/>
    <mergeCell ref="A14:F14"/>
    <mergeCell ref="A21:F21"/>
    <mergeCell ref="A58:F58"/>
    <mergeCell ref="A79:F79"/>
    <mergeCell ref="A80:F80"/>
    <mergeCell ref="A81:F81"/>
    <mergeCell ref="A85:B85"/>
    <mergeCell ref="A62:F62"/>
    <mergeCell ref="A63:F63"/>
    <mergeCell ref="A64:F64"/>
    <mergeCell ref="A75:F75"/>
    <mergeCell ref="A77:F77"/>
    <mergeCell ref="A76:F76"/>
    <mergeCell ref="A60:F60"/>
    <mergeCell ref="A105:B105"/>
    <mergeCell ref="A117:B117"/>
    <mergeCell ref="A120:F120"/>
    <mergeCell ref="A121:F121"/>
    <mergeCell ref="A126:F126"/>
    <mergeCell ref="A123:F123"/>
    <mergeCell ref="A125:F125"/>
    <mergeCell ref="A95:F95"/>
    <mergeCell ref="A97:F97"/>
    <mergeCell ref="A99:F99"/>
    <mergeCell ref="A100:F100"/>
    <mergeCell ref="A101:F101"/>
    <mergeCell ref="D189:F190"/>
    <mergeCell ref="D195:F196"/>
    <mergeCell ref="A185:F185"/>
    <mergeCell ref="A178:F178"/>
    <mergeCell ref="A183:F183"/>
    <mergeCell ref="B180:C180"/>
    <mergeCell ref="D180:F182"/>
    <mergeCell ref="B181:C181"/>
    <mergeCell ref="B182:C182"/>
    <mergeCell ref="A138:F138"/>
    <mergeCell ref="A139:F139"/>
    <mergeCell ref="A127:F127"/>
    <mergeCell ref="A134:E134"/>
    <mergeCell ref="A135:E135"/>
    <mergeCell ref="A136:F136"/>
    <mergeCell ref="A176:F176"/>
    <mergeCell ref="B161:C161"/>
    <mergeCell ref="A96:F96"/>
    <mergeCell ref="B148:C148"/>
    <mergeCell ref="B151:C151"/>
    <mergeCell ref="B153:C153"/>
    <mergeCell ref="B156:C156"/>
    <mergeCell ref="B158:C158"/>
    <mergeCell ref="A122:F122"/>
    <mergeCell ref="B144:D144"/>
    <mergeCell ref="B145:D145"/>
    <mergeCell ref="B146:D146"/>
    <mergeCell ref="B147:C147"/>
    <mergeCell ref="A140:F140"/>
    <mergeCell ref="A142:F142"/>
    <mergeCell ref="A137:F137"/>
  </mergeCells>
  <conditionalFormatting sqref="B196">
    <cfRule type="cellIs" dxfId="5" priority="4" operator="equal">
      <formula>0</formula>
    </cfRule>
    <cfRule type="cellIs" dxfId="4" priority="5" operator="lessThan">
      <formula>0</formula>
    </cfRule>
    <cfRule type="cellIs" dxfId="3" priority="6" operator="greaterThan">
      <formula>0</formula>
    </cfRule>
  </conditionalFormatting>
  <conditionalFormatting sqref="F162">
    <cfRule type="cellIs" dxfId="2" priority="1" operator="equal">
      <formula>0</formula>
    </cfRule>
    <cfRule type="cellIs" dxfId="1" priority="2" operator="lessThan">
      <formula>0</formula>
    </cfRule>
    <cfRule type="cellIs" dxfId="0" priority="3" operator="greaterThan">
      <formula>0</formula>
    </cfRule>
  </conditionalFormatting>
  <dataValidations count="11">
    <dataValidation allowBlank="1" showInputMessage="1" showErrorMessage="1" promptTitle="Advertencia" prompt="Se recomienda leer cuidadosamente las indicaciones dispuestas en la parte inferior de esta tabla. " sqref="A129" xr:uid="{BFE8CDC7-B9EC-4E46-9DB3-FBE90FF48E02}"/>
    <dataValidation allowBlank="1" showInputMessage="1" showErrorMessage="1" promptTitle="Advertencia" prompt="El nombre de la partida debe ser de acuerdo al Clasificador de los Ingresos del Sector Público. " sqref="B86:B88 B106 B166" xr:uid="{4B30C247-C2DE-4D66-AF38-61DF57B1EB34}"/>
    <dataValidation allowBlank="1" showInputMessage="1" showErrorMessage="1" promptTitle="Advertencia" prompt="En este espacio se debe detallar el código correspondiente a la partida detallada y debe ser el código definido en el Clasificador de los Ingresos del Sector Público. " sqref="A86:A88 A106 A166" xr:uid="{EC532235-CE3F-41A5-A2D3-8B57B3030F66}"/>
    <dataValidation allowBlank="1" showInputMessage="1" showErrorMessage="1" promptTitle="Advertencia" prompt="El código debe ser el definido para la partida en particular y debe ser el código establecido en el Clasificador de los Ingresos del Sector Público. " sqref="A82" xr:uid="{78E46D02-9FA1-43F0-B24B-CF0567719188}"/>
    <dataValidation allowBlank="1" showInputMessage="1" showErrorMessage="1" promptTitle="Advertencia" prompt="Se debe indicar el nombre de la partida de acuerdo al Clasificador de los Ingresos del Sector Público." sqref="B82" xr:uid="{6B4236F6-FA63-4B0B-8B3E-3A6A50908F73}"/>
    <dataValidation allowBlank="1" showInputMessage="1" showErrorMessage="1" promptTitle="Advertencia" prompt="Esta tabla se completa únicamente con los ingresos y egresos del período 2024. Se recomienda leer cuidadosamente las indicaciones señaladas en la parte inferior de la tabla. " sqref="A126:F126" xr:uid="{B0C1118C-2EE7-4C74-9409-1D314D64C0D2}"/>
    <dataValidation allowBlank="1" showInputMessage="1" showErrorMessage="1" promptTitle="Advertencia" prompt="La información consignada en esta tabla debe ser coincidente con la ejecución mensual que se reporta de acuerdo a la solicitud expresa realizada mediante el oficio DESAF-OF-XXXX-2024" sqref="A100:F100" xr:uid="{5924D6FD-2148-4299-972F-B2483F073ED2}"/>
    <dataValidation allowBlank="1" showInputMessage="1" showErrorMessage="1" promptTitle="Advertencia" prompt="Esta tabla solo la deben completar la unidades ejecutoras que por Ley específica estén facultadas para estimar y re presupuestar superávits." sqref="B145" xr:uid="{E50958FC-EB5D-42D9-BA0F-39F074E95E09}"/>
    <dataValidation allowBlank="1" showInputMessage="1" showErrorMessage="1" promptTitle="Recordatorio" prompt="El superávit libre debe ser reintegrado a más tardar el 31 de marzo,_x000a_de acuerdo al  Decreto Nº 43189-MTSS, artículo 66. " sqref="B150:B152 B154:B157 B159:B161" xr:uid="{C4EFC073-86E0-4629-91B4-F9DB0A458953}"/>
    <dataValidation allowBlank="1" showInputMessage="1" showErrorMessage="1" promptTitle="Advertencia" prompt="Debe coincidir con el monto reportado en la Liquidación Prespuestaria 2023, caso contrario se debe justificar en el espacio de observaciones. " sqref="D157 D149:D150 D152" xr:uid="{69C197AC-E19D-4AD2-882B-225A5CB26BD8}"/>
    <dataValidation allowBlank="1" showInputMessage="1" showErrorMessage="1" promptTitle="Advertencia " prompt="Lo relacionado a la ejecución programática debe ser completado únicamente por el encargado de Planificación o su homólogo. Caso contrario no se dará por recibida la información. _x000a__x000a_" sqref="D54:F56" xr:uid="{D5557D6A-C312-4ADE-968B-4F8E98388CD5}"/>
  </dataValidations>
  <hyperlinks>
    <hyperlink ref="B82" r:id="rId1" xr:uid="{1C767F05-BC8E-4CFC-864E-C18904A786B0}"/>
    <hyperlink ref="A82" r:id="rId2" xr:uid="{CAE4ABC9-320E-4346-ADA7-3EFE4F418C6B}"/>
    <hyperlink ref="B102" r:id="rId3" display="Nombre de la Partida presupuestaria" xr:uid="{5CEA26C4-2BEC-4CF4-AD19-94480C4F04FF}"/>
  </hyperlinks>
  <printOptions horizontalCentered="1"/>
  <pageMargins left="0.31496062992125984" right="0.31496062992125984" top="1.1811023622047245" bottom="0.78740157480314965" header="0.78740157480314965" footer="0.39370078740157483"/>
  <pageSetup scale="47" orientation="portrait" r:id="rId4"/>
  <headerFooter>
    <oddFooter>&amp;L&amp;"Palatino Linotype,Normal"&amp;K979797&amp;D&amp;C&amp;"Palatino Linotype,Normal"&amp;K979797Reporte de ejecución programática y presupuestaria (VI Trimestre)&amp;R&amp;"Palatino Linotype,Normal"&amp;K979797&amp;P</oddFooter>
  </headerFooter>
  <rowBreaks count="4" manualBreakCount="4">
    <brk id="32" max="5" man="1"/>
    <brk id="56" max="5" man="1"/>
    <brk id="97" max="5" man="1"/>
    <brk id="143" max="5" man="1"/>
  </rowBreak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sheetPr>
    <tabColor rgb="FF182951"/>
  </sheetPr>
  <dimension ref="A1:H104"/>
  <sheetViews>
    <sheetView showGridLines="0" zoomScale="80" zoomScaleNormal="80" zoomScaleSheetLayoutView="100" workbookViewId="0">
      <selection sqref="A1:G2"/>
    </sheetView>
  </sheetViews>
  <sheetFormatPr baseColWidth="10" defaultColWidth="11.44140625" defaultRowHeight="15.6" x14ac:dyDescent="0.35"/>
  <cols>
    <col min="1" max="1" width="38.5546875" style="4" customWidth="1"/>
    <col min="2" max="2" width="29" style="4" customWidth="1"/>
    <col min="3" max="5" width="27.6640625" style="4" customWidth="1"/>
    <col min="6" max="7" width="18.6640625" style="4" customWidth="1"/>
    <col min="8" max="16384" width="11.44140625" style="4"/>
  </cols>
  <sheetData>
    <row r="1" spans="1:7" ht="18" customHeight="1" x14ac:dyDescent="0.35">
      <c r="A1" s="419" t="s">
        <v>117</v>
      </c>
      <c r="B1" s="419"/>
      <c r="C1" s="419"/>
      <c r="D1" s="419"/>
      <c r="E1" s="419"/>
      <c r="F1" s="419"/>
      <c r="G1" s="419"/>
    </row>
    <row r="2" spans="1:7" ht="18" customHeight="1" x14ac:dyDescent="0.35">
      <c r="A2" s="419"/>
      <c r="B2" s="419"/>
      <c r="C2" s="419"/>
      <c r="D2" s="419"/>
      <c r="E2" s="419"/>
      <c r="F2" s="419"/>
      <c r="G2" s="419"/>
    </row>
    <row r="3" spans="1:7" ht="18" customHeight="1" x14ac:dyDescent="0.4">
      <c r="A3" s="475" t="s">
        <v>154</v>
      </c>
      <c r="B3" s="475"/>
      <c r="C3" s="475"/>
      <c r="D3" s="475"/>
      <c r="E3" s="475"/>
      <c r="F3" s="475"/>
      <c r="G3" s="475"/>
    </row>
    <row r="4" spans="1:7" ht="15" customHeight="1" thickBot="1" x14ac:dyDescent="0.4">
      <c r="A4" s="27"/>
      <c r="B4" s="27"/>
      <c r="C4" s="27"/>
      <c r="D4" s="27"/>
      <c r="E4" s="27"/>
      <c r="F4" s="2"/>
      <c r="G4"/>
    </row>
    <row r="5" spans="1:7" ht="18" customHeight="1" x14ac:dyDescent="0.35">
      <c r="A5" s="57"/>
      <c r="B5" s="134" t="s">
        <v>22</v>
      </c>
      <c r="C5" s="139" t="str">
        <f>+'1T'!C5</f>
        <v>Programa Promoción de la autonomía personal de las personas con discapacidad</v>
      </c>
      <c r="D5" s="140"/>
      <c r="E5" s="141"/>
      <c r="F5" s="2"/>
      <c r="G5"/>
    </row>
    <row r="6" spans="1:7" ht="18" customHeight="1" x14ac:dyDescent="0.35">
      <c r="A6" s="57"/>
      <c r="B6" s="135" t="s">
        <v>33</v>
      </c>
      <c r="C6" s="136" t="str">
        <f>+'1T'!C6</f>
        <v>Consejo Nacional de Personas con Discapacidad (Conapdis)</v>
      </c>
      <c r="D6" s="137"/>
      <c r="E6" s="142"/>
      <c r="F6" s="2"/>
      <c r="G6"/>
    </row>
    <row r="7" spans="1:7" ht="18" customHeight="1" thickBot="1" x14ac:dyDescent="0.4">
      <c r="A7" s="57"/>
      <c r="B7" s="138" t="s">
        <v>34</v>
      </c>
      <c r="C7" s="143" t="str">
        <f>+'1T'!C7</f>
        <v>Unidad de Autonomía Personal y protección Social</v>
      </c>
      <c r="D7" s="144"/>
      <c r="E7" s="145"/>
      <c r="F7" s="2"/>
    </row>
    <row r="8" spans="1:7" ht="15" customHeight="1" x14ac:dyDescent="0.35">
      <c r="A8"/>
      <c r="B8" s="5"/>
      <c r="C8" s="5"/>
      <c r="D8" s="5"/>
      <c r="E8" s="5"/>
      <c r="F8" s="5"/>
    </row>
    <row r="9" spans="1:7" ht="21.9" customHeight="1" x14ac:dyDescent="0.35">
      <c r="A9" s="394" t="s">
        <v>104</v>
      </c>
      <c r="B9" s="394"/>
      <c r="C9" s="394"/>
      <c r="D9" s="394"/>
      <c r="E9" s="394"/>
      <c r="F9" s="394"/>
      <c r="G9" s="394"/>
    </row>
    <row r="10" spans="1:7" ht="15" customHeight="1" x14ac:dyDescent="0.35">
      <c r="A10" s="8"/>
      <c r="B10" s="7"/>
      <c r="C10" s="7"/>
      <c r="D10" s="7"/>
      <c r="E10" s="7"/>
      <c r="F10" s="7"/>
    </row>
    <row r="11" spans="1:7" customFormat="1" ht="18" customHeight="1" x14ac:dyDescent="0.3">
      <c r="A11" s="424" t="s">
        <v>36</v>
      </c>
      <c r="B11" s="424"/>
      <c r="C11" s="424"/>
      <c r="D11" s="424"/>
      <c r="E11" s="424"/>
      <c r="F11" s="424"/>
      <c r="G11" s="424"/>
    </row>
    <row r="12" spans="1:7" customFormat="1" ht="18" customHeight="1" x14ac:dyDescent="0.3">
      <c r="A12" s="424" t="s">
        <v>19</v>
      </c>
      <c r="B12" s="424"/>
      <c r="C12" s="424"/>
      <c r="D12" s="424"/>
      <c r="E12" s="424"/>
      <c r="F12" s="424"/>
      <c r="G12" s="424"/>
    </row>
    <row r="13" spans="1:7" customFormat="1" ht="18" customHeight="1" x14ac:dyDescent="0.3">
      <c r="A13" s="88" t="s">
        <v>17</v>
      </c>
      <c r="B13" s="87" t="s">
        <v>18</v>
      </c>
      <c r="C13" s="88" t="s">
        <v>80</v>
      </c>
      <c r="D13" s="87" t="s">
        <v>81</v>
      </c>
      <c r="E13" s="87" t="s">
        <v>82</v>
      </c>
      <c r="F13" s="120" t="s">
        <v>84</v>
      </c>
      <c r="G13" s="120" t="s">
        <v>13</v>
      </c>
    </row>
    <row r="14" spans="1:7" customFormat="1" ht="18" customHeight="1" x14ac:dyDescent="0.3">
      <c r="A14" s="119" t="s">
        <v>16</v>
      </c>
      <c r="B14" s="122"/>
      <c r="C14" s="257">
        <f>+C16</f>
        <v>155</v>
      </c>
      <c r="D14" s="257">
        <f t="shared" ref="D14:G14" si="0">+D16</f>
        <v>0</v>
      </c>
      <c r="E14" s="257">
        <f t="shared" si="0"/>
        <v>12</v>
      </c>
      <c r="F14" s="257">
        <f t="shared" si="0"/>
        <v>18</v>
      </c>
      <c r="G14" s="257">
        <f t="shared" si="0"/>
        <v>185</v>
      </c>
    </row>
    <row r="15" spans="1:7" customFormat="1" ht="15" customHeight="1" x14ac:dyDescent="0.3">
      <c r="A15" s="10"/>
      <c r="B15" s="11"/>
      <c r="C15" s="264"/>
      <c r="D15" s="264"/>
      <c r="E15" s="272"/>
      <c r="F15" s="272"/>
      <c r="G15" s="258"/>
    </row>
    <row r="16" spans="1:7" customFormat="1" ht="18" customHeight="1" x14ac:dyDescent="0.35">
      <c r="A16" s="261" t="s">
        <v>280</v>
      </c>
      <c r="B16" s="263" t="s">
        <v>281</v>
      </c>
      <c r="C16" s="259">
        <f>+'1T'!F18</f>
        <v>155</v>
      </c>
      <c r="D16" s="259">
        <f>+'2T'!F18</f>
        <v>0</v>
      </c>
      <c r="E16" s="272">
        <f>+'3T'!F18</f>
        <v>12</v>
      </c>
      <c r="F16" s="273">
        <f>+'4T'!F18</f>
        <v>18</v>
      </c>
      <c r="G16" s="268">
        <f>+SUM(C16:F16)</f>
        <v>185</v>
      </c>
    </row>
    <row r="17" spans="1:8" customFormat="1" ht="18" customHeight="1" x14ac:dyDescent="0.3">
      <c r="A17" s="131" t="s">
        <v>157</v>
      </c>
      <c r="B17" s="206" t="s">
        <v>158</v>
      </c>
      <c r="C17" s="73"/>
      <c r="D17" s="73"/>
      <c r="E17" s="73"/>
    </row>
    <row r="18" spans="1:8" customFormat="1" ht="50.1" customHeight="1" x14ac:dyDescent="0.3">
      <c r="A18" s="363" t="s">
        <v>107</v>
      </c>
      <c r="B18" s="363"/>
      <c r="C18" s="363"/>
      <c r="D18" s="363"/>
      <c r="E18" s="363"/>
      <c r="F18" s="363"/>
      <c r="G18" s="363"/>
    </row>
    <row r="19" spans="1:8" customFormat="1" ht="15" customHeight="1" x14ac:dyDescent="0.3">
      <c r="A19" s="30"/>
      <c r="B19" s="30"/>
      <c r="C19" s="30"/>
      <c r="D19" s="31"/>
      <c r="E19" s="31"/>
    </row>
    <row r="20" spans="1:8" customFormat="1" ht="18" customHeight="1" x14ac:dyDescent="0.3">
      <c r="A20" s="424" t="s">
        <v>37</v>
      </c>
      <c r="B20" s="424"/>
      <c r="C20" s="424"/>
      <c r="D20" s="424"/>
      <c r="E20" s="424"/>
      <c r="F20" s="424"/>
    </row>
    <row r="21" spans="1:8" customFormat="1" ht="18" customHeight="1" x14ac:dyDescent="0.3">
      <c r="A21" s="424" t="s">
        <v>20</v>
      </c>
      <c r="B21" s="424"/>
      <c r="C21" s="424"/>
      <c r="D21" s="424"/>
      <c r="E21" s="424"/>
      <c r="F21" s="424"/>
    </row>
    <row r="22" spans="1:8" customFormat="1" ht="18" customHeight="1" x14ac:dyDescent="0.3">
      <c r="A22" s="88" t="s">
        <v>21</v>
      </c>
      <c r="B22" s="88" t="s">
        <v>80</v>
      </c>
      <c r="C22" s="88" t="s">
        <v>81</v>
      </c>
      <c r="D22" s="88" t="s">
        <v>82</v>
      </c>
      <c r="E22" s="88" t="s">
        <v>84</v>
      </c>
      <c r="F22" s="88" t="s">
        <v>13</v>
      </c>
    </row>
    <row r="23" spans="1:8" customFormat="1" ht="18" customHeight="1" x14ac:dyDescent="0.3">
      <c r="A23" s="79" t="s">
        <v>16</v>
      </c>
      <c r="B23" s="94">
        <f>+B25</f>
        <v>164783588.78999996</v>
      </c>
      <c r="C23" s="94">
        <f t="shared" ref="C23:F23" si="1">+C25</f>
        <v>164889600</v>
      </c>
      <c r="D23" s="94">
        <f t="shared" si="1"/>
        <v>199173317.79000002</v>
      </c>
      <c r="E23" s="94">
        <f t="shared" si="1"/>
        <v>197866659</v>
      </c>
      <c r="F23" s="94">
        <f t="shared" si="1"/>
        <v>726713165.57999992</v>
      </c>
    </row>
    <row r="24" spans="1:8" customFormat="1" ht="15" customHeight="1" x14ac:dyDescent="0.3">
      <c r="A24" s="269"/>
      <c r="B24" s="275"/>
      <c r="C24" s="275"/>
      <c r="D24" s="270"/>
      <c r="E24" s="270"/>
      <c r="F24" s="271"/>
    </row>
    <row r="25" spans="1:8" customFormat="1" ht="18" customHeight="1" x14ac:dyDescent="0.3">
      <c r="A25" s="261" t="s">
        <v>280</v>
      </c>
      <c r="B25" s="72">
        <f>+'1T'!F28</f>
        <v>164783588.78999996</v>
      </c>
      <c r="C25" s="48">
        <f>+'2T'!F28</f>
        <v>164889600</v>
      </c>
      <c r="D25" s="270">
        <f>+'3T'!F28</f>
        <v>199173317.79000002</v>
      </c>
      <c r="E25" s="274">
        <f>+'4T'!F28</f>
        <v>197866659</v>
      </c>
      <c r="F25" s="265">
        <f>+SUM(B25:E25)</f>
        <v>726713165.57999992</v>
      </c>
    </row>
    <row r="26" spans="1:8" customFormat="1" ht="18" customHeight="1" x14ac:dyDescent="0.3">
      <c r="A26" s="131" t="s">
        <v>157</v>
      </c>
      <c r="B26" s="206" t="s">
        <v>158</v>
      </c>
      <c r="C26" s="73"/>
      <c r="D26" s="73"/>
    </row>
    <row r="27" spans="1:8" customFormat="1" ht="50.1" customHeight="1" x14ac:dyDescent="0.3">
      <c r="A27" s="395" t="s">
        <v>107</v>
      </c>
      <c r="B27" s="396"/>
      <c r="C27" s="396"/>
      <c r="D27" s="396"/>
      <c r="E27" s="396"/>
      <c r="F27" s="397"/>
    </row>
    <row r="28" spans="1:8" customFormat="1" ht="18" customHeight="1" x14ac:dyDescent="0.3"/>
    <row r="30" spans="1:8" ht="21" customHeight="1" x14ac:dyDescent="0.35">
      <c r="A30" s="394" t="s">
        <v>105</v>
      </c>
      <c r="B30" s="394"/>
      <c r="C30" s="394"/>
      <c r="D30" s="394"/>
      <c r="E30" s="394"/>
      <c r="F30" s="394"/>
      <c r="G30" s="394"/>
      <c r="H30" s="244"/>
    </row>
    <row r="31" spans="1:8" ht="9.9" customHeight="1" x14ac:dyDescent="0.35">
      <c r="A31" s="2"/>
      <c r="B31" s="2"/>
      <c r="C31" s="2"/>
      <c r="D31" s="2"/>
      <c r="E31" s="2"/>
      <c r="F31" s="2"/>
    </row>
    <row r="32" spans="1:8" x14ac:dyDescent="0.35">
      <c r="A32" s="356" t="s">
        <v>65</v>
      </c>
      <c r="B32" s="356"/>
      <c r="C32" s="356"/>
      <c r="D32" s="356"/>
      <c r="E32" s="356"/>
      <c r="F32" s="356"/>
      <c r="G32" s="356"/>
    </row>
    <row r="33" spans="1:7" ht="17.25" customHeight="1" x14ac:dyDescent="0.35">
      <c r="A33" s="380" t="s">
        <v>66</v>
      </c>
      <c r="B33" s="380"/>
      <c r="C33" s="380"/>
      <c r="D33" s="380"/>
      <c r="E33" s="380"/>
      <c r="F33" s="380"/>
      <c r="G33" s="380"/>
    </row>
    <row r="34" spans="1:7" x14ac:dyDescent="0.35">
      <c r="A34" s="356" t="s">
        <v>51</v>
      </c>
      <c r="B34" s="356"/>
      <c r="C34" s="356"/>
      <c r="D34" s="356"/>
      <c r="E34" s="356"/>
      <c r="F34" s="356"/>
      <c r="G34" s="356"/>
    </row>
    <row r="35" spans="1:7" ht="35.1" customHeight="1" x14ac:dyDescent="0.35">
      <c r="A35" s="92" t="s">
        <v>53</v>
      </c>
      <c r="B35" s="92" t="s">
        <v>144</v>
      </c>
      <c r="C35" s="92" t="s">
        <v>80</v>
      </c>
      <c r="D35" s="92" t="s">
        <v>81</v>
      </c>
      <c r="E35" s="92" t="s">
        <v>82</v>
      </c>
      <c r="F35" s="92" t="s">
        <v>83</v>
      </c>
      <c r="G35" s="92" t="s">
        <v>13</v>
      </c>
    </row>
    <row r="36" spans="1:7" ht="18" customHeight="1" x14ac:dyDescent="0.35">
      <c r="A36" s="79" t="s">
        <v>16</v>
      </c>
      <c r="B36" s="93"/>
      <c r="C36" s="80">
        <f>+C38</f>
        <v>164783588.78999996</v>
      </c>
      <c r="D36" s="80">
        <f t="shared" ref="D36:G36" si="2">+D38</f>
        <v>164783588.78999996</v>
      </c>
      <c r="E36" s="80">
        <f t="shared" si="2"/>
        <v>199279329</v>
      </c>
      <c r="F36" s="80">
        <f t="shared" si="2"/>
        <v>197866659</v>
      </c>
      <c r="G36" s="80">
        <f t="shared" si="2"/>
        <v>726713165.57999992</v>
      </c>
    </row>
    <row r="37" spans="1:7" ht="9.9" customHeight="1" x14ac:dyDescent="0.35">
      <c r="A37" s="10"/>
      <c r="B37" s="41"/>
      <c r="C37" s="12"/>
      <c r="D37" s="12"/>
      <c r="E37" s="12"/>
      <c r="F37" s="12"/>
      <c r="G37" s="42"/>
    </row>
    <row r="38" spans="1:7" ht="18" customHeight="1" x14ac:dyDescent="0.35">
      <c r="A38" s="390" t="s">
        <v>155</v>
      </c>
      <c r="B38" s="390"/>
      <c r="C38" s="95">
        <f>+C39</f>
        <v>164783588.78999996</v>
      </c>
      <c r="D38" s="95">
        <f>+D39</f>
        <v>164783588.78999996</v>
      </c>
      <c r="E38" s="95">
        <f t="shared" ref="E38:G41" si="3">+E39</f>
        <v>199279329</v>
      </c>
      <c r="F38" s="95">
        <f>+F39</f>
        <v>197866659</v>
      </c>
      <c r="G38" s="95">
        <f t="shared" si="3"/>
        <v>726713165.57999992</v>
      </c>
    </row>
    <row r="39" spans="1:7" x14ac:dyDescent="0.35">
      <c r="A39" s="157" t="s">
        <v>190</v>
      </c>
      <c r="B39" s="162" t="s">
        <v>185</v>
      </c>
      <c r="C39" s="190">
        <f>+C40</f>
        <v>164783588.78999996</v>
      </c>
      <c r="D39" s="190">
        <f t="shared" ref="D39:D41" si="4">+D40</f>
        <v>164783588.78999996</v>
      </c>
      <c r="E39" s="190">
        <f t="shared" si="3"/>
        <v>199279329</v>
      </c>
      <c r="F39" s="190">
        <f t="shared" si="3"/>
        <v>197866659</v>
      </c>
      <c r="G39" s="191">
        <f>+C39+D39+E39+F39</f>
        <v>726713165.57999992</v>
      </c>
    </row>
    <row r="40" spans="1:7" x14ac:dyDescent="0.35">
      <c r="A40" s="157" t="s">
        <v>189</v>
      </c>
      <c r="B40" s="162" t="s">
        <v>161</v>
      </c>
      <c r="C40" s="13">
        <f>+C41</f>
        <v>164783588.78999996</v>
      </c>
      <c r="D40" s="13">
        <f t="shared" si="4"/>
        <v>164783588.78999996</v>
      </c>
      <c r="E40" s="13">
        <f t="shared" si="3"/>
        <v>199279329</v>
      </c>
      <c r="F40" s="13">
        <f t="shared" si="3"/>
        <v>197866659</v>
      </c>
      <c r="G40" s="62">
        <f>+C40+D40+E40+F40</f>
        <v>726713165.57999992</v>
      </c>
    </row>
    <row r="41" spans="1:7" x14ac:dyDescent="0.35">
      <c r="A41" s="157" t="s">
        <v>188</v>
      </c>
      <c r="B41" s="162" t="s">
        <v>186</v>
      </c>
      <c r="C41" s="45">
        <f>+C42</f>
        <v>164783588.78999996</v>
      </c>
      <c r="D41" s="45">
        <f t="shared" si="4"/>
        <v>164783588.78999996</v>
      </c>
      <c r="E41" s="45">
        <f t="shared" si="3"/>
        <v>199279329</v>
      </c>
      <c r="F41" s="45">
        <f t="shared" si="3"/>
        <v>197866659</v>
      </c>
      <c r="G41" s="63">
        <f>+C41+D41+E41+F41</f>
        <v>726713165.57999992</v>
      </c>
    </row>
    <row r="42" spans="1:7" x14ac:dyDescent="0.35">
      <c r="A42" s="157" t="s">
        <v>191</v>
      </c>
      <c r="B42" s="162" t="s">
        <v>205</v>
      </c>
      <c r="C42" s="45">
        <f>+'1T'!F83</f>
        <v>164783588.78999996</v>
      </c>
      <c r="D42" s="45">
        <f>+'2T'!F83</f>
        <v>164783588.78999996</v>
      </c>
      <c r="E42" s="45">
        <f>+'3T'!F83</f>
        <v>199279329</v>
      </c>
      <c r="F42" s="45">
        <f>+'4T'!F83</f>
        <v>197866659</v>
      </c>
      <c r="G42" s="66">
        <f>+C42+D42+E42+F42</f>
        <v>726713165.57999992</v>
      </c>
    </row>
    <row r="43" spans="1:7" ht="9.9" customHeight="1" x14ac:dyDescent="0.35">
      <c r="A43" s="188"/>
      <c r="B43" s="189"/>
      <c r="C43" s="64"/>
      <c r="D43" s="64"/>
      <c r="E43" s="64"/>
      <c r="F43" s="64"/>
      <c r="G43" s="65"/>
    </row>
    <row r="44" spans="1:7" x14ac:dyDescent="0.35">
      <c r="A44" s="472" t="s">
        <v>42</v>
      </c>
      <c r="B44" s="472"/>
      <c r="C44" s="472"/>
      <c r="D44" s="472"/>
      <c r="E44" s="472"/>
      <c r="F44" s="2"/>
    </row>
    <row r="45" spans="1:7" ht="50.1" customHeight="1" x14ac:dyDescent="0.35">
      <c r="A45" s="473" t="s">
        <v>106</v>
      </c>
      <c r="B45" s="474"/>
      <c r="C45" s="474"/>
      <c r="D45" s="474"/>
      <c r="E45" s="474"/>
      <c r="F45" s="474"/>
      <c r="G45" s="474"/>
    </row>
    <row r="46" spans="1:7" ht="9.9" customHeight="1" x14ac:dyDescent="0.35">
      <c r="A46" s="21"/>
      <c r="B46" s="40"/>
      <c r="C46" s="20"/>
      <c r="D46" s="27"/>
      <c r="E46" s="27"/>
      <c r="F46" s="2"/>
    </row>
    <row r="47" spans="1:7" x14ac:dyDescent="0.35">
      <c r="A47" s="356" t="s">
        <v>68</v>
      </c>
      <c r="B47" s="356"/>
      <c r="C47" s="356"/>
      <c r="D47" s="356"/>
      <c r="E47" s="356"/>
      <c r="F47" s="356"/>
      <c r="G47" s="356"/>
    </row>
    <row r="48" spans="1:7" ht="17.25" customHeight="1" x14ac:dyDescent="0.35">
      <c r="A48" s="380" t="s">
        <v>52</v>
      </c>
      <c r="B48" s="380"/>
      <c r="C48" s="380"/>
      <c r="D48" s="380"/>
      <c r="E48" s="380"/>
      <c r="F48" s="380"/>
      <c r="G48" s="380"/>
    </row>
    <row r="49" spans="1:7" x14ac:dyDescent="0.35">
      <c r="A49" s="356" t="s">
        <v>51</v>
      </c>
      <c r="B49" s="356"/>
      <c r="C49" s="356"/>
      <c r="D49" s="356"/>
      <c r="E49" s="356"/>
      <c r="F49" s="356"/>
      <c r="G49" s="356"/>
    </row>
    <row r="50" spans="1:7" ht="35.1" customHeight="1" x14ac:dyDescent="0.35">
      <c r="A50" s="92" t="s">
        <v>53</v>
      </c>
      <c r="B50" s="92" t="s">
        <v>144</v>
      </c>
      <c r="C50" s="92" t="s">
        <v>80</v>
      </c>
      <c r="D50" s="92" t="s">
        <v>81</v>
      </c>
      <c r="E50" s="92" t="s">
        <v>82</v>
      </c>
      <c r="F50" s="92" t="s">
        <v>84</v>
      </c>
      <c r="G50" s="92" t="s">
        <v>13</v>
      </c>
    </row>
    <row r="51" spans="1:7" ht="18" customHeight="1" x14ac:dyDescent="0.35">
      <c r="A51" s="79" t="s">
        <v>16</v>
      </c>
      <c r="B51" s="93"/>
      <c r="C51" s="80">
        <f>+C53</f>
        <v>0</v>
      </c>
      <c r="D51" s="80">
        <f t="shared" ref="D51:G51" si="5">+D53</f>
        <v>0</v>
      </c>
      <c r="E51" s="80">
        <f t="shared" si="5"/>
        <v>0</v>
      </c>
      <c r="F51" s="80">
        <f t="shared" si="5"/>
        <v>0</v>
      </c>
      <c r="G51" s="80">
        <f t="shared" si="5"/>
        <v>0</v>
      </c>
    </row>
    <row r="52" spans="1:7" ht="15" customHeight="1" x14ac:dyDescent="0.35">
      <c r="A52" s="10"/>
      <c r="B52" s="41"/>
      <c r="C52" s="12"/>
      <c r="D52" s="12"/>
      <c r="E52" s="12"/>
      <c r="F52" s="42"/>
      <c r="G52" s="42"/>
    </row>
    <row r="53" spans="1:7" x14ac:dyDescent="0.35">
      <c r="A53" s="390" t="s">
        <v>55</v>
      </c>
      <c r="B53" s="390"/>
      <c r="C53" s="95">
        <f>+SUM(C54:C58)</f>
        <v>0</v>
      </c>
      <c r="D53" s="95">
        <f t="shared" ref="D53:E53" si="6">+SUM(D54:D58)</f>
        <v>0</v>
      </c>
      <c r="E53" s="95">
        <f t="shared" si="6"/>
        <v>0</v>
      </c>
      <c r="F53" s="95">
        <f>+SUM(F54:F58)</f>
        <v>0</v>
      </c>
      <c r="G53" s="95">
        <f>+SUM(G54:G58)</f>
        <v>0</v>
      </c>
    </row>
    <row r="54" spans="1:7" x14ac:dyDescent="0.35">
      <c r="A54" s="157">
        <v>0</v>
      </c>
      <c r="B54" s="162" t="s">
        <v>175</v>
      </c>
      <c r="C54" s="13">
        <f>+'1T'!F106</f>
        <v>0</v>
      </c>
      <c r="D54" s="13">
        <f>+'2T'!F106</f>
        <v>0</v>
      </c>
      <c r="E54" s="13">
        <f>+'3T'!F106</f>
        <v>0</v>
      </c>
      <c r="F54" s="13">
        <f>+'4T'!F106</f>
        <v>0</v>
      </c>
      <c r="G54" s="62">
        <f>+C54+D54+E54+F54</f>
        <v>0</v>
      </c>
    </row>
    <row r="55" spans="1:7" x14ac:dyDescent="0.35">
      <c r="A55" s="157">
        <v>1</v>
      </c>
      <c r="B55" s="162" t="s">
        <v>163</v>
      </c>
      <c r="C55" s="13">
        <f>+'1T'!F107</f>
        <v>0</v>
      </c>
      <c r="D55" s="13">
        <f>+'2T'!F107</f>
        <v>0</v>
      </c>
      <c r="E55" s="13">
        <f>+'3T'!F107</f>
        <v>0</v>
      </c>
      <c r="F55" s="13">
        <f>+'4T'!F107</f>
        <v>0</v>
      </c>
      <c r="G55" s="62">
        <f t="shared" ref="G55:G58" si="7">+C55+D55+E55+F55</f>
        <v>0</v>
      </c>
    </row>
    <row r="56" spans="1:7" x14ac:dyDescent="0.35">
      <c r="A56" s="157">
        <v>2</v>
      </c>
      <c r="B56" s="162" t="s">
        <v>176</v>
      </c>
      <c r="C56" s="13">
        <f>+'1T'!F108</f>
        <v>0</v>
      </c>
      <c r="D56" s="13">
        <f>+'2T'!F108</f>
        <v>0</v>
      </c>
      <c r="E56" s="13">
        <f>+'3T'!F108</f>
        <v>0</v>
      </c>
      <c r="F56" s="13">
        <f>+'4T'!F108</f>
        <v>0</v>
      </c>
      <c r="G56" s="62">
        <f t="shared" si="7"/>
        <v>0</v>
      </c>
    </row>
    <row r="57" spans="1:7" x14ac:dyDescent="0.35">
      <c r="A57" s="157">
        <v>3</v>
      </c>
      <c r="B57" s="162" t="s">
        <v>177</v>
      </c>
      <c r="C57" s="13">
        <f>+'1T'!F109</f>
        <v>0</v>
      </c>
      <c r="D57" s="13">
        <f>+'2T'!F109</f>
        <v>0</v>
      </c>
      <c r="E57" s="13">
        <f>+'3T'!F109</f>
        <v>0</v>
      </c>
      <c r="F57" s="13">
        <f>+'4T'!F109</f>
        <v>0</v>
      </c>
      <c r="G57" s="62">
        <f t="shared" si="7"/>
        <v>0</v>
      </c>
    </row>
    <row r="58" spans="1:7" x14ac:dyDescent="0.35">
      <c r="A58" s="157">
        <v>4</v>
      </c>
      <c r="B58" s="162" t="s">
        <v>178</v>
      </c>
      <c r="C58" s="13">
        <f>+'1T'!F110</f>
        <v>0</v>
      </c>
      <c r="D58" s="13">
        <f>+'2T'!F110</f>
        <v>0</v>
      </c>
      <c r="E58" s="13">
        <f>+'3T'!F110</f>
        <v>0</v>
      </c>
      <c r="F58" s="13">
        <f>+'4T'!F110</f>
        <v>0</v>
      </c>
      <c r="G58" s="62">
        <f t="shared" si="7"/>
        <v>0</v>
      </c>
    </row>
    <row r="59" spans="1:7" x14ac:dyDescent="0.35">
      <c r="A59" s="157">
        <v>5</v>
      </c>
      <c r="B59" s="162" t="s">
        <v>179</v>
      </c>
      <c r="C59" s="13">
        <f>+'1T'!F111</f>
        <v>0</v>
      </c>
      <c r="D59" s="13">
        <f>+'2T'!F111</f>
        <v>0</v>
      </c>
      <c r="E59" s="13">
        <f>+'3T'!F111</f>
        <v>0</v>
      </c>
      <c r="F59" s="13">
        <f>+'4T'!F111</f>
        <v>0</v>
      </c>
      <c r="G59" s="63">
        <f>+C59+D59+E59+F59</f>
        <v>0</v>
      </c>
    </row>
    <row r="60" spans="1:7" x14ac:dyDescent="0.35">
      <c r="A60" s="157">
        <v>6</v>
      </c>
      <c r="B60" s="162" t="s">
        <v>161</v>
      </c>
      <c r="C60" s="13">
        <f>+'1T'!F112</f>
        <v>164783588.78999996</v>
      </c>
      <c r="D60" s="13">
        <f>+'2T'!F112</f>
        <v>164889600</v>
      </c>
      <c r="E60" s="13">
        <f>+'3T'!F112</f>
        <v>199173317.79000002</v>
      </c>
      <c r="F60" s="13">
        <f>+'4T'!F112</f>
        <v>197866659</v>
      </c>
      <c r="G60" s="63">
        <f t="shared" ref="G60:G63" si="8">+C60+D60+E60+F60</f>
        <v>726713165.57999992</v>
      </c>
    </row>
    <row r="61" spans="1:7" x14ac:dyDescent="0.35">
      <c r="A61" s="157">
        <v>7</v>
      </c>
      <c r="B61" s="162" t="s">
        <v>162</v>
      </c>
      <c r="C61" s="13">
        <f>+'1T'!F113</f>
        <v>0</v>
      </c>
      <c r="D61" s="13">
        <f>+'2T'!F113</f>
        <v>0</v>
      </c>
      <c r="E61" s="13">
        <f>+'3T'!F113</f>
        <v>0</v>
      </c>
      <c r="F61" s="13">
        <f>+'4T'!F113</f>
        <v>0</v>
      </c>
      <c r="G61" s="63">
        <f t="shared" si="8"/>
        <v>0</v>
      </c>
    </row>
    <row r="62" spans="1:7" x14ac:dyDescent="0.35">
      <c r="A62" s="157">
        <v>8</v>
      </c>
      <c r="B62" s="162" t="s">
        <v>180</v>
      </c>
      <c r="C62" s="13">
        <f>+'1T'!F114</f>
        <v>0</v>
      </c>
      <c r="D62" s="13">
        <f>+'2T'!F114</f>
        <v>0</v>
      </c>
      <c r="E62" s="13">
        <f>+'3T'!F114</f>
        <v>0</v>
      </c>
      <c r="F62" s="13">
        <f>+'4T'!F114</f>
        <v>0</v>
      </c>
      <c r="G62" s="63">
        <f t="shared" si="8"/>
        <v>0</v>
      </c>
    </row>
    <row r="63" spans="1:7" x14ac:dyDescent="0.35">
      <c r="A63" s="157">
        <v>9</v>
      </c>
      <c r="B63" s="162" t="s">
        <v>181</v>
      </c>
      <c r="C63" s="13">
        <f>+'1T'!F115</f>
        <v>0</v>
      </c>
      <c r="D63" s="13">
        <f>+'2T'!F115</f>
        <v>0</v>
      </c>
      <c r="E63" s="13">
        <f>+'3T'!F115</f>
        <v>0</v>
      </c>
      <c r="F63" s="13">
        <f>+'4T'!F115</f>
        <v>0</v>
      </c>
      <c r="G63" s="63">
        <f t="shared" si="8"/>
        <v>0</v>
      </c>
    </row>
    <row r="64" spans="1:7" ht="15" customHeight="1" x14ac:dyDescent="0.35">
      <c r="A64" s="27"/>
      <c r="B64" s="27"/>
      <c r="C64" s="49"/>
      <c r="D64" s="49"/>
      <c r="E64" s="49"/>
      <c r="F64" s="49"/>
      <c r="G64" s="49"/>
    </row>
    <row r="65" spans="1:7" x14ac:dyDescent="0.35">
      <c r="A65" s="390" t="s">
        <v>194</v>
      </c>
      <c r="B65" s="390"/>
      <c r="C65" s="95">
        <f>+C66</f>
        <v>0</v>
      </c>
      <c r="D65" s="95">
        <f>+D66</f>
        <v>0</v>
      </c>
      <c r="E65" s="95">
        <f>+E66</f>
        <v>0</v>
      </c>
      <c r="F65" s="95">
        <f>+F66</f>
        <v>0</v>
      </c>
      <c r="G65" s="95">
        <f>+G66</f>
        <v>0</v>
      </c>
    </row>
    <row r="66" spans="1:7" x14ac:dyDescent="0.35">
      <c r="A66" s="157">
        <v>6</v>
      </c>
      <c r="B66" s="162" t="s">
        <v>161</v>
      </c>
      <c r="C66" s="45">
        <f>+C67</f>
        <v>0</v>
      </c>
      <c r="D66" s="45">
        <f t="shared" ref="D66:G66" si="9">+D67</f>
        <v>0</v>
      </c>
      <c r="E66" s="45">
        <f t="shared" si="9"/>
        <v>0</v>
      </c>
      <c r="F66" s="45">
        <f t="shared" si="9"/>
        <v>0</v>
      </c>
      <c r="G66" s="63">
        <f t="shared" si="9"/>
        <v>0</v>
      </c>
    </row>
    <row r="67" spans="1:7" x14ac:dyDescent="0.35">
      <c r="A67" s="163" t="s">
        <v>193</v>
      </c>
      <c r="B67" s="39" t="s">
        <v>192</v>
      </c>
      <c r="C67" s="64">
        <f>+'1T'!F119</f>
        <v>0</v>
      </c>
      <c r="D67" s="64">
        <f>+'2T'!F119</f>
        <v>0</v>
      </c>
      <c r="E67" s="64">
        <f>+'3T'!F119</f>
        <v>0</v>
      </c>
      <c r="F67" s="64">
        <f>+'4T'!F119</f>
        <v>0</v>
      </c>
      <c r="G67" s="65">
        <f>+C67+D67+E67+F67</f>
        <v>0</v>
      </c>
    </row>
    <row r="68" spans="1:7" x14ac:dyDescent="0.35">
      <c r="A68" s="391" t="s">
        <v>56</v>
      </c>
      <c r="B68" s="391"/>
      <c r="C68" s="391"/>
      <c r="D68" s="391"/>
      <c r="E68" s="391"/>
      <c r="F68" s="391"/>
    </row>
    <row r="69" spans="1:7" x14ac:dyDescent="0.35">
      <c r="A69" s="472" t="s">
        <v>42</v>
      </c>
      <c r="B69" s="472"/>
      <c r="C69" s="472"/>
      <c r="D69" s="472"/>
      <c r="E69" s="472"/>
      <c r="F69" s="472"/>
    </row>
    <row r="70" spans="1:7" x14ac:dyDescent="0.35">
      <c r="A70" s="43"/>
      <c r="B70" s="41"/>
      <c r="C70" s="27"/>
      <c r="D70" s="27"/>
      <c r="E70" s="27"/>
      <c r="F70" s="2"/>
    </row>
    <row r="71" spans="1:7" x14ac:dyDescent="0.35">
      <c r="A71" s="356" t="s">
        <v>70</v>
      </c>
      <c r="B71" s="356"/>
      <c r="C71" s="356"/>
      <c r="D71" s="356"/>
      <c r="E71" s="356"/>
      <c r="F71" s="356"/>
    </row>
    <row r="72" spans="1:7" x14ac:dyDescent="0.35">
      <c r="A72" s="356" t="s">
        <v>71</v>
      </c>
      <c r="B72" s="356"/>
      <c r="C72" s="356"/>
      <c r="D72" s="356"/>
      <c r="E72" s="356"/>
      <c r="F72" s="356"/>
    </row>
    <row r="73" spans="1:7" x14ac:dyDescent="0.35">
      <c r="A73" s="356" t="s">
        <v>51</v>
      </c>
      <c r="B73" s="356"/>
      <c r="C73" s="356"/>
      <c r="D73" s="356"/>
      <c r="E73" s="356"/>
      <c r="F73" s="356"/>
    </row>
    <row r="74" spans="1:7" x14ac:dyDescent="0.35">
      <c r="A74" s="92" t="s">
        <v>69</v>
      </c>
      <c r="B74" s="92" t="s">
        <v>80</v>
      </c>
      <c r="C74" s="92" t="s">
        <v>81</v>
      </c>
      <c r="D74" s="92" t="s">
        <v>82</v>
      </c>
      <c r="E74" s="92" t="s">
        <v>83</v>
      </c>
      <c r="F74" s="92" t="s">
        <v>13</v>
      </c>
    </row>
    <row r="75" spans="1:7" x14ac:dyDescent="0.35">
      <c r="A75" s="113" t="s">
        <v>72</v>
      </c>
      <c r="B75" s="114">
        <f>+'1T'!E129</f>
        <v>0</v>
      </c>
      <c r="C75" s="114">
        <f>+'2T'!E129</f>
        <v>0</v>
      </c>
      <c r="D75" s="114">
        <f>+'3T'!E129</f>
        <v>-106011.21000003815</v>
      </c>
      <c r="E75" s="114">
        <f>+'4T'!E129</f>
        <v>0</v>
      </c>
      <c r="F75" s="114">
        <f>+B75</f>
        <v>0</v>
      </c>
    </row>
    <row r="76" spans="1:7" x14ac:dyDescent="0.35">
      <c r="A76" s="113" t="s">
        <v>73</v>
      </c>
      <c r="B76" s="114">
        <f>+'1T'!F85</f>
        <v>164783588.78999996</v>
      </c>
      <c r="C76" s="114">
        <f>+'2T'!F85</f>
        <v>164783588.78999996</v>
      </c>
      <c r="D76" s="114">
        <f>+'3T'!F85</f>
        <v>199279329</v>
      </c>
      <c r="E76" s="114">
        <f>+'4T'!F85</f>
        <v>197866659</v>
      </c>
      <c r="F76" s="114">
        <f>+B76+C76+D76+E76</f>
        <v>726713165.57999992</v>
      </c>
    </row>
    <row r="77" spans="1:7" x14ac:dyDescent="0.35">
      <c r="A77" s="96" t="s">
        <v>98</v>
      </c>
      <c r="B77" s="97">
        <f>+B75+B76</f>
        <v>164783588.78999996</v>
      </c>
      <c r="C77" s="97">
        <f t="shared" ref="C77:E77" si="10">+C75+C76</f>
        <v>164783588.78999996</v>
      </c>
      <c r="D77" s="97">
        <f t="shared" si="10"/>
        <v>199173317.78999996</v>
      </c>
      <c r="E77" s="97">
        <f t="shared" si="10"/>
        <v>197866659</v>
      </c>
      <c r="F77" s="97">
        <f>+F75+F76</f>
        <v>726713165.57999992</v>
      </c>
    </row>
    <row r="78" spans="1:7" x14ac:dyDescent="0.35">
      <c r="A78" s="113" t="s">
        <v>146</v>
      </c>
      <c r="B78" s="114">
        <f>+'1T'!F105</f>
        <v>164783588.78999996</v>
      </c>
      <c r="C78" s="114">
        <f>+'2T'!F105</f>
        <v>164889600</v>
      </c>
      <c r="D78" s="114">
        <f>+'3T'!F105</f>
        <v>199173317.79000002</v>
      </c>
      <c r="E78" s="114">
        <f>+'4T'!F105</f>
        <v>197866659</v>
      </c>
      <c r="F78" s="114">
        <f>+B78+C78+D78+E78</f>
        <v>726713165.57999992</v>
      </c>
    </row>
    <row r="79" spans="1:7" x14ac:dyDescent="0.35">
      <c r="A79" s="96" t="s">
        <v>99</v>
      </c>
      <c r="B79" s="97">
        <f>+B77-B78</f>
        <v>0</v>
      </c>
      <c r="C79" s="97">
        <f t="shared" ref="C79:E79" si="11">+C77-C78</f>
        <v>-106011.21000003815</v>
      </c>
      <c r="D79" s="97">
        <f t="shared" si="11"/>
        <v>0</v>
      </c>
      <c r="E79" s="125">
        <f t="shared" si="11"/>
        <v>0</v>
      </c>
      <c r="F79" s="125">
        <f>+F77-F78</f>
        <v>0</v>
      </c>
      <c r="G79" s="193"/>
    </row>
    <row r="80" spans="1:7" x14ac:dyDescent="0.35">
      <c r="A80" s="429" t="s">
        <v>42</v>
      </c>
      <c r="B80" s="429"/>
      <c r="C80" s="429"/>
      <c r="D80" s="429"/>
      <c r="E80" s="38"/>
      <c r="F80" s="2"/>
    </row>
    <row r="81" spans="1:6" x14ac:dyDescent="0.35">
      <c r="A81" s="53"/>
      <c r="B81" s="53"/>
      <c r="C81" s="53"/>
      <c r="D81" s="53"/>
      <c r="E81" s="38"/>
      <c r="F81" s="2"/>
    </row>
    <row r="82" spans="1:6" x14ac:dyDescent="0.35">
      <c r="A82" s="356" t="s">
        <v>123</v>
      </c>
      <c r="B82" s="356"/>
      <c r="C82" s="356"/>
      <c r="D82" s="356"/>
      <c r="E82" s="356"/>
      <c r="F82" s="356"/>
    </row>
    <row r="83" spans="1:6" ht="17.25" customHeight="1" x14ac:dyDescent="0.35">
      <c r="A83" s="380" t="s">
        <v>124</v>
      </c>
      <c r="B83" s="380"/>
      <c r="C83" s="380"/>
      <c r="D83" s="380"/>
      <c r="E83" s="380"/>
      <c r="F83" s="380"/>
    </row>
    <row r="84" spans="1:6" x14ac:dyDescent="0.35">
      <c r="A84" s="356" t="s">
        <v>51</v>
      </c>
      <c r="B84" s="356"/>
      <c r="C84" s="356"/>
      <c r="D84" s="356"/>
      <c r="E84" s="356"/>
      <c r="F84" s="356"/>
    </row>
    <row r="85" spans="1:6" x14ac:dyDescent="0.35">
      <c r="A85" s="172" t="s">
        <v>69</v>
      </c>
      <c r="B85" s="172"/>
      <c r="C85" s="172" t="s">
        <v>80</v>
      </c>
      <c r="D85" s="172" t="s">
        <v>81</v>
      </c>
      <c r="E85" s="172" t="s">
        <v>82</v>
      </c>
      <c r="F85" s="172" t="s">
        <v>84</v>
      </c>
    </row>
    <row r="86" spans="1:6" x14ac:dyDescent="0.35">
      <c r="A86" s="165" t="s">
        <v>195</v>
      </c>
      <c r="B86" s="165"/>
      <c r="C86" s="88"/>
      <c r="D86" s="88"/>
      <c r="E86" s="194"/>
      <c r="F86" s="195"/>
    </row>
    <row r="87" spans="1:6" x14ac:dyDescent="0.35">
      <c r="A87" s="113" t="s">
        <v>125</v>
      </c>
      <c r="B87" s="27"/>
      <c r="C87" s="40">
        <f>+'1T'!D149</f>
        <v>0</v>
      </c>
      <c r="D87" s="40">
        <f>+'2T'!D149</f>
        <v>0</v>
      </c>
      <c r="E87" s="40">
        <f>+'3T'!D149</f>
        <v>0</v>
      </c>
      <c r="F87" s="40">
        <f>+'4T'!D149</f>
        <v>0</v>
      </c>
    </row>
    <row r="88" spans="1:6" x14ac:dyDescent="0.35">
      <c r="A88" s="113" t="s">
        <v>126</v>
      </c>
      <c r="B88" s="27"/>
      <c r="C88" s="40">
        <f>+'1T'!D150</f>
        <v>0</v>
      </c>
      <c r="D88" s="40">
        <f>+'2T'!D150</f>
        <v>0</v>
      </c>
      <c r="E88" s="40">
        <f>+'3T'!D150</f>
        <v>0</v>
      </c>
      <c r="F88" s="40">
        <f>+'4T'!D150</f>
        <v>0</v>
      </c>
    </row>
    <row r="89" spans="1:6" x14ac:dyDescent="0.35">
      <c r="A89" s="167" t="s">
        <v>215</v>
      </c>
      <c r="B89" s="167"/>
      <c r="C89" s="97">
        <f>+C87+C88</f>
        <v>0</v>
      </c>
      <c r="D89" s="97">
        <f>+D87+D88</f>
        <v>0</v>
      </c>
      <c r="E89" s="97">
        <f t="shared" ref="E89:F89" si="12">+E87+E88</f>
        <v>0</v>
      </c>
      <c r="F89" s="97">
        <f t="shared" si="12"/>
        <v>0</v>
      </c>
    </row>
    <row r="90" spans="1:6" x14ac:dyDescent="0.35">
      <c r="A90" s="113"/>
      <c r="B90" s="27"/>
      <c r="C90" s="40"/>
      <c r="D90" s="40"/>
      <c r="E90" s="38"/>
      <c r="F90" s="2"/>
    </row>
    <row r="91" spans="1:6" x14ac:dyDescent="0.35">
      <c r="A91" s="165" t="s">
        <v>196</v>
      </c>
      <c r="B91" s="165"/>
      <c r="C91" s="88" t="s">
        <v>80</v>
      </c>
      <c r="D91" s="88" t="s">
        <v>81</v>
      </c>
      <c r="E91" s="172" t="s">
        <v>82</v>
      </c>
      <c r="F91" s="172" t="s">
        <v>84</v>
      </c>
    </row>
    <row r="92" spans="1:6" x14ac:dyDescent="0.35">
      <c r="A92" s="113" t="s">
        <v>125</v>
      </c>
      <c r="B92" s="27"/>
      <c r="C92" s="40">
        <f>+'1T'!D154</f>
        <v>0</v>
      </c>
      <c r="D92" s="40">
        <f>+'2T'!D154</f>
        <v>0</v>
      </c>
      <c r="E92" s="40">
        <f>+'3T'!D154</f>
        <v>0</v>
      </c>
      <c r="F92" s="40">
        <f>+'4T'!D154</f>
        <v>0</v>
      </c>
    </row>
    <row r="93" spans="1:6" x14ac:dyDescent="0.35">
      <c r="A93" s="113" t="s">
        <v>197</v>
      </c>
      <c r="B93" s="27"/>
      <c r="C93" s="40">
        <f>+'1T'!D155</f>
        <v>0</v>
      </c>
      <c r="D93" s="40">
        <f>+'2T'!D155</f>
        <v>0</v>
      </c>
      <c r="E93" s="40">
        <f>+'3T'!D155</f>
        <v>0</v>
      </c>
      <c r="F93" s="40">
        <f>+'4T'!D155</f>
        <v>0</v>
      </c>
    </row>
    <row r="94" spans="1:6" x14ac:dyDescent="0.35">
      <c r="A94" s="167" t="s">
        <v>198</v>
      </c>
      <c r="B94" s="167"/>
      <c r="C94" s="97">
        <f>+C92+C93</f>
        <v>0</v>
      </c>
      <c r="D94" s="97">
        <f>+D92+D93</f>
        <v>0</v>
      </c>
      <c r="E94" s="97">
        <f t="shared" ref="E94:F94" si="13">+E92+E93</f>
        <v>0</v>
      </c>
      <c r="F94" s="97">
        <f t="shared" si="13"/>
        <v>0</v>
      </c>
    </row>
    <row r="95" spans="1:6" x14ac:dyDescent="0.35">
      <c r="A95" s="113"/>
      <c r="B95" s="27"/>
      <c r="C95" s="114"/>
      <c r="D95" s="114"/>
      <c r="E95" s="38"/>
      <c r="F95" s="2"/>
    </row>
    <row r="96" spans="1:6" x14ac:dyDescent="0.35">
      <c r="A96" s="165" t="s">
        <v>199</v>
      </c>
      <c r="B96" s="165"/>
      <c r="C96" s="88" t="s">
        <v>80</v>
      </c>
      <c r="D96" s="88" t="s">
        <v>81</v>
      </c>
      <c r="E96" s="172" t="s">
        <v>82</v>
      </c>
      <c r="F96" s="172" t="s">
        <v>84</v>
      </c>
    </row>
    <row r="97" spans="1:8" x14ac:dyDescent="0.35">
      <c r="A97" s="113" t="s">
        <v>125</v>
      </c>
      <c r="B97" s="27"/>
      <c r="C97" s="40">
        <f>+'1T'!D159</f>
        <v>0</v>
      </c>
      <c r="D97" s="40">
        <f>+'2T'!D159</f>
        <v>0</v>
      </c>
      <c r="E97" s="40">
        <f>+'3T'!D159</f>
        <v>0</v>
      </c>
      <c r="F97" s="40">
        <f>+'4T'!D159</f>
        <v>0</v>
      </c>
    </row>
    <row r="98" spans="1:8" x14ac:dyDescent="0.35">
      <c r="A98" s="113" t="s">
        <v>126</v>
      </c>
      <c r="B98" s="27"/>
      <c r="C98" s="40">
        <f>+'1T'!D160</f>
        <v>0</v>
      </c>
      <c r="D98" s="40">
        <f>+'2T'!D160</f>
        <v>0</v>
      </c>
      <c r="E98" s="40">
        <f>+'3T'!D160</f>
        <v>0</v>
      </c>
      <c r="F98" s="40">
        <f>+'4T'!D160</f>
        <v>0</v>
      </c>
      <c r="H98"/>
    </row>
    <row r="99" spans="1:8" x14ac:dyDescent="0.35">
      <c r="A99" s="167" t="s">
        <v>200</v>
      </c>
      <c r="B99" s="167"/>
      <c r="C99" s="168">
        <f>+C97+C98</f>
        <v>0</v>
      </c>
      <c r="D99" s="168">
        <f>+D97+D98</f>
        <v>0</v>
      </c>
      <c r="E99" s="168">
        <f t="shared" ref="E99:F99" si="14">+E97+E98</f>
        <v>0</v>
      </c>
      <c r="F99" s="168">
        <f t="shared" si="14"/>
        <v>0</v>
      </c>
      <c r="H99"/>
    </row>
    <row r="100" spans="1:8" x14ac:dyDescent="0.35">
      <c r="A100" s="169" t="s">
        <v>201</v>
      </c>
      <c r="B100" s="129"/>
      <c r="C100" s="166"/>
      <c r="D100"/>
      <c r="E100"/>
      <c r="F100"/>
    </row>
    <row r="101" spans="1:8" x14ac:dyDescent="0.35">
      <c r="A101"/>
      <c r="B101"/>
      <c r="C101"/>
      <c r="D101"/>
      <c r="E101"/>
      <c r="F101"/>
    </row>
    <row r="102" spans="1:8" x14ac:dyDescent="0.35">
      <c r="A102"/>
      <c r="B102"/>
      <c r="C102"/>
      <c r="D102"/>
      <c r="E102"/>
      <c r="F102"/>
      <c r="G102"/>
    </row>
    <row r="103" spans="1:8" x14ac:dyDescent="0.35">
      <c r="A103" s="355" t="s">
        <v>116</v>
      </c>
      <c r="B103" s="355"/>
      <c r="C103" s="355"/>
      <c r="D103" s="355"/>
      <c r="E103" s="355"/>
      <c r="F103" s="355"/>
      <c r="G103"/>
    </row>
    <row r="104" spans="1:8" x14ac:dyDescent="0.35">
      <c r="A104"/>
      <c r="B104"/>
      <c r="C104"/>
      <c r="D104"/>
      <c r="E104"/>
      <c r="F104"/>
      <c r="G104"/>
    </row>
  </sheetData>
  <mergeCells count="31">
    <mergeCell ref="A1:G2"/>
    <mergeCell ref="A73:F73"/>
    <mergeCell ref="A53:B53"/>
    <mergeCell ref="A65:B65"/>
    <mergeCell ref="A68:F68"/>
    <mergeCell ref="A3:G3"/>
    <mergeCell ref="A69:F69"/>
    <mergeCell ref="A71:F71"/>
    <mergeCell ref="A72:F72"/>
    <mergeCell ref="A49:G49"/>
    <mergeCell ref="A20:F20"/>
    <mergeCell ref="A11:G11"/>
    <mergeCell ref="A18:G18"/>
    <mergeCell ref="A9:G9"/>
    <mergeCell ref="A12:G12"/>
    <mergeCell ref="A21:F21"/>
    <mergeCell ref="A103:F103"/>
    <mergeCell ref="A83:F83"/>
    <mergeCell ref="A84:F84"/>
    <mergeCell ref="A82:F82"/>
    <mergeCell ref="A27:F27"/>
    <mergeCell ref="A38:B38"/>
    <mergeCell ref="A32:G32"/>
    <mergeCell ref="A33:G33"/>
    <mergeCell ref="A34:G34"/>
    <mergeCell ref="A30:G30"/>
    <mergeCell ref="A48:G48"/>
    <mergeCell ref="A47:G47"/>
    <mergeCell ref="A80:D80"/>
    <mergeCell ref="A44:E44"/>
    <mergeCell ref="A45:G45"/>
  </mergeCells>
  <dataValidations disablePrompts="1" count="7">
    <dataValidation allowBlank="1" showInputMessage="1" showErrorMessage="1" promptTitle="Advertencia" prompt="Se recomienda leer cuidadosamente las indicaciones dispuestas en la parte inferior de esta tabla. " sqref="A75" xr:uid="{073A0AB3-D0F5-4C8F-ACDC-8F60F2775066}"/>
    <dataValidation allowBlank="1" showInputMessage="1" showErrorMessage="1" promptTitle="Advertencia" prompt="En este espacio se debe detallar el código correspondiente a la partida detallada y debe ser el código definido en el Clasificador de los Ingresos del Sector Público. " sqref="A39:A41 A54" xr:uid="{623C21BD-5B6A-48D2-9B0C-6FD620A056DA}"/>
    <dataValidation allowBlank="1" showInputMessage="1" showErrorMessage="1" promptTitle="Advertencia" prompt="El nombre de la partida debe ser de acuerdo al Clasificador de los Ingresos del Sector Público. " sqref="B39:B41 B54" xr:uid="{02A3143A-C825-4B8C-9534-6A221E6F3A6F}"/>
    <dataValidation allowBlank="1" showInputMessage="1" showErrorMessage="1" promptTitle="Advertencia" prompt="Esta tabla solo la deben completar la unidades ejecutoras que por Ley específica estén facultadas para estimar superávits." sqref="D91" xr:uid="{A18DA515-8DD2-4A64-B7D3-6D16B83D51BE}"/>
    <dataValidation allowBlank="1" showInputMessage="1" showErrorMessage="1" promptTitle="Advertencia" prompt="Esta tabla solo la deben completar la unidades ejecutoras que por Ley específica estén facultadas para estimar y re presupuestar superávits." sqref="A83" xr:uid="{788B8DBD-0E46-4157-9902-EF57D9F7753A}"/>
    <dataValidation allowBlank="1" showInputMessage="1" showErrorMessage="1" promptTitle="Recordatorio" prompt="El superávit libre debe ser reintegrado a más tardar el 31 de marzo,_x000a_de acuerdo al  Decreto Nº 43189-MTSS, artículo 66. " sqref="A88:A90 A92:A95 A97:A99" xr:uid="{3411636E-4E5D-435D-A3BC-FA6DBF5460E2}"/>
    <dataValidation allowBlank="1" showInputMessage="1" showErrorMessage="1" promptTitle="Advertencia" prompt="Debe coincidir con el monto reportado en la Liquidación Prespuestaria 2023, caso contrario se debe justificar en el espacio de observaciones. " sqref="D95 C91 D90:D91" xr:uid="{795C2495-D450-46F3-95AF-7BE30140186E}"/>
  </dataValidations>
  <printOptions horizontalCentered="1"/>
  <pageMargins left="0.31496062992125984" right="0.31496062992125984" top="1.1811023622047245" bottom="0.78740157480314965" header="0.78740157480314965" footer="0.39370078740157483"/>
  <pageSetup scale="50" orientation="portrait" r:id="rId1"/>
  <headerFooter>
    <oddFooter>&amp;L&amp;"Palatino Linotype,Normal"&amp;K979797&amp;D&amp;C&amp;"Palatino Linotype,Normal"&amp;K979797Reporte ejecución programática y presupuestaria (Anual)&amp;R&amp;"Palatino Linotype,Normal"&amp;K979797&amp;P</oddFooter>
  </headerFooter>
  <rowBreaks count="1" manualBreakCount="1">
    <brk id="28"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2.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Calendario</vt:lpstr>
      <vt:lpstr>Instrucciones</vt:lpstr>
      <vt:lpstr>1T</vt:lpstr>
      <vt:lpstr>2T</vt:lpstr>
      <vt:lpstr>I Semestre</vt:lpstr>
      <vt:lpstr>3T</vt:lpstr>
      <vt:lpstr>III T Acum</vt:lpstr>
      <vt:lpstr>4T</vt:lpstr>
      <vt:lpstr>Anual</vt:lpstr>
      <vt:lpstr>'1T'!Área_de_impresión</vt:lpstr>
      <vt:lpstr>'2T'!Área_de_impresión</vt:lpstr>
      <vt:lpstr>'3T'!Área_de_impresión</vt:lpstr>
      <vt:lpstr>'4T'!Área_de_impresión</vt:lpstr>
      <vt:lpstr>Anual!Área_de_impresión</vt:lpstr>
      <vt:lpstr>Calendario!Área_de_impresión</vt:lpstr>
      <vt:lpstr>'I Semestre'!Área_de_impresión</vt:lpstr>
      <vt:lpstr>'III T Acum'!Área_de_impresión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Salas;Tatiana Vargas</dc:creator>
  <cp:lastModifiedBy>Stephanie Tatiana Salas Soto</cp:lastModifiedBy>
  <cp:lastPrinted>2024-07-06T20:35:16Z</cp:lastPrinted>
  <dcterms:created xsi:type="dcterms:W3CDTF">2011-10-26T20:29:12Z</dcterms:created>
  <dcterms:modified xsi:type="dcterms:W3CDTF">2026-01-03T13:03:05Z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