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4CA5B166-E08D-4DAF-ACC6-AA474430A53A}"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'1T'!$A$1:$F$177</definedName>
    <definedName name="_xlnm.Print_Area" localSheetId="2">'2T'!$A$1:$F$148</definedName>
    <definedName name="_xlnm.Print_Area" localSheetId="4">'3T'!$A$1:$F$176</definedName>
    <definedName name="_xlnm.Print_Area" localSheetId="6">'4T'!$A$1:$F$176</definedName>
    <definedName name="_xlnm.Print_Area" localSheetId="7">Anual!$A$1:$G$107</definedName>
    <definedName name="_xlnm.Print_Area" localSheetId="3">'I Semestre'!$A$1:$E$112</definedName>
    <definedName name="_xlnm.Print_Area" localSheetId="5">'III T Acumulado'!$A$1:$F$108</definedName>
    <definedName name="_xlnm.Print_Area" localSheetId="0">Instrucciones!$A$1:$D$74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6" i="20" l="1"/>
  <c r="D28" i="19" l="1"/>
  <c r="F118" i="19"/>
  <c r="F116" i="19" s="1"/>
  <c r="F117" i="19"/>
  <c r="E116" i="19"/>
  <c r="D116" i="19"/>
  <c r="C116" i="19"/>
  <c r="F114" i="19"/>
  <c r="F113" i="19"/>
  <c r="F112" i="19"/>
  <c r="F111" i="19"/>
  <c r="F110" i="19"/>
  <c r="E109" i="19"/>
  <c r="D109" i="19"/>
  <c r="C109" i="19"/>
  <c r="F107" i="19"/>
  <c r="F106" i="19"/>
  <c r="F105" i="19"/>
  <c r="F104" i="19"/>
  <c r="F109" i="19" l="1"/>
  <c r="D103" i="17"/>
  <c r="E103" i="17"/>
  <c r="C103" i="17"/>
  <c r="F28" i="17"/>
  <c r="E26" i="17"/>
  <c r="D104" i="1"/>
  <c r="E104" i="1"/>
  <c r="C104" i="1"/>
  <c r="F87" i="1"/>
  <c r="F18" i="17"/>
  <c r="B145" i="17" l="1"/>
  <c r="B146" i="17"/>
  <c r="B144" i="17"/>
  <c r="C136" i="20" l="1"/>
  <c r="D136" i="20"/>
  <c r="B136" i="20"/>
  <c r="B136" i="19"/>
  <c r="D136" i="19"/>
  <c r="C136" i="19"/>
  <c r="B136" i="17"/>
  <c r="D136" i="17"/>
  <c r="C136" i="17"/>
  <c r="E137" i="1"/>
  <c r="C137" i="1"/>
  <c r="D137" i="1"/>
  <c r="B137" i="1"/>
  <c r="D137" i="20" l="1"/>
  <c r="B137" i="20"/>
  <c r="B134" i="20"/>
  <c r="D131" i="20"/>
  <c r="B131" i="20"/>
  <c r="B140" i="1"/>
  <c r="C130" i="1" s="1"/>
  <c r="B134" i="1" l="1"/>
  <c r="E131" i="1"/>
  <c r="C103" i="1"/>
  <c r="B138" i="1" s="1"/>
  <c r="B104" i="1"/>
  <c r="A104" i="1"/>
  <c r="B136" i="1" l="1"/>
  <c r="F16" i="24"/>
  <c r="F14" i="24" s="1"/>
  <c r="F28" i="20"/>
  <c r="F26" i="20" s="1"/>
  <c r="E26" i="20"/>
  <c r="C26" i="20"/>
  <c r="F18" i="20"/>
  <c r="F16" i="20"/>
  <c r="E16" i="20"/>
  <c r="D16" i="20"/>
  <c r="C16" i="20"/>
  <c r="F28" i="19"/>
  <c r="D26" i="24" s="1"/>
  <c r="D24" i="24" s="1"/>
  <c r="E26" i="19"/>
  <c r="E103" i="19" s="1"/>
  <c r="D26" i="19"/>
  <c r="D103" i="19" s="1"/>
  <c r="C26" i="19"/>
  <c r="C103" i="19" s="1"/>
  <c r="F18" i="19"/>
  <c r="F16" i="19" s="1"/>
  <c r="E16" i="19"/>
  <c r="D16" i="19"/>
  <c r="C16" i="19"/>
  <c r="C26" i="22"/>
  <c r="C24" i="22" s="1"/>
  <c r="D26" i="17"/>
  <c r="C26" i="17"/>
  <c r="D16" i="24"/>
  <c r="D14" i="24" s="1"/>
  <c r="E16" i="17"/>
  <c r="D16" i="17"/>
  <c r="C16" i="17"/>
  <c r="D26" i="1"/>
  <c r="E26" i="1"/>
  <c r="C26" i="1"/>
  <c r="D16" i="1"/>
  <c r="E16" i="1"/>
  <c r="C16" i="1"/>
  <c r="E26" i="24" l="1"/>
  <c r="E24" i="24" s="1"/>
  <c r="F103" i="19"/>
  <c r="E16" i="23"/>
  <c r="E14" i="23" s="1"/>
  <c r="E16" i="24"/>
  <c r="E14" i="24" s="1"/>
  <c r="F26" i="19"/>
  <c r="D26" i="23"/>
  <c r="D24" i="23" s="1"/>
  <c r="C26" i="23"/>
  <c r="C24" i="23" s="1"/>
  <c r="C26" i="24"/>
  <c r="C24" i="24" s="1"/>
  <c r="F26" i="17"/>
  <c r="D16" i="22"/>
  <c r="D14" i="22" s="1"/>
  <c r="F16" i="17"/>
  <c r="D16" i="23"/>
  <c r="D14" i="23" s="1"/>
  <c r="F28" i="1"/>
  <c r="F18" i="1"/>
  <c r="F26" i="1" l="1"/>
  <c r="B26" i="22"/>
  <c r="B26" i="23"/>
  <c r="B26" i="24"/>
  <c r="C16" i="23"/>
  <c r="C16" i="24"/>
  <c r="C16" i="22"/>
  <c r="F16" i="1"/>
  <c r="B24" i="22" l="1"/>
  <c r="D26" i="22"/>
  <c r="D24" i="22" s="1"/>
  <c r="B24" i="23"/>
  <c r="E26" i="23"/>
  <c r="E24" i="23" s="1"/>
  <c r="B24" i="24"/>
  <c r="F26" i="24"/>
  <c r="F24" i="24" s="1"/>
  <c r="C14" i="22"/>
  <c r="E16" i="22"/>
  <c r="E14" i="22" s="1"/>
  <c r="C14" i="23"/>
  <c r="F16" i="23"/>
  <c r="F14" i="23" s="1"/>
  <c r="C14" i="24"/>
  <c r="G16" i="24"/>
  <c r="G14" i="24" s="1"/>
  <c r="B68" i="20"/>
  <c r="B68" i="19"/>
  <c r="B68" i="17"/>
  <c r="C73" i="17" s="1"/>
  <c r="B69" i="1"/>
  <c r="C74" i="1" l="1"/>
  <c r="C71" i="1"/>
  <c r="C69" i="1" s="1"/>
  <c r="C75" i="1"/>
  <c r="C74" i="20"/>
  <c r="C73" i="20"/>
  <c r="C74" i="19"/>
  <c r="C73" i="19"/>
  <c r="C74" i="17"/>
  <c r="C73" i="1"/>
  <c r="C72" i="1"/>
  <c r="B135" i="20" l="1"/>
  <c r="F117" i="20"/>
  <c r="F114" i="20"/>
  <c r="F113" i="20"/>
  <c r="F110" i="20"/>
  <c r="F104" i="20"/>
  <c r="F103" i="20"/>
  <c r="F90" i="19"/>
  <c r="F87" i="19"/>
  <c r="F86" i="19"/>
  <c r="F84" i="24"/>
  <c r="D84" i="22"/>
  <c r="F86" i="17"/>
  <c r="D41" i="24" s="1"/>
  <c r="D41" i="23" l="1"/>
  <c r="D41" i="22"/>
  <c r="B84" i="23" l="1"/>
  <c r="E84" i="23" s="1"/>
  <c r="C86" i="1"/>
  <c r="B132" i="1" s="1"/>
  <c r="B135" i="1" s="1"/>
  <c r="E136" i="20"/>
  <c r="E90" i="24" s="1"/>
  <c r="D135" i="20"/>
  <c r="C135" i="20"/>
  <c r="B140" i="20"/>
  <c r="F118" i="20"/>
  <c r="F73" i="24" s="1"/>
  <c r="F72" i="24"/>
  <c r="E116" i="20"/>
  <c r="D116" i="20"/>
  <c r="C116" i="20"/>
  <c r="F69" i="24"/>
  <c r="F68" i="24"/>
  <c r="F112" i="20"/>
  <c r="F67" i="24" s="1"/>
  <c r="F111" i="20"/>
  <c r="F66" i="24" s="1"/>
  <c r="F65" i="24"/>
  <c r="E109" i="20"/>
  <c r="D109" i="20"/>
  <c r="C109" i="20"/>
  <c r="F107" i="20"/>
  <c r="F62" i="24" s="1"/>
  <c r="F106" i="20"/>
  <c r="F61" i="24" s="1"/>
  <c r="F105" i="20"/>
  <c r="F60" i="24" s="1"/>
  <c r="F59" i="24"/>
  <c r="F58" i="24"/>
  <c r="E102" i="20"/>
  <c r="D102" i="20"/>
  <c r="C137" i="20" s="1"/>
  <c r="E137" i="20" s="1"/>
  <c r="E91" i="24" s="1"/>
  <c r="C102" i="20"/>
  <c r="F91" i="20"/>
  <c r="F46" i="24" s="1"/>
  <c r="F90" i="20"/>
  <c r="F45" i="24" s="1"/>
  <c r="E89" i="20"/>
  <c r="D89" i="20"/>
  <c r="C89" i="20"/>
  <c r="F87" i="20"/>
  <c r="F42" i="24" s="1"/>
  <c r="F86" i="20"/>
  <c r="F41" i="24" s="1"/>
  <c r="E85" i="20"/>
  <c r="D85" i="20"/>
  <c r="C131" i="20" s="1"/>
  <c r="E131" i="20" s="1"/>
  <c r="C85" i="20"/>
  <c r="C72" i="20"/>
  <c r="E136" i="19"/>
  <c r="D135" i="19"/>
  <c r="B134" i="19"/>
  <c r="E102" i="19"/>
  <c r="D137" i="19" s="1"/>
  <c r="D102" i="19"/>
  <c r="C137" i="19" s="1"/>
  <c r="C135" i="19" s="1"/>
  <c r="C102" i="19"/>
  <c r="B137" i="19" s="1"/>
  <c r="B135" i="19" s="1"/>
  <c r="F91" i="19"/>
  <c r="F89" i="19" s="1"/>
  <c r="E89" i="19"/>
  <c r="D89" i="19"/>
  <c r="C89" i="19"/>
  <c r="E85" i="19"/>
  <c r="D131" i="19" s="1"/>
  <c r="D85" i="19"/>
  <c r="C131" i="19" s="1"/>
  <c r="E131" i="19" s="1"/>
  <c r="D85" i="24" s="1"/>
  <c r="D88" i="24" s="1"/>
  <c r="C85" i="19"/>
  <c r="B131" i="19" s="1"/>
  <c r="C71" i="19"/>
  <c r="E136" i="17"/>
  <c r="F118" i="17"/>
  <c r="D73" i="23" s="1"/>
  <c r="F117" i="17"/>
  <c r="D72" i="23" s="1"/>
  <c r="E116" i="17"/>
  <c r="D116" i="17"/>
  <c r="C116" i="17"/>
  <c r="F114" i="17"/>
  <c r="D69" i="23" s="1"/>
  <c r="F113" i="17"/>
  <c r="D68" i="23" s="1"/>
  <c r="F112" i="17"/>
  <c r="D67" i="23" s="1"/>
  <c r="F111" i="17"/>
  <c r="D66" i="23" s="1"/>
  <c r="F110" i="17"/>
  <c r="E109" i="17"/>
  <c r="D109" i="17"/>
  <c r="C109" i="17"/>
  <c r="F107" i="17"/>
  <c r="D62" i="23" s="1"/>
  <c r="F106" i="17"/>
  <c r="D61" i="23" s="1"/>
  <c r="F105" i="17"/>
  <c r="D60" i="23" s="1"/>
  <c r="F104" i="17"/>
  <c r="D59" i="23" s="1"/>
  <c r="F103" i="17"/>
  <c r="E102" i="17"/>
  <c r="D137" i="17" s="1"/>
  <c r="D135" i="17" s="1"/>
  <c r="D102" i="17"/>
  <c r="C137" i="17" s="1"/>
  <c r="C135" i="17" s="1"/>
  <c r="C102" i="17"/>
  <c r="B137" i="17" s="1"/>
  <c r="B135" i="17" s="1"/>
  <c r="F91" i="17"/>
  <c r="D46" i="23" s="1"/>
  <c r="F90" i="17"/>
  <c r="D45" i="23" s="1"/>
  <c r="E89" i="17"/>
  <c r="D89" i="17"/>
  <c r="C89" i="17"/>
  <c r="F87" i="17"/>
  <c r="D42" i="23" s="1"/>
  <c r="E85" i="17"/>
  <c r="D131" i="17" s="1"/>
  <c r="D85" i="17"/>
  <c r="C131" i="17" s="1"/>
  <c r="C85" i="17"/>
  <c r="B131" i="17" s="1"/>
  <c r="B134" i="17" s="1"/>
  <c r="C72" i="17"/>
  <c r="E130" i="1"/>
  <c r="B83" i="24" s="1"/>
  <c r="B87" i="24" s="1"/>
  <c r="B129" i="1"/>
  <c r="E129" i="1" s="1"/>
  <c r="F91" i="1"/>
  <c r="F92" i="1"/>
  <c r="C46" i="23" s="1"/>
  <c r="E90" i="1"/>
  <c r="D90" i="1"/>
  <c r="C90" i="1"/>
  <c r="F88" i="1"/>
  <c r="C42" i="23" s="1"/>
  <c r="E86" i="1"/>
  <c r="D132" i="1" s="1"/>
  <c r="D86" i="1"/>
  <c r="C132" i="1" s="1"/>
  <c r="F119" i="1"/>
  <c r="F111" i="1"/>
  <c r="F118" i="1"/>
  <c r="F112" i="1"/>
  <c r="F113" i="1"/>
  <c r="F114" i="1"/>
  <c r="F115" i="1"/>
  <c r="F105" i="1"/>
  <c r="F106" i="1"/>
  <c r="F107" i="1"/>
  <c r="F108" i="1"/>
  <c r="F104" i="1"/>
  <c r="D117" i="1"/>
  <c r="E117" i="1"/>
  <c r="C117" i="1"/>
  <c r="D110" i="1"/>
  <c r="E110" i="1"/>
  <c r="C110" i="1"/>
  <c r="D103" i="1"/>
  <c r="C138" i="1" s="1"/>
  <c r="E103" i="1"/>
  <c r="D138" i="1" s="1"/>
  <c r="D136" i="1" s="1"/>
  <c r="E137" i="19" l="1"/>
  <c r="D91" i="24" s="1"/>
  <c r="D94" i="24" s="1"/>
  <c r="B140" i="19"/>
  <c r="C130" i="19" s="1"/>
  <c r="C134" i="19" s="1"/>
  <c r="C140" i="19" s="1"/>
  <c r="D130" i="19" s="1"/>
  <c r="D134" i="19" s="1"/>
  <c r="D140" i="19" s="1"/>
  <c r="E137" i="17"/>
  <c r="C91" i="22" s="1"/>
  <c r="E131" i="17"/>
  <c r="E134" i="17" s="1"/>
  <c r="C136" i="1"/>
  <c r="E136" i="1" s="1"/>
  <c r="E138" i="1"/>
  <c r="B91" i="23" s="1"/>
  <c r="E132" i="1"/>
  <c r="B85" i="23" s="1"/>
  <c r="B88" i="23" s="1"/>
  <c r="B141" i="1"/>
  <c r="C131" i="1" s="1"/>
  <c r="B133" i="1"/>
  <c r="B139" i="1" s="1"/>
  <c r="B91" i="24"/>
  <c r="E89" i="24"/>
  <c r="D58" i="23"/>
  <c r="D58" i="24"/>
  <c r="D44" i="23"/>
  <c r="B90" i="24"/>
  <c r="B90" i="22"/>
  <c r="C41" i="23"/>
  <c r="C41" i="22"/>
  <c r="D83" i="17"/>
  <c r="D71" i="23"/>
  <c r="E83" i="17"/>
  <c r="D65" i="23"/>
  <c r="D65" i="22"/>
  <c r="C130" i="20"/>
  <c r="D90" i="24"/>
  <c r="D90" i="23"/>
  <c r="C90" i="22"/>
  <c r="C90" i="24"/>
  <c r="C90" i="23"/>
  <c r="C58" i="22"/>
  <c r="C58" i="24"/>
  <c r="C58" i="23"/>
  <c r="C66" i="22"/>
  <c r="C66" i="23"/>
  <c r="C66" i="24"/>
  <c r="C72" i="24"/>
  <c r="C72" i="23"/>
  <c r="B83" i="22"/>
  <c r="B83" i="23"/>
  <c r="B87" i="23" s="1"/>
  <c r="C60" i="22"/>
  <c r="C60" i="24"/>
  <c r="C60" i="23"/>
  <c r="C73" i="22"/>
  <c r="C73" i="24"/>
  <c r="C73" i="23"/>
  <c r="B90" i="23"/>
  <c r="C134" i="1"/>
  <c r="C140" i="1" s="1"/>
  <c r="D130" i="1" s="1"/>
  <c r="D134" i="1" s="1"/>
  <c r="C59" i="22"/>
  <c r="C59" i="23"/>
  <c r="C59" i="24"/>
  <c r="B91" i="22"/>
  <c r="C69" i="24"/>
  <c r="C69" i="23"/>
  <c r="C62" i="23"/>
  <c r="C62" i="24"/>
  <c r="C61" i="24"/>
  <c r="C61" i="23"/>
  <c r="C65" i="23"/>
  <c r="C65" i="24"/>
  <c r="B85" i="22"/>
  <c r="C45" i="24"/>
  <c r="C45" i="23"/>
  <c r="C44" i="23" s="1"/>
  <c r="C68" i="23"/>
  <c r="C68" i="24"/>
  <c r="C67" i="22"/>
  <c r="C67" i="24"/>
  <c r="C67" i="23"/>
  <c r="E73" i="23"/>
  <c r="E73" i="24"/>
  <c r="E72" i="23"/>
  <c r="E72" i="24"/>
  <c r="E100" i="19"/>
  <c r="E69" i="23"/>
  <c r="E69" i="24"/>
  <c r="E68" i="23"/>
  <c r="E68" i="24"/>
  <c r="E67" i="23"/>
  <c r="E67" i="24"/>
  <c r="E66" i="23"/>
  <c r="E66" i="24"/>
  <c r="E65" i="23"/>
  <c r="E65" i="24"/>
  <c r="E62" i="23"/>
  <c r="E62" i="24"/>
  <c r="E61" i="23"/>
  <c r="E61" i="24"/>
  <c r="E60" i="23"/>
  <c r="E60" i="24"/>
  <c r="E59" i="23"/>
  <c r="E59" i="24"/>
  <c r="E58" i="23"/>
  <c r="E58" i="24"/>
  <c r="E46" i="23"/>
  <c r="F46" i="23" s="1"/>
  <c r="E46" i="24"/>
  <c r="C83" i="19"/>
  <c r="E45" i="23"/>
  <c r="E45" i="24"/>
  <c r="E42" i="23"/>
  <c r="F42" i="23" s="1"/>
  <c r="E42" i="24"/>
  <c r="E41" i="23"/>
  <c r="E41" i="24"/>
  <c r="D73" i="22"/>
  <c r="D73" i="24"/>
  <c r="D72" i="24"/>
  <c r="D72" i="22"/>
  <c r="E100" i="17"/>
  <c r="D69" i="24"/>
  <c r="D69" i="22"/>
  <c r="D68" i="24"/>
  <c r="D68" i="22"/>
  <c r="D67" i="24"/>
  <c r="D67" i="22"/>
  <c r="D66" i="22"/>
  <c r="D66" i="24"/>
  <c r="D65" i="24"/>
  <c r="D62" i="22"/>
  <c r="D62" i="24"/>
  <c r="D61" i="22"/>
  <c r="D61" i="24"/>
  <c r="D60" i="24"/>
  <c r="D60" i="22"/>
  <c r="D59" i="24"/>
  <c r="D59" i="22"/>
  <c r="D58" i="22"/>
  <c r="D46" i="24"/>
  <c r="D46" i="22"/>
  <c r="D45" i="24"/>
  <c r="D45" i="22"/>
  <c r="C83" i="17"/>
  <c r="D42" i="24"/>
  <c r="D40" i="24" s="1"/>
  <c r="D42" i="22"/>
  <c r="D40" i="22" s="1"/>
  <c r="C46" i="22"/>
  <c r="C46" i="24"/>
  <c r="C42" i="22"/>
  <c r="C42" i="24"/>
  <c r="C41" i="24"/>
  <c r="C83" i="20"/>
  <c r="E134" i="20"/>
  <c r="E140" i="20" s="1"/>
  <c r="E85" i="24"/>
  <c r="F40" i="24"/>
  <c r="F57" i="24"/>
  <c r="F64" i="24"/>
  <c r="F71" i="24"/>
  <c r="F44" i="24"/>
  <c r="E100" i="20"/>
  <c r="F116" i="20"/>
  <c r="F102" i="20"/>
  <c r="C71" i="20"/>
  <c r="F89" i="20"/>
  <c r="F85" i="20"/>
  <c r="D100" i="20"/>
  <c r="E83" i="20"/>
  <c r="C61" i="22"/>
  <c r="C45" i="22"/>
  <c r="C65" i="22"/>
  <c r="C69" i="22"/>
  <c r="C68" i="22"/>
  <c r="C62" i="22"/>
  <c r="C72" i="22"/>
  <c r="E134" i="1"/>
  <c r="D83" i="20"/>
  <c r="F109" i="20"/>
  <c r="C70" i="20"/>
  <c r="C100" i="20"/>
  <c r="E135" i="20"/>
  <c r="E134" i="19"/>
  <c r="D85" i="23"/>
  <c r="F85" i="19"/>
  <c r="E135" i="19"/>
  <c r="C72" i="19"/>
  <c r="F102" i="19"/>
  <c r="D83" i="19"/>
  <c r="E83" i="19"/>
  <c r="C70" i="19"/>
  <c r="C68" i="19" s="1"/>
  <c r="D100" i="19"/>
  <c r="C100" i="19"/>
  <c r="F85" i="17"/>
  <c r="D100" i="17"/>
  <c r="F116" i="17"/>
  <c r="F102" i="17"/>
  <c r="E84" i="1"/>
  <c r="C84" i="1"/>
  <c r="D84" i="1"/>
  <c r="E101" i="1"/>
  <c r="D101" i="1"/>
  <c r="C101" i="1"/>
  <c r="C100" i="17"/>
  <c r="C70" i="17"/>
  <c r="C68" i="17" s="1"/>
  <c r="C71" i="17"/>
  <c r="E135" i="17"/>
  <c r="F89" i="17"/>
  <c r="F109" i="17"/>
  <c r="B140" i="17"/>
  <c r="C130" i="17" s="1"/>
  <c r="C134" i="17" s="1"/>
  <c r="C140" i="17" s="1"/>
  <c r="D130" i="17" s="1"/>
  <c r="D134" i="17" s="1"/>
  <c r="D140" i="17" s="1"/>
  <c r="F86" i="1"/>
  <c r="F90" i="1"/>
  <c r="F103" i="1"/>
  <c r="F117" i="1"/>
  <c r="F110" i="1"/>
  <c r="C68" i="20" l="1"/>
  <c r="E140" i="19"/>
  <c r="B130" i="20" s="1"/>
  <c r="E130" i="20" s="1"/>
  <c r="E84" i="24" s="1"/>
  <c r="D91" i="23"/>
  <c r="C91" i="23"/>
  <c r="E91" i="23" s="1"/>
  <c r="C91" i="24"/>
  <c r="C89" i="24" s="1"/>
  <c r="E140" i="17"/>
  <c r="B130" i="19" s="1"/>
  <c r="E130" i="19" s="1"/>
  <c r="D84" i="24" s="1"/>
  <c r="C85" i="24"/>
  <c r="C88" i="24" s="1"/>
  <c r="C94" i="24" s="1"/>
  <c r="C85" i="22"/>
  <c r="C88" i="22" s="1"/>
  <c r="C94" i="22" s="1"/>
  <c r="C85" i="23"/>
  <c r="C88" i="23" s="1"/>
  <c r="C94" i="23" s="1"/>
  <c r="B85" i="24"/>
  <c r="B88" i="24" s="1"/>
  <c r="B94" i="24" s="1"/>
  <c r="E135" i="1"/>
  <c r="E141" i="1" s="1"/>
  <c r="B130" i="17" s="1"/>
  <c r="E130" i="17" s="1"/>
  <c r="C84" i="24" s="1"/>
  <c r="B89" i="24"/>
  <c r="C135" i="1"/>
  <c r="C141" i="1" s="1"/>
  <c r="C134" i="20"/>
  <c r="C140" i="20" s="1"/>
  <c r="D130" i="20" s="1"/>
  <c r="C44" i="22"/>
  <c r="D91" i="22"/>
  <c r="E41" i="22"/>
  <c r="C40" i="22"/>
  <c r="C89" i="23"/>
  <c r="E59" i="22"/>
  <c r="E71" i="24"/>
  <c r="E58" i="22"/>
  <c r="F83" i="20"/>
  <c r="D89" i="24"/>
  <c r="D89" i="23"/>
  <c r="E61" i="22"/>
  <c r="F91" i="24"/>
  <c r="C89" i="22"/>
  <c r="F83" i="17"/>
  <c r="F73" i="23"/>
  <c r="G73" i="24"/>
  <c r="F60" i="23"/>
  <c r="E73" i="22"/>
  <c r="F72" i="23"/>
  <c r="D90" i="22"/>
  <c r="B89" i="22"/>
  <c r="C57" i="24"/>
  <c r="E140" i="1"/>
  <c r="B129" i="17" s="1"/>
  <c r="F58" i="23"/>
  <c r="E90" i="23"/>
  <c r="B89" i="23"/>
  <c r="B87" i="22"/>
  <c r="E60" i="22"/>
  <c r="C71" i="23"/>
  <c r="F67" i="23"/>
  <c r="C64" i="24"/>
  <c r="F90" i="24"/>
  <c r="B86" i="23"/>
  <c r="B93" i="23"/>
  <c r="E66" i="22"/>
  <c r="F65" i="23"/>
  <c r="F69" i="23"/>
  <c r="C71" i="24"/>
  <c r="C44" i="24"/>
  <c r="E67" i="22"/>
  <c r="B88" i="22"/>
  <c r="D85" i="22"/>
  <c r="G69" i="24"/>
  <c r="G62" i="24"/>
  <c r="E40" i="24"/>
  <c r="G66" i="24"/>
  <c r="G60" i="24"/>
  <c r="E42" i="22"/>
  <c r="E62" i="22"/>
  <c r="E68" i="22"/>
  <c r="G59" i="24"/>
  <c r="E44" i="24"/>
  <c r="E88" i="24"/>
  <c r="D88" i="23"/>
  <c r="E40" i="23"/>
  <c r="F41" i="23"/>
  <c r="F40" i="23" s="1"/>
  <c r="F45" i="23"/>
  <c r="F44" i="23" s="1"/>
  <c r="D71" i="22"/>
  <c r="E69" i="22"/>
  <c r="D44" i="22"/>
  <c r="D38" i="22" s="1"/>
  <c r="E45" i="22"/>
  <c r="E71" i="23"/>
  <c r="G68" i="24"/>
  <c r="G67" i="24"/>
  <c r="E64" i="24"/>
  <c r="F66" i="23"/>
  <c r="E64" i="23"/>
  <c r="G61" i="24"/>
  <c r="E57" i="24"/>
  <c r="E57" i="23"/>
  <c r="E44" i="23"/>
  <c r="F83" i="19"/>
  <c r="F68" i="23"/>
  <c r="D64" i="23"/>
  <c r="D71" i="24"/>
  <c r="G72" i="24"/>
  <c r="F62" i="23"/>
  <c r="D64" i="22"/>
  <c r="F61" i="23"/>
  <c r="G65" i="24"/>
  <c r="D64" i="24"/>
  <c r="F59" i="23"/>
  <c r="D57" i="22"/>
  <c r="D57" i="23"/>
  <c r="F100" i="17"/>
  <c r="G58" i="24"/>
  <c r="D57" i="24"/>
  <c r="D44" i="24"/>
  <c r="D38" i="24" s="1"/>
  <c r="G46" i="24"/>
  <c r="D40" i="23"/>
  <c r="D38" i="23" s="1"/>
  <c r="G45" i="24"/>
  <c r="E46" i="22"/>
  <c r="G42" i="24"/>
  <c r="G41" i="24"/>
  <c r="C40" i="24"/>
  <c r="F38" i="24"/>
  <c r="F55" i="24"/>
  <c r="F100" i="20"/>
  <c r="C57" i="22"/>
  <c r="E65" i="22"/>
  <c r="C64" i="22"/>
  <c r="B82" i="22"/>
  <c r="D82" i="22" s="1"/>
  <c r="C64" i="23"/>
  <c r="C71" i="22"/>
  <c r="E72" i="22"/>
  <c r="C57" i="23"/>
  <c r="B82" i="23"/>
  <c r="E82" i="23" s="1"/>
  <c r="C40" i="23"/>
  <c r="C38" i="23" s="1"/>
  <c r="F100" i="19"/>
  <c r="F84" i="1"/>
  <c r="D140" i="1"/>
  <c r="F101" i="1"/>
  <c r="E85" i="23" l="1"/>
  <c r="E133" i="1"/>
  <c r="E139" i="1" s="1"/>
  <c r="D84" i="23"/>
  <c r="F85" i="24"/>
  <c r="D134" i="20"/>
  <c r="D140" i="20" s="1"/>
  <c r="D131" i="1"/>
  <c r="C133" i="1"/>
  <c r="E38" i="23"/>
  <c r="C38" i="22"/>
  <c r="B92" i="23"/>
  <c r="C82" i="23" s="1"/>
  <c r="B93" i="22"/>
  <c r="B86" i="22"/>
  <c r="E40" i="22"/>
  <c r="D89" i="22"/>
  <c r="E57" i="22"/>
  <c r="G71" i="24"/>
  <c r="F89" i="24"/>
  <c r="F71" i="23"/>
  <c r="E89" i="23"/>
  <c r="E71" i="22"/>
  <c r="E86" i="23"/>
  <c r="C55" i="24"/>
  <c r="D88" i="22"/>
  <c r="D94" i="22" s="1"/>
  <c r="B94" i="22"/>
  <c r="D86" i="22"/>
  <c r="B82" i="24"/>
  <c r="F82" i="24" s="1"/>
  <c r="B93" i="24"/>
  <c r="C84" i="23"/>
  <c r="C84" i="22"/>
  <c r="C38" i="24"/>
  <c r="B128" i="17"/>
  <c r="E128" i="17" s="1"/>
  <c r="E129" i="17"/>
  <c r="B133" i="17"/>
  <c r="G64" i="24"/>
  <c r="E38" i="24"/>
  <c r="E55" i="24"/>
  <c r="E55" i="23"/>
  <c r="E94" i="24"/>
  <c r="F88" i="24"/>
  <c r="F94" i="24" s="1"/>
  <c r="G57" i="24"/>
  <c r="F38" i="23"/>
  <c r="D94" i="23"/>
  <c r="E88" i="23"/>
  <c r="E94" i="23" s="1"/>
  <c r="D55" i="22"/>
  <c r="C55" i="22"/>
  <c r="E64" i="22"/>
  <c r="D55" i="23"/>
  <c r="C55" i="23"/>
  <c r="F64" i="23"/>
  <c r="G44" i="24"/>
  <c r="G40" i="24"/>
  <c r="F57" i="23"/>
  <c r="D55" i="24"/>
  <c r="E44" i="22"/>
  <c r="B94" i="23"/>
  <c r="F86" i="24" l="1"/>
  <c r="F92" i="24" s="1"/>
  <c r="D135" i="1"/>
  <c r="D133" i="1" s="1"/>
  <c r="D139" i="1" s="1"/>
  <c r="C83" i="22"/>
  <c r="C83" i="24"/>
  <c r="D92" i="22"/>
  <c r="E92" i="23"/>
  <c r="E38" i="22"/>
  <c r="E55" i="22"/>
  <c r="B86" i="24"/>
  <c r="B92" i="24" s="1"/>
  <c r="C82" i="24" s="1"/>
  <c r="G55" i="24"/>
  <c r="B132" i="17"/>
  <c r="B139" i="17"/>
  <c r="C129" i="17" s="1"/>
  <c r="C133" i="17" s="1"/>
  <c r="E133" i="17"/>
  <c r="C83" i="23"/>
  <c r="F55" i="23"/>
  <c r="B92" i="22"/>
  <c r="C82" i="22" s="1"/>
  <c r="G38" i="24"/>
  <c r="B138" i="17" l="1"/>
  <c r="C128" i="17" s="1"/>
  <c r="D141" i="1"/>
  <c r="C139" i="17"/>
  <c r="D129" i="17" s="1"/>
  <c r="D133" i="17" s="1"/>
  <c r="C132" i="17"/>
  <c r="C87" i="23"/>
  <c r="E132" i="17"/>
  <c r="E138" i="17" s="1"/>
  <c r="E139" i="17"/>
  <c r="B129" i="19" s="1"/>
  <c r="B128" i="19" s="1"/>
  <c r="C87" i="22"/>
  <c r="D83" i="22"/>
  <c r="C139" i="1"/>
  <c r="D129" i="1" s="1"/>
  <c r="C129" i="1"/>
  <c r="C138" i="17" l="1"/>
  <c r="D128" i="17" s="1"/>
  <c r="D87" i="22"/>
  <c r="D93" i="22" s="1"/>
  <c r="C93" i="22"/>
  <c r="C86" i="22"/>
  <c r="C92" i="22" s="1"/>
  <c r="D132" i="17"/>
  <c r="D138" i="17" s="1"/>
  <c r="D139" i="17"/>
  <c r="E128" i="19"/>
  <c r="E129" i="19"/>
  <c r="D83" i="24" s="1"/>
  <c r="B133" i="19"/>
  <c r="B132" i="19" s="1"/>
  <c r="B138" i="19" s="1"/>
  <c r="C86" i="23"/>
  <c r="C92" i="23" s="1"/>
  <c r="D82" i="23" s="1"/>
  <c r="C93" i="23"/>
  <c r="C87" i="24"/>
  <c r="E133" i="19" l="1"/>
  <c r="D83" i="23"/>
  <c r="C86" i="24"/>
  <c r="C92" i="24" s="1"/>
  <c r="D82" i="24" s="1"/>
  <c r="C93" i="24"/>
  <c r="B139" i="19"/>
  <c r="C129" i="19" s="1"/>
  <c r="C133" i="19" s="1"/>
  <c r="C128" i="19"/>
  <c r="C132" i="19" l="1"/>
  <c r="C138" i="19" s="1"/>
  <c r="D128" i="19" s="1"/>
  <c r="C139" i="19"/>
  <c r="D129" i="19" s="1"/>
  <c r="D133" i="19" s="1"/>
  <c r="D87" i="23"/>
  <c r="E83" i="23"/>
  <c r="E139" i="19"/>
  <c r="B129" i="20" s="1"/>
  <c r="E132" i="19"/>
  <c r="E138" i="19" s="1"/>
  <c r="D87" i="24"/>
  <c r="D93" i="24" l="1"/>
  <c r="D86" i="24"/>
  <c r="D92" i="24" s="1"/>
  <c r="E82" i="24" s="1"/>
  <c r="B133" i="20"/>
  <c r="B128" i="20"/>
  <c r="E128" i="20" s="1"/>
  <c r="E129" i="20"/>
  <c r="D93" i="23"/>
  <c r="D86" i="23"/>
  <c r="D92" i="23" s="1"/>
  <c r="E87" i="23"/>
  <c r="E93" i="23" s="1"/>
  <c r="D132" i="19"/>
  <c r="D138" i="19" s="1"/>
  <c r="D139" i="19"/>
  <c r="E133" i="20" l="1"/>
  <c r="E83" i="24"/>
  <c r="B132" i="20"/>
  <c r="B138" i="20" s="1"/>
  <c r="C128" i="20" s="1"/>
  <c r="B139" i="20"/>
  <c r="C129" i="20" s="1"/>
  <c r="C133" i="20" s="1"/>
  <c r="C132" i="20" l="1"/>
  <c r="C138" i="20" s="1"/>
  <c r="D128" i="20" s="1"/>
  <c r="C139" i="20"/>
  <c r="D129" i="20" s="1"/>
  <c r="D133" i="20" s="1"/>
  <c r="E87" i="24"/>
  <c r="F83" i="24"/>
  <c r="E139" i="20"/>
  <c r="E132" i="20"/>
  <c r="E138" i="20" s="1"/>
  <c r="E93" i="24" l="1"/>
  <c r="E86" i="24"/>
  <c r="E92" i="24" s="1"/>
  <c r="F87" i="24"/>
  <c r="F93" i="24" s="1"/>
  <c r="D132" i="20"/>
  <c r="D138" i="20" s="1"/>
  <c r="D13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60" authorId="0" shapeId="0" xr:uid="{83CCF871-6FE7-48BA-BDEE-A52C6FF58CF9}">
      <text>
        <r>
          <rPr>
            <sz val="9"/>
            <color indexed="81"/>
            <rFont val="Tahoma"/>
            <family val="2"/>
          </rPr>
          <t xml:space="preserve">Lo relacionado a la ejecución programática debe ser completado por el encargado de Planificación o su homólogo.
</t>
        </r>
      </text>
    </comment>
    <comment ref="A147" authorId="0" shapeId="0" xr:uid="{FBF49275-580A-46AB-A749-29F3652F591C}">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<sst xmlns="http://schemas.openxmlformats.org/spreadsheetml/2006/main" count="1120" uniqueCount="226">
  <si>
    <t>Reporte de ejecución programática y presupuestaria de programas sociales financiados con recursos del Fondo de Desarrollo Social y Asignaciones Familiares (Fodesaf)</t>
  </si>
  <si>
    <t>Presentación</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</si>
  <si>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</si>
  <si>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</si>
  <si>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</si>
  <si>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</si>
  <si>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Instrucciones</t>
  </si>
  <si>
    <t xml:space="preserve">La estructura de la matriz, es la siguiente: </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</si>
  <si>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</si>
  <si>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</si>
  <si>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</si>
  <si>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</si>
  <si>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</si>
  <si>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Beneficiarios efectivos por producto financiados por el Fodesaf (Tabla 1)</t>
  </si>
  <si>
    <t xml:space="preserve">     La Columna del total del trimestre se genera automáticamente.</t>
  </si>
  <si>
    <t xml:space="preserve">     La Fila "Fuente" es para detallar el origen de la información.</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</si>
  <si>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</si>
  <si>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Gasto efectivo por producto financiado por Fodesaf (Tabla 2)</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</si>
  <si>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</si>
  <si>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Control y seguimiento del uso y aplicación del Sistema Nacional de Información y Registro Único de Beneficiarios del Estado (Sinirube) (Tabla 3)</t>
  </si>
  <si>
    <t xml:space="preserve">      Se debe completar la información que se consulta según la situación del programa respecto al tema. </t>
  </si>
  <si>
    <t xml:space="preserve">      La Fila "Observaciones" es para que se establezcan las observaciones y/o justificaciones relacionadas con el uso del Sinirube. </t>
  </si>
  <si>
    <t xml:space="preserve">     </t>
  </si>
  <si>
    <t>Control y seguimiento de la incorporación de los activos en el Sibinet (Tabla 4)</t>
  </si>
  <si>
    <t xml:space="preserve">       Se debe completar la información que se consulta según la situación del programa respecto al tema. </t>
  </si>
  <si>
    <t xml:space="preserve">       La Fila "Observaciones" es para que se establezcan las observaciones y/o justificaciones relacionadas con la incorporación de los activos en el Sibinet</t>
  </si>
  <si>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</si>
  <si>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t>Detalle del presupuesto modificado del programa (Tabla 5)</t>
  </si>
  <si>
    <t xml:space="preserve">       Se debe completar la información que se consulta de acuerdo a los presupuestos aprobados para ese trimestre.</t>
  </si>
  <si>
    <t xml:space="preserve">       La fila "Observaciones" es para brindar observaciones y/o justificaciones relacionadas con el presupuesto modificado.</t>
  </si>
  <si>
    <t>Ingresos efectivos provenientes de recursos Fodesaf por partida presupuestaria del clasificador de los ingresos del sector público (Tabla 6)</t>
  </si>
  <si>
    <t xml:space="preserve">       Se debe completar la información que se consulta (ingresos) de acuerdo al código y cuenta presupuestaria.</t>
  </si>
  <si>
    <t xml:space="preserve">       La fila "Observaciones" es para brindar observaciones y/o justificaciones relacionadas con los ingresos efectivos del periodo.</t>
  </si>
  <si>
    <t>Reporte de gastos efectivos financiados por Fodesaf por partida presupuestaria del clasificador por objeto del gasto del sector público (Tabla 7)</t>
  </si>
  <si>
    <t xml:space="preserve">       Se debe completar la información que se consulta (gastos) de acuerdo al código y cuenta presupuestaria.</t>
  </si>
  <si>
    <t xml:space="preserve">       La fila "Observaciones" es para establecer las observaciones y/o justificaciones relacionadas con la ejecución de los recursos, con el objetivo de contextualizar la sub o sobre ejecución de los recursos con respecto a lo programado.</t>
  </si>
  <si>
    <t>Resumen del periodo de los recursos provenientes de Fodesaf (Tabla 8)</t>
  </si>
  <si>
    <t xml:space="preserve">       Se debe completar la información que se consulta en términos de ingresos y gastos reales del trimestre.</t>
  </si>
  <si>
    <t xml:space="preserve">       La fila "Observaciones" es para establecer las observaciones y/o justificaciones relacionadas con la tabla 8.</t>
  </si>
  <si>
    <t>Notas importantes:</t>
  </si>
  <si>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</si>
  <si>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</si>
  <si>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Dirección General Desaf:</t>
  </si>
  <si>
    <t>direccion.desaf@mtss.go.cr</t>
  </si>
  <si>
    <t>Analista del SI, Unidad Control y Seguimiento, Desaf:</t>
  </si>
  <si>
    <t>stephanie.salas@mtss.go.cr</t>
  </si>
  <si>
    <t xml:space="preserve">Jefatura Depto. de Presupuesto, Desaf: </t>
  </si>
  <si>
    <t>dalia.rojas@mtss.go.cr</t>
  </si>
  <si>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</si>
  <si>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 trimestre: Martes 25 de abril de 2023</t>
  </si>
  <si>
    <t>Informe II trimestre: Lunes 17 de julio de 2023</t>
  </si>
  <si>
    <t>Informe III trimestre: Lunes 16 de octubre de 2023</t>
  </si>
  <si>
    <t>Informe IV trimestre: Lunes 15 de enero de 2024</t>
  </si>
  <si>
    <t>I Trimestre 2023</t>
  </si>
  <si>
    <t xml:space="preserve">Programa: </t>
  </si>
  <si>
    <t>Autonomía Personal</t>
  </si>
  <si>
    <t>Institución a cargo:</t>
  </si>
  <si>
    <t>Consejo Nacional de Personas con Discapacidad</t>
  </si>
  <si>
    <t xml:space="preserve">Unidad ejecutora: </t>
  </si>
  <si>
    <t>Unidad de Autonomía Personal-DDR</t>
  </si>
  <si>
    <t>Ejecución programática</t>
  </si>
  <si>
    <t>Tabla 1</t>
  </si>
  <si>
    <t>Beneficiarios efectivos por producto financiados por el Fodesaf</t>
  </si>
  <si>
    <t xml:space="preserve">Beneficio / Producto </t>
  </si>
  <si>
    <t xml:space="preserve">Unidad de medida </t>
  </si>
  <si>
    <t>Enero</t>
  </si>
  <si>
    <t>Febrero</t>
  </si>
  <si>
    <t xml:space="preserve">Marzo </t>
  </si>
  <si>
    <t>I Trimestre</t>
  </si>
  <si>
    <t>Total</t>
  </si>
  <si>
    <t xml:space="preserve">Promoción Autonomía Personal </t>
  </si>
  <si>
    <t xml:space="preserve">Personas </t>
  </si>
  <si>
    <r>
      <t xml:space="preserve">Fuente: </t>
    </r>
    <r>
      <rPr>
        <sz val="9"/>
        <rFont val="Palatino Linotype"/>
        <family val="1"/>
      </rPr>
      <t xml:space="preserve">Dirección Administrativa- </t>
    </r>
    <r>
      <rPr>
        <b/>
        <sz val="9"/>
        <rFont val="Palatino Linotype"/>
        <family val="1"/>
      </rPr>
      <t>Unidad de Autonomía Personal</t>
    </r>
  </si>
  <si>
    <t>Observaciones:  a persar que se sobrepasó la meta en usuarios, donde lo programdo eran 185 para estos primero tres meses, tenemos las siguiente situaicones que no nos ha permitido un aumento mayor, se han realizado suspensiones por incumpliento al reglamento, se están realizando nuevas valoraciones y además, hay regiones en las que no hay asistentes disponibles para designar a la persona usuaria.</t>
  </si>
  <si>
    <t>Tabla 2</t>
  </si>
  <si>
    <t>Gasto efectivo por producto financiado por Fodesaf</t>
  </si>
  <si>
    <t>Fuente: Dirección Administrativa- Unidad de Autonomía Personal</t>
  </si>
  <si>
    <r>
      <t xml:space="preserve">Observaciones: 
</t>
    </r>
    <r>
      <rPr>
        <sz val="11"/>
        <color theme="1"/>
        <rFont val="Palatino Linotype"/>
        <family val="1"/>
      </rPr>
      <t>Situaciones por la que no se ha alcanzado la meta presupuestaria, es que se han realizado suspensiones por incumpliento al reglamento, se están realizando nuevas valoraciones y además, hay regiones en las que no hay asistentes disponibles para designar a la persona usuaria.</t>
    </r>
  </si>
  <si>
    <t>Tabla 3</t>
  </si>
  <si>
    <t xml:space="preserve">Control y seguimiento del uso y aplicación del Sistema Nacional de Información y Registro Único de Beneficiarios del Estado (Sinirube) </t>
  </si>
  <si>
    <t xml:space="preserve">Detalle </t>
  </si>
  <si>
    <t>Sí</t>
  </si>
  <si>
    <t>No</t>
  </si>
  <si>
    <r>
      <t xml:space="preserve">NA </t>
    </r>
    <r>
      <rPr>
        <b/>
        <sz val="8"/>
        <color theme="0"/>
        <rFont val="Palatino Linotype"/>
        <family val="1"/>
      </rPr>
      <t>(justificar abajo)</t>
    </r>
  </si>
  <si>
    <t xml:space="preserve">Frecuencia </t>
  </si>
  <si>
    <t>¿Se utiliza como medio de consulta para la asignación de beneficios?</t>
  </si>
  <si>
    <t>X</t>
  </si>
  <si>
    <t>¿Se utiliza para el levantamiento de la información de las personas beneficiarias?</t>
  </si>
  <si>
    <t>¿Reportan al Sinirube las personas que están beneficiando?</t>
  </si>
  <si>
    <t>¿El programa tiene algún impedimento legal para la aplicación de la Directriz?</t>
  </si>
  <si>
    <t>Fuente:  Dirección Administrativa-Unidad de Autonomía de Personal</t>
  </si>
  <si>
    <t xml:space="preserve">Observaciones: 
Ahora es SUPRES, se tiene dentro de los planes de trabajo, que se empiece a implementar a partir del mes de mayo 2023. </t>
  </si>
  <si>
    <t>Tabla 4</t>
  </si>
  <si>
    <t>Control y Seguimiento de la incorporación de los activos en el Sibinet</t>
  </si>
  <si>
    <t>NA (justificar abajo)</t>
  </si>
  <si>
    <t>¿Se encuentran incorporados los activos al Sibinet?</t>
  </si>
  <si>
    <t>¿Se mantiene un registro auxiliar actualizado de los activos comprados con recursos del Fodesaf?</t>
  </si>
  <si>
    <r>
      <t xml:space="preserve">Observaciones: 
</t>
    </r>
    <r>
      <rPr>
        <sz val="11"/>
        <color theme="1"/>
        <rFont val="Palatino Linotype"/>
        <family val="1"/>
      </rPr>
      <t>Con stos recursos no se adquieren activos,  por lo  que no aplica</t>
    </r>
  </si>
  <si>
    <t>Nombre del funcionario que reporta la ejecución programática</t>
  </si>
  <si>
    <t>Carlos Monge Guillén</t>
  </si>
  <si>
    <t>Firma</t>
  </si>
  <si>
    <t>Puesto</t>
  </si>
  <si>
    <t>Contralor de Servicios</t>
  </si>
  <si>
    <t>Nombre de la unidad/departamento</t>
  </si>
  <si>
    <t>Contraloría de Servicios</t>
  </si>
  <si>
    <t>Ejecución presupuestaria</t>
  </si>
  <si>
    <t>Tabla 5</t>
  </si>
  <si>
    <t>Detalle del presupuesto modificado del programa</t>
  </si>
  <si>
    <t>(En colones)</t>
  </si>
  <si>
    <t>Documento presupuestario</t>
  </si>
  <si>
    <t>Monto</t>
  </si>
  <si>
    <t>%</t>
  </si>
  <si>
    <t>Oficio asignación Fodesaf</t>
  </si>
  <si>
    <t>Oficio aprobación Fodesaf</t>
  </si>
  <si>
    <t>Oficio aprobación CGR</t>
  </si>
  <si>
    <t>Presupuesto ordinario</t>
  </si>
  <si>
    <t>Presupuesto extraordinario 1-2023</t>
  </si>
  <si>
    <t>Presupuesto extraordinario 2-2023</t>
  </si>
  <si>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</si>
  <si>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</si>
  <si>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</si>
  <si>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Tabla 6</t>
  </si>
  <si>
    <t>Ingresos efectivos provenientes de recursos Fodesaf por partida presupuestaria del clasificador de los ingresos del sector público</t>
  </si>
  <si>
    <t>Código</t>
  </si>
  <si>
    <t>Partida presupuestaria</t>
  </si>
  <si>
    <t>Marzo</t>
  </si>
  <si>
    <t>Ingresos del periodo</t>
  </si>
  <si>
    <t>6.02.99</t>
  </si>
  <si>
    <t>Transferencias corrientes a personas</t>
  </si>
  <si>
    <t>INGRESOS CORRIENTES</t>
  </si>
  <si>
    <t xml:space="preserve">  Código presupuestario </t>
  </si>
  <si>
    <t>Cuenta presupuestaria</t>
  </si>
  <si>
    <t>Ingresos de vigencias anteriores</t>
  </si>
  <si>
    <r>
      <t xml:space="preserve">Observaciones: 
</t>
    </r>
    <r>
      <rPr>
        <sz val="11"/>
        <color theme="1"/>
        <rFont val="Palatino Linotype"/>
        <family val="1"/>
      </rPr>
      <t>En este espacio se ofrece para brindar observaciones y/o justificaciones relacionadas con los ingresos efectivos del periodo.</t>
    </r>
  </si>
  <si>
    <t>Tabla 7</t>
  </si>
  <si>
    <t>Reporte de gastos efectivos financiados por Fodesaf por partida presupuestaria del clasificador por objeto del gasto del sector público</t>
  </si>
  <si>
    <t>Gastos financiados con recursos del periodo</t>
  </si>
  <si>
    <t>Gastos financiados con recursos de vigencias anteriores</t>
  </si>
  <si>
    <t>N/A</t>
  </si>
  <si>
    <r>
      <t>Reintegros</t>
    </r>
    <r>
      <rPr>
        <b/>
        <vertAlign val="superscript"/>
        <sz val="10"/>
        <rFont val="Palatino Linotype"/>
        <family val="1"/>
      </rPr>
      <t>1/</t>
    </r>
  </si>
  <si>
    <t>1/ Adjuntar el comprobante del reintegro e indicar en este espacio la fecha y el número de comprobante del o los reintegros.</t>
  </si>
  <si>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</si>
  <si>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t>Tabla 8</t>
  </si>
  <si>
    <t xml:space="preserve">Resumen del periodo de los recursos provenientes de Fodesaf </t>
  </si>
  <si>
    <t xml:space="preserve">Tipo de movimiento </t>
  </si>
  <si>
    <t>1) Saldo en caja inicial (*)</t>
  </si>
  <si>
    <t xml:space="preserve">  Recursos de vigencias anteriores</t>
  </si>
  <si>
    <t xml:space="preserve">  Recursos del periodo</t>
  </si>
  <si>
    <t>2) Ingresos efectivos recibidos del periodo</t>
  </si>
  <si>
    <t>3) Recursos disponibles ( 1+2 )</t>
  </si>
  <si>
    <t>4) Egresos efectivos pagados</t>
  </si>
  <si>
    <t>5) Saldo en caja final ( 3-4 )</t>
  </si>
  <si>
    <r>
      <t xml:space="preserve">Observaciones: 
</t>
    </r>
    <r>
      <rPr>
        <sz val="11"/>
        <color theme="1"/>
        <rFont val="Palatino Linotype"/>
        <family val="1"/>
      </rPr>
      <t>Se ejecutó el 100% delos recursos ingresados durante el trimestre.</t>
    </r>
  </si>
  <si>
    <t>Nombre del funcionario que reporta la ejecución presupuestaria</t>
  </si>
  <si>
    <t>Reporte de ejecución programática y presupuestaria de programas sociales financiados con recursos del   Fondo de Desarrollo Social y Asignaciones Familiares (Fodesaf)</t>
  </si>
  <si>
    <t>Abril</t>
  </si>
  <si>
    <t>Mayo</t>
  </si>
  <si>
    <t>Junio</t>
  </si>
  <si>
    <t>II Trimestre</t>
  </si>
  <si>
    <r>
      <t xml:space="preserve">Fuente: </t>
    </r>
    <r>
      <rPr>
        <sz val="9"/>
        <rFont val="Palatino Linotype"/>
        <family val="1"/>
      </rPr>
      <t>Citar la unidad o departamento de la institución que está generando la información.</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</si>
  <si>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</si>
  <si>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t>Reporte ejecución programática (I semestre)</t>
  </si>
  <si>
    <t>I trimestre</t>
  </si>
  <si>
    <t>II trimestre</t>
  </si>
  <si>
    <t>I semestre</t>
  </si>
  <si>
    <t>Beneficio/producto</t>
  </si>
  <si>
    <t>I Semestre</t>
  </si>
  <si>
    <t>Reporte ejecución presupuestaria (I semestre)</t>
  </si>
  <si>
    <t>Julio</t>
  </si>
  <si>
    <t xml:space="preserve">Agosto </t>
  </si>
  <si>
    <t>Septiembre</t>
  </si>
  <si>
    <t>III Trimestre</t>
  </si>
  <si>
    <t>Reporte ejecución programática (III trimestre Acumulado)</t>
  </si>
  <si>
    <t>III trimestre</t>
  </si>
  <si>
    <t>III trimestre acumulado</t>
  </si>
  <si>
    <t>Reporte ejecución presupuestaria (III Trimestre Acumulado)</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</si>
  <si>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III trimestre acumulado.</t>
    </r>
  </si>
  <si>
    <t>Octubre</t>
  </si>
  <si>
    <t>Noviembre</t>
  </si>
  <si>
    <t>Diciembre</t>
  </si>
  <si>
    <t>IV Trimestre</t>
  </si>
  <si>
    <t>Reporte ejecución programática (Anual)</t>
  </si>
  <si>
    <t>IV trimestre</t>
  </si>
  <si>
    <t>Anual</t>
  </si>
  <si>
    <t xml:space="preserve">Total </t>
  </si>
  <si>
    <t>Reporte ejecución presupuestaria (Anual)</t>
  </si>
  <si>
    <t>VI trimestre</t>
  </si>
  <si>
    <t>II Trimestre 2023</t>
  </si>
  <si>
    <t>María José Salazar Ureña</t>
  </si>
  <si>
    <t>Asistente de Dirección Administrativa</t>
  </si>
  <si>
    <t>Dirección Administrativa</t>
  </si>
  <si>
    <r>
      <t xml:space="preserve">Fuente: </t>
    </r>
    <r>
      <rPr>
        <sz val="9"/>
        <rFont val="Palatino Linotype"/>
        <family val="1"/>
      </rPr>
      <t>Dirección Desarrollo Regional y Dirección Administrativa</t>
    </r>
  </si>
  <si>
    <t xml:space="preserve">Observaciones: 
Con relación al eje productos de apoyo, la entrega se realizará durante el II semestre del 2023. Sin embargo, durante el primer semestre 2023 se han ejecutado las siguientes acciones:
•Durante los meses de mayo y junio se atendieron 68 expedientes de productos de apoyo, los cuales se revisaron, se solicitaron documentos pendientes como renovación de certificado de discapacidad, actualización de ficha técnica, además se procedió a aplicar el procedimiento vigente, revisando si los productos solicitados se encuentran en la lista taxativa y el la ISSO 9999, se verificó que no sean beneficiarios de otras instituciones estatales como CCSS o MEP, además de enviar la solicitud de las proformas a las diferentes casas comerciales en los casos en que los productos mantengan su cotización por este año, en los casos en que los productos como laptops, celulares o calchones, cuyas proformas tienen una validez de una semana, están pendientes de cotizar para evitar que la información esté sesgada.  
•Además, se realizó la verificación de las calidades de 106 productos de apoyo otorgados a las personas durante el año 2022.  Dicha tarea se realiza vía telefónica o mediante una visita al hogar de la persona beneficiaria, la revisión y observación del producto de apoyo otorgado, así como la utilización de la garantía y el servicio que han recibido por parte de la casa comercial, dando seguimiento vía correo electrónico en los casos en que se debió reportar algún desperfecto a la casa comercial y el llenado de una boleta en donde queda la evidencia del estado del producto, así como de los comentarios que haga la persona respecto al uso, estado y mantenimiento de este 
•Aunado a lo anterior, se enviaron recordatorios a las empresas sobre el procedimiento de entrega del producto de apoyo en donde se les indica que antes de entregar el beneficio a la persona usuaria, este debe ser revisado por las personas funcionarias de la unidad.
</t>
  </si>
  <si>
    <t>Observaciones: 
Al segundo trimestre no se han realizado modificaciones al presupuesto</t>
  </si>
  <si>
    <t>Observaciones: 
Por el tipo de progama que se esta reportando no corresponden ser incorporado al sistema Sibinet</t>
  </si>
  <si>
    <t>Observaciones: 
Si se utiliza el Sinirube para la consulta de asiganación de beneficiarios.</t>
  </si>
  <si>
    <t>Fuente: Dirección Desarrollo Regional y Dirección Administrativa</t>
  </si>
  <si>
    <t xml:space="preserve"> Observaciones: 
En cuanto al Programa Promoción de la Autonomía Personal, Eje Asistencia Personal, se realizó diversas gestiones administrativas y operativas para la consecución de la meta; entre otras, las siguientes:  
1. Recepción y atención de 54 nuevas solicitudes de ingreso al Programa de Asistencia Personal Humana, de los cuales se concreta el ingreso para el primer semestre de un total de 45 personas usuarias. 
2. Aplicación de procedimientos institucionales de selección y valoración de la población usuaria del programa, y demás normativa referente al manejo documental de expedientes y bases de datos. 
</t>
  </si>
  <si>
    <t xml:space="preserve">Observaciones: 
En cuanto al Programa Promoción de la Autonomía Personal, Eje Asistencia Personal, se realizó diversas gestiones administrativas y operativas para la consecución de la meta; entre otras, las siguientes:  
1. Recepción y atención de 54 nuevas solicitudes de ingreso al Programa de Asistencia Personal Humana, de los cuales se concreta el ingreso para el primer semestre de un total de 45 personas usuarias. 
2. Aplicación de procedimientos institucionales de selección y valoración de la población usuaria del programa, y demás normativa referente al manejo documental de expedientes y bases de datos. 
</t>
  </si>
  <si>
    <t>I Semestre 2023</t>
  </si>
  <si>
    <t>Observaciones: 
Al I semestre se ha ejecutado ¢472 799 300</t>
  </si>
  <si>
    <t>Observaciones: 
Al segundo trimestre se han ejecutado ¢ 249 750 000</t>
  </si>
  <si>
    <t>Promoción de la Autonomía Personal</t>
  </si>
  <si>
    <t>06.02.99</t>
  </si>
  <si>
    <t>III Trimestre 2023</t>
  </si>
  <si>
    <r>
      <t xml:space="preserve">Observaciones: 
</t>
    </r>
    <r>
      <rPr>
        <sz val="11"/>
        <color theme="1"/>
        <rFont val="Palatino Linotype"/>
        <family val="1"/>
      </rPr>
      <t>Si bien se ha aprobado presupuesto extraordinario, a la fecha del informe, los recusros no han sido aprobados por el Ministerio de Hacienda.</t>
    </r>
  </si>
  <si>
    <r>
      <t xml:space="preserve">Observaciones: 
</t>
    </r>
    <r>
      <rPr>
        <sz val="11"/>
        <color theme="1"/>
        <rFont val="Palatino Linotype"/>
        <family val="1"/>
      </rPr>
      <t>Se han ejecutado los recursos según cronograma</t>
    </r>
  </si>
  <si>
    <r>
      <t xml:space="preserve">Observaciones: 
</t>
    </r>
    <r>
      <rPr>
        <sz val="11"/>
        <color theme="1"/>
        <rFont val="Palatino Linotype"/>
        <family val="1"/>
      </rPr>
      <t>Para lo que resta del año, no se cuentan con recursos provenientes de FODESAF</t>
    </r>
  </si>
  <si>
    <t xml:space="preserve">Observaciones: </t>
  </si>
  <si>
    <r>
      <t xml:space="preserve">Observaciones: 
</t>
    </r>
    <r>
      <rPr>
        <sz val="11"/>
        <color theme="1"/>
        <rFont val="Palatino Linotype"/>
        <family val="1"/>
      </rPr>
      <t>Al mes de setiembre se ejecutan el total de los recursos ordinarios otorgados al programa. Se esta a la espera de la aprobación de un presupuesto extraordinario</t>
    </r>
  </si>
  <si>
    <t xml:space="preserve">Observaciones: 
</t>
  </si>
  <si>
    <r>
      <t xml:space="preserve">Observaciones: 
</t>
    </r>
    <r>
      <rPr>
        <sz val="11"/>
        <color theme="1"/>
        <rFont val="Palatino Linotype"/>
        <family val="1"/>
      </rPr>
      <t xml:space="preserve">En consideración del uso racional de los recursos y reconsideración de los montos otorgados a cada persona, se logra atender a un grupo mayor de personas que las incialmente programadas. </t>
    </r>
  </si>
  <si>
    <t>III Trimestre Acumulado 2023</t>
  </si>
  <si>
    <t xml:space="preserve">Observaciones: 
En consideración del uso racional de los recursos y reconsideración de los montos otorgados a cada persona, se logra atender a un grupo mayor de personas que las incialmente programadas. </t>
  </si>
  <si>
    <t>IV Trimestre 2023</t>
  </si>
  <si>
    <r>
      <t>Observaciones: 
S</t>
    </r>
    <r>
      <rPr>
        <sz val="11"/>
        <color theme="1"/>
        <rFont val="Palatino Linotype"/>
        <family val="1"/>
      </rPr>
      <t>e realizaron diversas gestiones administrativas y operativas para la consecución de la meta como disminuciones y ajustes de transferencias.</t>
    </r>
  </si>
  <si>
    <r>
      <t xml:space="preserve">Observaciones: 
</t>
    </r>
    <r>
      <rPr>
        <sz val="11"/>
        <color theme="1"/>
        <rFont val="Palatino Linotype"/>
        <family val="1"/>
      </rPr>
      <t>Se realizaron diversas gestiones administrativas y operativas para la consecución de la meta como disminuciones y ajustes de transferencias.</t>
    </r>
  </si>
  <si>
    <r>
      <t xml:space="preserve">Observaciones: 
</t>
    </r>
    <r>
      <rPr>
        <sz val="11"/>
        <color theme="1"/>
        <rFont val="Palatino Linotype"/>
        <family val="1"/>
      </rPr>
      <t>Si se utiliza el Sinirube para la consulta de asiganación de beneficiarios.</t>
    </r>
  </si>
  <si>
    <t>x</t>
  </si>
  <si>
    <r>
      <t xml:space="preserve">Observaciones: 
</t>
    </r>
    <r>
      <rPr>
        <sz val="11"/>
        <color theme="1"/>
        <rFont val="Palatino Linotype"/>
        <family val="1"/>
      </rPr>
      <t>Por el tipo de progama que se esta reportando no corresponden ser incorporado al sistema Sibinet</t>
    </r>
  </si>
  <si>
    <t>Bilbia González Ulate</t>
  </si>
  <si>
    <t>Directora Ejecutiva</t>
  </si>
  <si>
    <t>Dirección Ejecutiva</t>
  </si>
  <si>
    <r>
      <t xml:space="preserve">Observaciones: 
</t>
    </r>
    <r>
      <rPr>
        <sz val="11"/>
        <color theme="1"/>
        <rFont val="Palatino Linotype"/>
        <family val="1"/>
      </rPr>
      <t>Se aprueba presupuesto extraordinario en el mes de Noviembre</t>
    </r>
  </si>
  <si>
    <r>
      <t xml:space="preserve">Observaciones: 
</t>
    </r>
    <r>
      <rPr>
        <sz val="11"/>
        <color theme="1"/>
        <rFont val="Palatino Linotype"/>
        <family val="1"/>
      </rPr>
      <t>Se realizaron diversas gestiones administrativas y operativas para la consecución de la meta</t>
    </r>
  </si>
  <si>
    <t>Anual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</si>
</sst>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5"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s>
  <fills count="8">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0"/>
      </left>
      <right/>
      <top/>
      <bottom/>
      <diagonal/>
    </border>
  </borders>
  <cellStyleXfs count="5">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cellStyleXfs>
  <cellXfs count="228">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20"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5" fontId="4" fillId="2" borderId="21" xfId="1" applyNumberFormat="1" applyFont="1" applyFill="1" applyBorder="1" applyAlignment="1">
      <alignment horizontal="center" vertical="center" wrapText="1"/>
    </xf>
    <xf numFmtId="165" fontId="10" fillId="2" borderId="21"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4" xfId="0" applyFont="1" applyBorder="1" applyAlignment="1">
      <alignment vertical="center"/>
    </xf>
    <xf numFmtId="0" fontId="19" fillId="0" borderId="28"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5"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39"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9" xfId="1" applyNumberFormat="1" applyFont="1" applyBorder="1" applyAlignment="1">
      <alignment vertical="center"/>
    </xf>
    <xf numFmtId="4" fontId="2" fillId="0" borderId="49" xfId="1" applyNumberFormat="1" applyFont="1" applyBorder="1" applyAlignment="1">
      <alignment vertical="center"/>
    </xf>
    <xf numFmtId="4" fontId="2" fillId="0" borderId="0" xfId="1" applyNumberFormat="1" applyFont="1" applyBorder="1" applyAlignment="1">
      <alignment vertical="center"/>
    </xf>
    <xf numFmtId="0" fontId="26" fillId="0" borderId="0" xfId="0" applyFont="1" applyAlignment="1">
      <alignment vertical="center"/>
    </xf>
    <xf numFmtId="165" fontId="13" fillId="0" borderId="0" xfId="1" applyNumberFormat="1" applyFont="1" applyFill="1" applyBorder="1" applyAlignment="1">
      <alignment horizontal="left" vertical="center" wrapText="1"/>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51"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4" fontId="14" fillId="0" borderId="0" xfId="0" applyNumberFormat="1" applyFont="1" applyAlignment="1">
      <alignment vertical="center"/>
    </xf>
    <xf numFmtId="3" fontId="11" fillId="4" borderId="0" xfId="1" applyNumberFormat="1" applyFont="1" applyFill="1" applyBorder="1" applyAlignment="1">
      <alignment horizontal="right" vertical="center" wrapText="1"/>
    </xf>
    <xf numFmtId="165" fontId="5" fillId="0" borderId="0" xfId="1" applyNumberFormat="1" applyFont="1" applyFill="1" applyBorder="1" applyAlignment="1">
      <alignment horizontal="left" vertical="center" wrapText="1"/>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2" fontId="5" fillId="4" borderId="0" xfId="1" applyNumberFormat="1" applyFont="1" applyFill="1" applyBorder="1" applyAlignment="1">
      <alignment horizontal="right" vertical="center" wrapText="1"/>
    </xf>
    <xf numFmtId="2" fontId="4" fillId="0" borderId="0" xfId="1" applyNumberFormat="1" applyFont="1" applyFill="1" applyBorder="1" applyAlignment="1">
      <alignment horizontal="right" vertical="center" wrapText="1"/>
    </xf>
    <xf numFmtId="165" fontId="2" fillId="0" borderId="0" xfId="1" applyNumberFormat="1" applyFont="1" applyFill="1" applyBorder="1" applyAlignment="1">
      <alignment wrapText="1"/>
    </xf>
    <xf numFmtId="2" fontId="12" fillId="0"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9" fillId="4" borderId="0" xfId="0" applyNumberFormat="1" applyFont="1" applyFill="1" applyAlignment="1">
      <alignment horizontal="right" vertical="center"/>
    </xf>
    <xf numFmtId="2" fontId="12" fillId="0" borderId="1" xfId="1" applyNumberFormat="1" applyFont="1" applyFill="1" applyBorder="1" applyAlignment="1">
      <alignment horizontal="right" vertical="center" wrapText="1"/>
    </xf>
    <xf numFmtId="3" fontId="12" fillId="0" borderId="1" xfId="0" applyNumberFormat="1" applyFont="1" applyBorder="1" applyAlignment="1">
      <alignment horizontal="right" vertical="center"/>
    </xf>
    <xf numFmtId="2" fontId="19" fillId="4" borderId="0" xfId="1" applyNumberFormat="1" applyFont="1" applyFill="1" applyBorder="1" applyAlignment="1">
      <alignment horizontal="right" vertical="center" wrapText="1"/>
    </xf>
    <xf numFmtId="0" fontId="12" fillId="0" borderId="0" xfId="0" applyFont="1" applyAlignment="1">
      <alignment vertical="center" wrapText="1"/>
    </xf>
    <xf numFmtId="165" fontId="5" fillId="4" borderId="0" xfId="1" applyNumberFormat="1" applyFont="1" applyFill="1" applyBorder="1" applyAlignment="1">
      <alignment vertical="center" wrapText="1"/>
    </xf>
    <xf numFmtId="165" fontId="5" fillId="0" borderId="0" xfId="1" applyNumberFormat="1" applyFont="1" applyFill="1" applyBorder="1" applyAlignment="1">
      <alignment vertical="center" wrapText="1"/>
    </xf>
    <xf numFmtId="2" fontId="10" fillId="0" borderId="0" xfId="1" applyNumberFormat="1" applyFont="1" applyFill="1" applyBorder="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165" fontId="10" fillId="2"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0" fontId="12" fillId="0" borderId="0" xfId="0" applyFont="1" applyAlignment="1">
      <alignment horizontal="left" vertical="center" wrapText="1"/>
    </xf>
    <xf numFmtId="165" fontId="6" fillId="0" borderId="0" xfId="1" applyNumberFormat="1" applyFont="1" applyFill="1" applyBorder="1" applyAlignment="1">
      <alignment horizontal="center" vertical="center" wrapText="1"/>
    </xf>
    <xf numFmtId="165" fontId="4" fillId="2" borderId="0" xfId="1" applyNumberFormat="1" applyFont="1" applyFill="1" applyBorder="1" applyAlignment="1">
      <alignment horizontal="center" vertical="center" wrapText="1"/>
    </xf>
    <xf numFmtId="0" fontId="3" fillId="0" borderId="0" xfId="0" applyFont="1" applyAlignment="1">
      <alignment horizontal="center" vertical="center"/>
    </xf>
    <xf numFmtId="4" fontId="14" fillId="0" borderId="16" xfId="0" applyNumberFormat="1" applyFont="1" applyBorder="1" applyAlignment="1">
      <alignment vertical="center"/>
    </xf>
    <xf numFmtId="0" fontId="5" fillId="0" borderId="0" xfId="1" applyNumberFormat="1" applyFont="1" applyFill="1" applyBorder="1" applyAlignment="1">
      <alignment horizontal="left" vertical="center" wrapText="1"/>
    </xf>
    <xf numFmtId="0" fontId="2" fillId="5" borderId="0" xfId="0" applyFont="1" applyFill="1"/>
    <xf numFmtId="164" fontId="2" fillId="0" borderId="0" xfId="1" applyFont="1" applyAlignment="1">
      <alignment vertical="center"/>
    </xf>
    <xf numFmtId="164" fontId="12" fillId="0" borderId="0" xfId="1" applyFont="1" applyAlignment="1">
      <alignment vertical="center"/>
    </xf>
    <xf numFmtId="165" fontId="13" fillId="5" borderId="0" xfId="1" applyNumberFormat="1" applyFont="1" applyFill="1" applyBorder="1" applyAlignment="1">
      <alignment vertical="center" wrapText="1"/>
    </xf>
    <xf numFmtId="165" fontId="12" fillId="0" borderId="0" xfId="1" applyNumberFormat="1" applyFont="1" applyFill="1" applyAlignment="1">
      <alignment vertical="center"/>
    </xf>
    <xf numFmtId="3" fontId="13" fillId="5" borderId="0" xfId="1" applyNumberFormat="1" applyFont="1" applyFill="1" applyBorder="1" applyAlignment="1">
      <alignment horizontal="right" vertical="center" wrapText="1"/>
    </xf>
    <xf numFmtId="165" fontId="12" fillId="7" borderId="0" xfId="1" applyNumberFormat="1" applyFont="1" applyFill="1" applyBorder="1" applyAlignment="1">
      <alignment horizontal="left" vertical="center" wrapText="1"/>
    </xf>
    <xf numFmtId="0" fontId="12" fillId="7" borderId="0" xfId="0" applyFont="1" applyFill="1" applyAlignment="1">
      <alignment vertical="center"/>
    </xf>
    <xf numFmtId="164" fontId="5" fillId="4" borderId="0" xfId="1" applyFont="1" applyFill="1" applyBorder="1" applyAlignment="1">
      <alignment horizontal="right" vertical="center" wrapText="1"/>
    </xf>
    <xf numFmtId="164" fontId="12" fillId="0" borderId="0" xfId="1" applyFont="1" applyAlignment="1">
      <alignment vertical="center" wrapText="1"/>
    </xf>
    <xf numFmtId="164" fontId="12" fillId="0" borderId="0" xfId="1" applyFont="1" applyFill="1" applyBorder="1" applyAlignment="1">
      <alignment horizontal="right" vertical="center" wrapText="1"/>
    </xf>
    <xf numFmtId="165" fontId="2" fillId="0" borderId="0" xfId="0" applyNumberFormat="1" applyFont="1" applyAlignment="1">
      <alignment vertical="center"/>
    </xf>
    <xf numFmtId="3" fontId="13" fillId="0" borderId="0" xfId="1" applyNumberFormat="1" applyFont="1" applyFill="1" applyBorder="1" applyAlignment="1">
      <alignment horizontal="right" vertical="center" wrapText="1"/>
    </xf>
    <xf numFmtId="0" fontId="27" fillId="4" borderId="0" xfId="0" applyFont="1" applyFill="1" applyAlignment="1">
      <alignment horizontal="left" vertical="center" wrapText="1"/>
    </xf>
    <xf numFmtId="0" fontId="2" fillId="0" borderId="0" xfId="0" applyFont="1" applyAlignment="1">
      <alignment horizontal="left" vertical="center" wrapText="1"/>
    </xf>
    <xf numFmtId="0" fontId="27" fillId="4" borderId="0" xfId="0" applyFont="1" applyFill="1" applyAlignment="1">
      <alignment horizontal="left" vertical="center"/>
    </xf>
    <xf numFmtId="0" fontId="32" fillId="0" borderId="0" xfId="1" applyNumberFormat="1" applyFont="1" applyFill="1" applyBorder="1" applyAlignment="1">
      <alignment horizontal="left" vertical="center" wrapText="1"/>
    </xf>
    <xf numFmtId="0" fontId="21" fillId="3" borderId="0" xfId="0" applyFont="1" applyFill="1" applyAlignment="1">
      <alignment horizontal="center"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6" fillId="5" borderId="18" xfId="0" applyFont="1" applyFill="1" applyBorder="1" applyAlignment="1">
      <alignment horizontal="left" vertical="center"/>
    </xf>
    <xf numFmtId="0" fontId="16" fillId="5" borderId="1" xfId="0" applyFont="1" applyFill="1" applyBorder="1" applyAlignment="1">
      <alignment horizontal="left" vertical="center" wrapText="1"/>
    </xf>
    <xf numFmtId="0" fontId="7" fillId="0" borderId="0" xfId="0" applyFont="1" applyAlignment="1">
      <alignment horizontal="center" wrapText="1"/>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165" fontId="6" fillId="0" borderId="0" xfId="1" applyNumberFormat="1" applyFont="1" applyFill="1" applyBorder="1" applyAlignment="1">
      <alignment horizontal="center" vertical="center" wrapText="1"/>
    </xf>
    <xf numFmtId="4" fontId="14" fillId="0" borderId="16" xfId="0" applyNumberFormat="1" applyFont="1" applyBorder="1" applyAlignment="1">
      <alignment horizontal="left" vertical="center"/>
    </xf>
    <xf numFmtId="0" fontId="3" fillId="0" borderId="0" xfId="0" applyFont="1" applyAlignment="1">
      <alignment horizont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5" fontId="21" fillId="3"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10" fillId="2" borderId="13" xfId="1" applyNumberFormat="1" applyFont="1" applyFill="1" applyBorder="1" applyAlignment="1">
      <alignment horizontal="center" vertical="center" wrapText="1"/>
    </xf>
    <xf numFmtId="165" fontId="13" fillId="0" borderId="0" xfId="1" applyNumberFormat="1" applyFont="1" applyFill="1" applyBorder="1" applyAlignment="1">
      <alignment horizontal="center" vertical="center" wrapText="1"/>
    </xf>
    <xf numFmtId="0" fontId="12" fillId="0" borderId="0" xfId="0" applyFont="1" applyAlignment="1">
      <alignment horizontal="left" vertical="center" wrapText="1"/>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2" fillId="5" borderId="18" xfId="0" applyFont="1" applyFill="1" applyBorder="1" applyAlignment="1">
      <alignment horizontal="left" vertical="center"/>
    </xf>
    <xf numFmtId="0" fontId="16" fillId="5" borderId="0" xfId="0" applyFont="1" applyFill="1" applyAlignment="1">
      <alignment horizontal="left" vertical="center" wrapText="1"/>
    </xf>
    <xf numFmtId="0" fontId="5" fillId="0" borderId="2" xfId="1" applyNumberFormat="1" applyFont="1" applyFill="1" applyBorder="1" applyAlignment="1">
      <alignment horizontal="left" vertical="center" wrapText="1"/>
    </xf>
    <xf numFmtId="0" fontId="5" fillId="0" borderId="3" xfId="0" applyFont="1" applyBorder="1" applyAlignment="1">
      <alignment horizontal="center" vertical="center"/>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4" fontId="14" fillId="0" borderId="17" xfId="0" applyNumberFormat="1" applyFont="1" applyBorder="1" applyAlignment="1">
      <alignment horizontal="lef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46" xfId="1" applyNumberFormat="1" applyFont="1" applyFill="1" applyBorder="1" applyAlignment="1">
      <alignment horizontal="left" vertical="center" wrapText="1"/>
    </xf>
    <xf numFmtId="0" fontId="5" fillId="0" borderId="47" xfId="1" applyNumberFormat="1" applyFont="1" applyFill="1" applyBorder="1" applyAlignment="1">
      <alignment horizontal="left" vertical="center" wrapText="1"/>
    </xf>
    <xf numFmtId="0" fontId="5" fillId="0" borderId="48" xfId="1" applyNumberFormat="1" applyFont="1" applyFill="1" applyBorder="1" applyAlignment="1">
      <alignment horizontal="left" vertical="center" wrapText="1"/>
    </xf>
    <xf numFmtId="165" fontId="20" fillId="0" borderId="17" xfId="1" applyNumberFormat="1" applyFont="1" applyFill="1" applyBorder="1" applyAlignment="1">
      <alignment vertical="center" wrapText="1"/>
    </xf>
    <xf numFmtId="4" fontId="14" fillId="0" borderId="0" xfId="0" applyNumberFormat="1" applyFont="1" applyAlignment="1">
      <alignment horizontal="left" vertical="center"/>
    </xf>
    <xf numFmtId="0" fontId="7" fillId="0" borderId="0" xfId="0" applyFont="1" applyAlignment="1">
      <alignment horizontal="center" vertical="center" wrapText="1"/>
    </xf>
    <xf numFmtId="0" fontId="3" fillId="0" borderId="0" xfId="0" applyFont="1" applyAlignment="1">
      <alignment horizontal="center" vertical="center"/>
    </xf>
    <xf numFmtId="0" fontId="5" fillId="5" borderId="3" xfId="1" applyNumberFormat="1" applyFont="1" applyFill="1" applyBorder="1" applyAlignment="1">
      <alignment horizontal="left" vertical="center" wrapText="1"/>
    </xf>
    <xf numFmtId="0" fontId="5" fillId="5" borderId="17" xfId="1" applyNumberFormat="1" applyFont="1" applyFill="1" applyBorder="1" applyAlignment="1">
      <alignment horizontal="left" vertical="center" wrapText="1"/>
    </xf>
    <xf numFmtId="0" fontId="5" fillId="5" borderId="4" xfId="1" applyNumberFormat="1" applyFont="1" applyFill="1" applyBorder="1" applyAlignment="1">
      <alignment horizontal="left" vertical="center" wrapText="1"/>
    </xf>
    <xf numFmtId="0" fontId="5" fillId="0" borderId="17" xfId="0" applyFont="1" applyBorder="1" applyAlignment="1">
      <alignment horizontal="center" vertical="center"/>
    </xf>
    <xf numFmtId="0" fontId="5" fillId="0" borderId="41" xfId="0" applyFont="1" applyBorder="1" applyAlignment="1">
      <alignment horizontal="center" vertical="center"/>
    </xf>
    <xf numFmtId="0" fontId="2" fillId="0" borderId="50" xfId="0" applyFont="1" applyBorder="1" applyAlignment="1">
      <alignment horizontal="center" vertical="center"/>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2" fillId="0" borderId="45" xfId="0" applyFont="1" applyBorder="1" applyAlignment="1">
      <alignment horizontal="center" vertical="center"/>
    </xf>
    <xf numFmtId="0" fontId="5" fillId="0" borderId="40"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cellXfs>
  <cellStyles count="5">
    <cellStyle name="Hipervínculo" xfId="4" builtinId="8"/>
    <cellStyle name="Millares" xfId="1" builtinId="3"/>
    <cellStyle name="Millares 2" xfId="2" xr:uid="{00000000-0005-0000-0000-000001000000}"/>
    <cellStyle name="Millares 3" xfId="3" xr:uid="{00000000-0005-0000-0000-000002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65D-07DE-486B-BF76-407E1FB16D8C}">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37" customWidth="1"/>
    <col min="7" max="16384" width="10.88671875" style="37"/>
  </cols>
  <sheetData>
    <row r="4" spans="1:6" ht="18" customHeight="1" x14ac:dyDescent="0.3"/>
    <row r="5" spans="1:6" ht="42.6" customHeight="1" x14ac:dyDescent="0.3">
      <c r="A5" s="160" t="s">
        <v>0</v>
      </c>
      <c r="B5" s="160"/>
      <c r="C5" s="160"/>
      <c r="D5" s="160"/>
      <c r="E5" s="43"/>
      <c r="F5" s="43"/>
    </row>
    <row r="6" spans="1:6" ht="16.2" customHeight="1" x14ac:dyDescent="0.3">
      <c r="A6" s="101"/>
      <c r="B6" s="101"/>
      <c r="C6" s="101"/>
      <c r="D6" s="101"/>
      <c r="E6" s="43"/>
      <c r="F6" s="43"/>
    </row>
    <row r="7" spans="1:6" ht="16.2" customHeight="1" x14ac:dyDescent="0.3">
      <c r="A7" s="102" t="s">
        <v>1</v>
      </c>
      <c r="B7" s="101"/>
      <c r="C7" s="101"/>
      <c r="D7" s="101"/>
      <c r="E7" s="43"/>
      <c r="F7" s="43"/>
    </row>
    <row r="8" spans="1:6" x14ac:dyDescent="0.3">
      <c r="A8" s="133"/>
      <c r="B8" s="133"/>
      <c r="C8" s="133"/>
      <c r="D8" s="133"/>
      <c r="E8" s="87"/>
      <c r="F8" s="87"/>
    </row>
    <row r="9" spans="1:6" ht="66.75" customHeight="1" x14ac:dyDescent="0.3">
      <c r="A9" s="157" t="s">
        <v>2</v>
      </c>
      <c r="B9" s="157"/>
      <c r="C9" s="157"/>
      <c r="D9" s="157"/>
      <c r="E9" s="87"/>
      <c r="F9" s="87"/>
    </row>
    <row r="10" spans="1:6" ht="92.4" customHeight="1" x14ac:dyDescent="0.3">
      <c r="A10" s="161" t="s">
        <v>3</v>
      </c>
      <c r="B10" s="161"/>
      <c r="C10" s="161"/>
      <c r="D10" s="161"/>
      <c r="E10" s="87"/>
      <c r="F10" s="87"/>
    </row>
    <row r="11" spans="1:6" ht="94.95" customHeight="1" x14ac:dyDescent="0.3">
      <c r="A11" s="162" t="s">
        <v>4</v>
      </c>
      <c r="B11" s="162"/>
      <c r="C11" s="162"/>
      <c r="D11" s="162"/>
      <c r="E11" s="87"/>
      <c r="F11" s="87"/>
    </row>
    <row r="12" spans="1:6" ht="81" customHeight="1" x14ac:dyDescent="0.3">
      <c r="A12" s="157" t="s">
        <v>5</v>
      </c>
      <c r="B12" s="157"/>
      <c r="C12" s="157"/>
      <c r="D12" s="157"/>
      <c r="E12" s="87"/>
      <c r="F12" s="87"/>
    </row>
    <row r="13" spans="1:6" ht="20.399999999999999" customHeight="1" x14ac:dyDescent="0.3">
      <c r="A13" s="133"/>
      <c r="B13" s="133"/>
      <c r="C13" s="133"/>
      <c r="D13" s="133"/>
      <c r="E13" s="87"/>
      <c r="F13" s="87"/>
    </row>
    <row r="14" spans="1:6" ht="20.399999999999999" customHeight="1" x14ac:dyDescent="0.3">
      <c r="A14" s="160" t="s">
        <v>6</v>
      </c>
      <c r="B14" s="160"/>
      <c r="C14" s="160"/>
      <c r="D14" s="160"/>
      <c r="E14" s="87"/>
      <c r="F14" s="87"/>
    </row>
    <row r="15" spans="1:6" ht="20.100000000000001" customHeight="1" x14ac:dyDescent="0.3">
      <c r="A15" s="84" t="s">
        <v>7</v>
      </c>
    </row>
    <row r="16" spans="1:6" ht="168.75" customHeight="1" x14ac:dyDescent="0.3">
      <c r="A16" s="157" t="s">
        <v>8</v>
      </c>
      <c r="B16" s="157"/>
      <c r="C16" s="157"/>
      <c r="D16" s="157"/>
      <c r="E16" s="87"/>
      <c r="F16" s="87"/>
    </row>
    <row r="17" spans="1:17" ht="9.9" customHeight="1" x14ac:dyDescent="0.3"/>
    <row r="18" spans="1:17" ht="20.100000000000001" customHeight="1" x14ac:dyDescent="0.3">
      <c r="A18" s="84" t="s">
        <v>9</v>
      </c>
    </row>
    <row r="20" spans="1:17" ht="15" customHeight="1" x14ac:dyDescent="0.3">
      <c r="A20" s="37" t="s">
        <v>10</v>
      </c>
    </row>
    <row r="21" spans="1:17" ht="15" customHeight="1" x14ac:dyDescent="0.3"/>
    <row r="22" spans="1:17" ht="15" customHeight="1" x14ac:dyDescent="0.3">
      <c r="A22" s="157" t="s">
        <v>11</v>
      </c>
      <c r="B22" s="157"/>
      <c r="C22" s="157"/>
      <c r="D22" s="157"/>
      <c r="E22" s="87"/>
      <c r="F22" s="87"/>
      <c r="G22" s="87"/>
      <c r="H22" s="87"/>
      <c r="I22" s="87"/>
      <c r="J22" s="87"/>
      <c r="K22" s="87"/>
      <c r="L22" s="87"/>
      <c r="M22" s="87"/>
      <c r="N22" s="87"/>
      <c r="O22" s="87"/>
      <c r="P22" s="87"/>
      <c r="Q22" s="87"/>
    </row>
    <row r="23" spans="1:17" ht="15" customHeight="1" x14ac:dyDescent="0.3">
      <c r="A23" s="133"/>
      <c r="B23" s="133"/>
      <c r="C23" s="133"/>
      <c r="D23" s="133"/>
      <c r="E23" s="87"/>
      <c r="F23" s="87"/>
      <c r="G23" s="87"/>
      <c r="H23" s="87"/>
      <c r="I23" s="87"/>
      <c r="J23" s="87"/>
      <c r="K23" s="87"/>
      <c r="L23" s="87"/>
      <c r="M23" s="87"/>
      <c r="N23" s="87"/>
      <c r="O23" s="87"/>
      <c r="P23" s="87"/>
      <c r="Q23" s="87"/>
    </row>
    <row r="24" spans="1:17" ht="33" customHeight="1" x14ac:dyDescent="0.3">
      <c r="A24" s="159" t="s">
        <v>12</v>
      </c>
      <c r="B24" s="159"/>
      <c r="C24" s="159"/>
      <c r="D24" s="159"/>
      <c r="E24" s="87"/>
      <c r="F24" s="87"/>
      <c r="G24" s="87"/>
      <c r="H24" s="87"/>
      <c r="I24" s="87"/>
      <c r="J24" s="87"/>
      <c r="K24" s="87"/>
      <c r="L24" s="87"/>
      <c r="M24" s="87"/>
      <c r="N24" s="87"/>
      <c r="O24" s="87"/>
      <c r="P24" s="87"/>
      <c r="Q24" s="87"/>
    </row>
    <row r="25" spans="1:17" ht="15" customHeight="1" x14ac:dyDescent="0.3">
      <c r="A25" s="133"/>
      <c r="B25" s="133"/>
      <c r="C25" s="133"/>
      <c r="D25" s="133"/>
      <c r="E25" s="87"/>
      <c r="F25" s="87"/>
      <c r="G25" s="87"/>
      <c r="H25" s="87"/>
      <c r="I25" s="87"/>
      <c r="J25" s="87"/>
      <c r="K25" s="87"/>
      <c r="L25" s="87"/>
      <c r="M25" s="87"/>
      <c r="N25" s="87"/>
      <c r="O25" s="87"/>
      <c r="P25" s="87"/>
      <c r="Q25" s="87"/>
    </row>
    <row r="26" spans="1:17" ht="20.100000000000001" customHeight="1" x14ac:dyDescent="0.3">
      <c r="A26" s="158" t="s">
        <v>13</v>
      </c>
      <c r="B26" s="158"/>
      <c r="C26" s="158"/>
      <c r="D26" s="158"/>
    </row>
    <row r="27" spans="1:17" ht="15" customHeight="1" x14ac:dyDescent="0.3">
      <c r="A27" s="37" t="s">
        <v>14</v>
      </c>
    </row>
    <row r="28" spans="1:17" ht="15" customHeight="1" x14ac:dyDescent="0.3">
      <c r="A28" s="37" t="s">
        <v>15</v>
      </c>
    </row>
    <row r="29" spans="1:17" ht="32.1" customHeight="1" x14ac:dyDescent="0.3">
      <c r="A29" s="157" t="s">
        <v>16</v>
      </c>
      <c r="B29" s="157"/>
      <c r="C29" s="157"/>
      <c r="D29" s="157"/>
    </row>
    <row r="30" spans="1:17" ht="15" customHeight="1" x14ac:dyDescent="0.3"/>
    <row r="31" spans="1:17" ht="20.100000000000001" customHeight="1" x14ac:dyDescent="0.3">
      <c r="A31" s="158" t="s">
        <v>17</v>
      </c>
      <c r="B31" s="158"/>
      <c r="C31" s="158"/>
      <c r="D31" s="158"/>
    </row>
    <row r="32" spans="1:17" ht="15" customHeight="1" x14ac:dyDescent="0.3">
      <c r="A32" s="37" t="s">
        <v>14</v>
      </c>
    </row>
    <row r="33" spans="1:6" ht="15" customHeight="1" x14ac:dyDescent="0.3">
      <c r="A33" s="37" t="s">
        <v>15</v>
      </c>
    </row>
    <row r="34" spans="1:6" ht="32.1" customHeight="1" x14ac:dyDescent="0.3">
      <c r="A34" s="157" t="s">
        <v>18</v>
      </c>
      <c r="B34" s="157"/>
      <c r="C34" s="157"/>
      <c r="D34" s="157"/>
    </row>
    <row r="35" spans="1:6" ht="15" customHeight="1" x14ac:dyDescent="0.3"/>
    <row r="36" spans="1:6" ht="35.1" customHeight="1" x14ac:dyDescent="0.3">
      <c r="A36" s="156" t="s">
        <v>19</v>
      </c>
      <c r="B36" s="156"/>
      <c r="C36" s="156"/>
      <c r="D36" s="156"/>
    </row>
    <row r="37" spans="1:6" ht="15" customHeight="1" x14ac:dyDescent="0.3">
      <c r="A37" s="37" t="s">
        <v>20</v>
      </c>
    </row>
    <row r="38" spans="1:6" x14ac:dyDescent="0.3">
      <c r="A38" s="157" t="s">
        <v>21</v>
      </c>
      <c r="B38" s="157"/>
      <c r="C38" s="157"/>
      <c r="D38" s="157"/>
    </row>
    <row r="39" spans="1:6" ht="15" customHeight="1" x14ac:dyDescent="0.3">
      <c r="A39" s="37" t="s">
        <v>22</v>
      </c>
    </row>
    <row r="40" spans="1:6" ht="20.100000000000001" customHeight="1" x14ac:dyDescent="0.3">
      <c r="A40" s="156" t="s">
        <v>23</v>
      </c>
      <c r="B40" s="156"/>
      <c r="C40" s="156"/>
      <c r="D40" s="156"/>
    </row>
    <row r="41" spans="1:6" ht="15" customHeight="1" x14ac:dyDescent="0.3">
      <c r="A41" s="37" t="s">
        <v>24</v>
      </c>
    </row>
    <row r="42" spans="1:6" ht="32.1" customHeight="1" x14ac:dyDescent="0.3">
      <c r="A42" s="157" t="s">
        <v>25</v>
      </c>
      <c r="B42" s="157"/>
      <c r="C42" s="157"/>
      <c r="D42" s="157"/>
    </row>
    <row r="43" spans="1:6" ht="14.25" customHeight="1" x14ac:dyDescent="0.3"/>
    <row r="44" spans="1:6" ht="33" customHeight="1" x14ac:dyDescent="0.3">
      <c r="A44" s="159" t="s">
        <v>26</v>
      </c>
      <c r="B44" s="159"/>
      <c r="C44" s="159"/>
      <c r="D44" s="159"/>
    </row>
    <row r="46" spans="1:6" ht="20.100000000000001" customHeight="1" x14ac:dyDescent="0.3">
      <c r="A46" s="156" t="s">
        <v>27</v>
      </c>
      <c r="B46" s="156"/>
      <c r="C46" s="156"/>
      <c r="D46" s="156"/>
      <c r="E46" s="43"/>
      <c r="F46" s="43"/>
    </row>
    <row r="47" spans="1:6" x14ac:dyDescent="0.3">
      <c r="A47" s="37" t="s">
        <v>28</v>
      </c>
    </row>
    <row r="48" spans="1:6" x14ac:dyDescent="0.3">
      <c r="A48" s="37" t="s">
        <v>29</v>
      </c>
    </row>
    <row r="50" spans="1:6" ht="35.1" customHeight="1" x14ac:dyDescent="0.3">
      <c r="A50" s="156" t="s">
        <v>30</v>
      </c>
      <c r="B50" s="156"/>
      <c r="C50" s="156"/>
      <c r="D50" s="156"/>
    </row>
    <row r="51" spans="1:6" x14ac:dyDescent="0.3">
      <c r="A51" s="37" t="s">
        <v>31</v>
      </c>
    </row>
    <row r="52" spans="1:6" x14ac:dyDescent="0.3">
      <c r="A52" s="37" t="s">
        <v>32</v>
      </c>
    </row>
    <row r="54" spans="1:6" ht="35.1" customHeight="1" x14ac:dyDescent="0.3">
      <c r="A54" s="156" t="s">
        <v>33</v>
      </c>
      <c r="B54" s="156"/>
      <c r="C54" s="156"/>
      <c r="D54" s="156"/>
      <c r="E54" s="3"/>
      <c r="F54" s="3"/>
    </row>
    <row r="55" spans="1:6" x14ac:dyDescent="0.3">
      <c r="A55" s="37" t="s">
        <v>34</v>
      </c>
    </row>
    <row r="56" spans="1:6" ht="32.1" customHeight="1" x14ac:dyDescent="0.3">
      <c r="A56" s="157" t="s">
        <v>35</v>
      </c>
      <c r="B56" s="157"/>
      <c r="C56" s="157"/>
      <c r="D56" s="157"/>
    </row>
    <row r="58" spans="1:6" ht="20.100000000000001" customHeight="1" x14ac:dyDescent="0.3">
      <c r="A58" s="156" t="s">
        <v>36</v>
      </c>
      <c r="B58" s="156"/>
      <c r="C58" s="156"/>
      <c r="D58" s="156"/>
      <c r="E58" s="43"/>
      <c r="F58" s="43"/>
    </row>
    <row r="59" spans="1:6" x14ac:dyDescent="0.3">
      <c r="A59" s="37" t="s">
        <v>37</v>
      </c>
    </row>
    <row r="60" spans="1:6" x14ac:dyDescent="0.3">
      <c r="A60" s="37" t="s">
        <v>38</v>
      </c>
    </row>
    <row r="62" spans="1:6" ht="9.9" customHeight="1" x14ac:dyDescent="0.3"/>
    <row r="63" spans="1:6" ht="19.8" x14ac:dyDescent="0.3">
      <c r="A63" s="99" t="s">
        <v>39</v>
      </c>
    </row>
    <row r="64" spans="1:6" ht="69" customHeight="1" x14ac:dyDescent="0.3">
      <c r="A64" s="157" t="s">
        <v>40</v>
      </c>
      <c r="B64" s="157"/>
      <c r="C64" s="157"/>
      <c r="D64" s="157"/>
    </row>
    <row r="65" spans="1:4" ht="32.1" customHeight="1" x14ac:dyDescent="0.3">
      <c r="A65" s="157" t="s">
        <v>41</v>
      </c>
      <c r="B65" s="157"/>
      <c r="C65" s="157"/>
      <c r="D65" s="157"/>
    </row>
    <row r="66" spans="1:4" ht="17.399999999999999" x14ac:dyDescent="0.3">
      <c r="A66" s="43" t="s">
        <v>42</v>
      </c>
      <c r="C66" s="103" t="s">
        <v>43</v>
      </c>
      <c r="D66" s="104"/>
    </row>
    <row r="67" spans="1:4" ht="17.399999999999999" x14ac:dyDescent="0.3">
      <c r="A67" s="43" t="s">
        <v>44</v>
      </c>
      <c r="C67" s="103" t="s">
        <v>45</v>
      </c>
      <c r="D67" s="104"/>
    </row>
    <row r="68" spans="1:4" x14ac:dyDescent="0.3">
      <c r="A68" s="43" t="s">
        <v>46</v>
      </c>
      <c r="C68" s="103" t="s">
        <v>47</v>
      </c>
    </row>
    <row r="70" spans="1:4" x14ac:dyDescent="0.3">
      <c r="A70" s="37" t="s">
        <v>48</v>
      </c>
    </row>
    <row r="71" spans="1:4" x14ac:dyDescent="0.3">
      <c r="A71" s="37" t="s">
        <v>49</v>
      </c>
    </row>
    <row r="72" spans="1:4" x14ac:dyDescent="0.3">
      <c r="A72" s="37" t="s">
        <v>50</v>
      </c>
    </row>
    <row r="73" spans="1:4" x14ac:dyDescent="0.3">
      <c r="A73" s="37" t="s">
        <v>51</v>
      </c>
    </row>
    <row r="74" spans="1:4" x14ac:dyDescent="0.3">
      <c r="A74" s="37" t="s">
        <v>52</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9" type="noConversion"/>
  <hyperlinks>
    <hyperlink ref="C67" r:id="rId1" xr:uid="{C6175826-96E3-4894-BC90-F1D6B87BBE31}"/>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7"/>
  <sheetViews>
    <sheetView showGridLines="0" zoomScale="80" zoomScaleNormal="80" workbookViewId="0">
      <selection sqref="A1:F2"/>
    </sheetView>
  </sheetViews>
  <sheetFormatPr baseColWidth="10" defaultColWidth="11.44140625" defaultRowHeight="15.6" x14ac:dyDescent="0.3"/>
  <cols>
    <col min="1" max="1" width="46.5546875" style="37" customWidth="1"/>
    <col min="2" max="2" width="25.109375" style="37" customWidth="1"/>
    <col min="3" max="6" width="16.44140625" style="37" customWidth="1"/>
    <col min="7" max="7" width="16.88671875" style="37" bestFit="1" customWidth="1"/>
    <col min="8" max="8" width="13.44140625" style="37" bestFit="1" customWidth="1"/>
    <col min="9" max="16384" width="11.44140625" style="37"/>
  </cols>
  <sheetData>
    <row r="1" spans="1:6" ht="21.9" customHeight="1" x14ac:dyDescent="0.3">
      <c r="A1" s="170" t="s">
        <v>0</v>
      </c>
      <c r="B1" s="170"/>
      <c r="C1" s="170"/>
      <c r="D1" s="170"/>
      <c r="E1" s="170"/>
      <c r="F1" s="170"/>
    </row>
    <row r="2" spans="1:6" ht="21.9" customHeight="1" x14ac:dyDescent="0.3">
      <c r="A2" s="170"/>
      <c r="B2" s="170"/>
      <c r="C2" s="170"/>
      <c r="D2" s="170"/>
      <c r="E2" s="170"/>
      <c r="F2" s="170"/>
    </row>
    <row r="3" spans="1:6" ht="17.399999999999999" x14ac:dyDescent="0.4">
      <c r="A3" s="176" t="s">
        <v>53</v>
      </c>
      <c r="B3" s="176"/>
      <c r="C3" s="176"/>
      <c r="D3" s="176"/>
      <c r="E3" s="176"/>
      <c r="F3" s="176"/>
    </row>
    <row r="4" spans="1:6" ht="15" customHeight="1" x14ac:dyDescent="0.3">
      <c r="A4" s="140"/>
      <c r="B4" s="140"/>
      <c r="C4" s="140"/>
      <c r="D4" s="140"/>
      <c r="E4" s="140"/>
      <c r="F4" s="140"/>
    </row>
    <row r="5" spans="1:6" ht="18" customHeight="1" x14ac:dyDescent="0.3">
      <c r="A5" s="71"/>
      <c r="B5" s="73" t="s">
        <v>54</v>
      </c>
      <c r="C5" s="177" t="s">
        <v>55</v>
      </c>
      <c r="D5" s="178"/>
      <c r="E5" s="178"/>
    </row>
    <row r="6" spans="1:6" ht="18" customHeight="1" x14ac:dyDescent="0.3">
      <c r="A6" s="72"/>
      <c r="B6" s="74" t="s">
        <v>56</v>
      </c>
      <c r="C6" s="179" t="s">
        <v>57</v>
      </c>
      <c r="D6" s="180"/>
      <c r="E6" s="180"/>
      <c r="F6" s="3"/>
    </row>
    <row r="7" spans="1:6" ht="18" customHeight="1" x14ac:dyDescent="0.3">
      <c r="A7" s="72"/>
      <c r="B7" s="75" t="s">
        <v>58</v>
      </c>
      <c r="C7" s="179" t="s">
        <v>59</v>
      </c>
      <c r="D7" s="180"/>
      <c r="E7" s="180"/>
      <c r="F7" s="3"/>
    </row>
    <row r="8" spans="1:6" s="1" customFormat="1" ht="18" customHeight="1" x14ac:dyDescent="0.35"/>
    <row r="9" spans="1:6" ht="15" customHeight="1" x14ac:dyDescent="0.3">
      <c r="A9" s="4"/>
      <c r="B9" s="138"/>
      <c r="C9" s="138"/>
      <c r="D9" s="138"/>
      <c r="E9" s="138"/>
      <c r="F9" s="138"/>
    </row>
    <row r="10" spans="1:6" ht="21.9" customHeight="1" x14ac:dyDescent="0.3">
      <c r="A10" s="181" t="s">
        <v>60</v>
      </c>
      <c r="B10" s="181"/>
      <c r="C10" s="181"/>
      <c r="D10" s="181"/>
      <c r="E10" s="181"/>
      <c r="F10" s="181"/>
    </row>
    <row r="11" spans="1:6" ht="15" customHeight="1" x14ac:dyDescent="0.3">
      <c r="A11" s="8"/>
      <c r="B11" s="8"/>
      <c r="C11" s="8"/>
      <c r="D11" s="8"/>
      <c r="E11" s="8"/>
      <c r="F11" s="8"/>
    </row>
    <row r="12" spans="1:6" x14ac:dyDescent="0.3">
      <c r="A12" s="174" t="s">
        <v>61</v>
      </c>
      <c r="B12" s="174"/>
      <c r="C12" s="174"/>
      <c r="D12" s="174"/>
      <c r="E12" s="174"/>
      <c r="F12" s="174"/>
    </row>
    <row r="13" spans="1:6" ht="15" customHeight="1" x14ac:dyDescent="0.3">
      <c r="A13" s="174" t="s">
        <v>62</v>
      </c>
      <c r="B13" s="174"/>
      <c r="C13" s="174"/>
      <c r="D13" s="174"/>
      <c r="E13" s="174"/>
      <c r="F13" s="174"/>
    </row>
    <row r="14" spans="1:6" ht="15" customHeight="1" x14ac:dyDescent="0.3">
      <c r="A14" s="138"/>
      <c r="B14" s="138"/>
      <c r="C14" s="138"/>
      <c r="D14" s="138"/>
      <c r="E14" s="138"/>
      <c r="F14" s="138"/>
    </row>
    <row r="15" spans="1:6" ht="16.95" customHeight="1" x14ac:dyDescent="0.3">
      <c r="A15" s="135" t="s">
        <v>63</v>
      </c>
      <c r="B15" s="9" t="s">
        <v>64</v>
      </c>
      <c r="C15" s="10" t="s">
        <v>65</v>
      </c>
      <c r="D15" s="9" t="s">
        <v>66</v>
      </c>
      <c r="E15" s="9" t="s">
        <v>67</v>
      </c>
      <c r="F15" s="135" t="s">
        <v>68</v>
      </c>
    </row>
    <row r="16" spans="1:6" ht="16.95" customHeight="1" x14ac:dyDescent="0.3">
      <c r="A16" s="182" t="s">
        <v>69</v>
      </c>
      <c r="B16" s="182"/>
      <c r="C16" s="116">
        <f>+C18</f>
        <v>189</v>
      </c>
      <c r="D16" s="116">
        <f t="shared" ref="D16:F16" si="0">+D18</f>
        <v>0</v>
      </c>
      <c r="E16" s="116">
        <f t="shared" si="0"/>
        <v>2</v>
      </c>
      <c r="F16" s="116">
        <f t="shared" si="0"/>
        <v>191</v>
      </c>
    </row>
    <row r="17" spans="1:8" ht="16.95" customHeight="1" x14ac:dyDescent="0.3">
      <c r="A17" s="137"/>
      <c r="B17" s="113"/>
      <c r="C17" s="114"/>
      <c r="D17" s="114"/>
      <c r="E17" s="114"/>
      <c r="F17" s="114"/>
    </row>
    <row r="18" spans="1:8" ht="16.95" customHeight="1" x14ac:dyDescent="0.35">
      <c r="A18" s="129" t="s">
        <v>70</v>
      </c>
      <c r="B18" s="122" t="s">
        <v>71</v>
      </c>
      <c r="C18" s="114">
        <v>189</v>
      </c>
      <c r="D18" s="114">
        <v>0</v>
      </c>
      <c r="E18" s="114">
        <v>2</v>
      </c>
      <c r="F18" s="114">
        <f>+SUM(C18:E18)</f>
        <v>191</v>
      </c>
    </row>
    <row r="19" spans="1:8" x14ac:dyDescent="0.3">
      <c r="A19" s="175" t="s">
        <v>72</v>
      </c>
      <c r="B19" s="175"/>
      <c r="C19" s="175"/>
      <c r="D19" s="175"/>
      <c r="E19" s="175"/>
      <c r="F19" s="175"/>
    </row>
    <row r="20" spans="1:8" ht="67.2" customHeight="1" x14ac:dyDescent="0.3">
      <c r="A20" s="171" t="s">
        <v>73</v>
      </c>
      <c r="B20" s="172"/>
      <c r="C20" s="172"/>
      <c r="D20" s="172"/>
      <c r="E20" s="172"/>
      <c r="F20" s="173"/>
    </row>
    <row r="21" spans="1:8" x14ac:dyDescent="0.3">
      <c r="A21" s="38"/>
      <c r="B21" s="38"/>
      <c r="C21" s="38"/>
      <c r="D21" s="39"/>
      <c r="E21" s="39"/>
      <c r="F21" s="40"/>
    </row>
    <row r="22" spans="1:8" x14ac:dyDescent="0.3">
      <c r="A22" s="174" t="s">
        <v>74</v>
      </c>
      <c r="B22" s="174"/>
      <c r="C22" s="174"/>
      <c r="D22" s="174"/>
      <c r="E22" s="174"/>
      <c r="F22" s="174"/>
    </row>
    <row r="23" spans="1:8" ht="15" customHeight="1" x14ac:dyDescent="0.3">
      <c r="A23" s="174" t="s">
        <v>75</v>
      </c>
      <c r="B23" s="174"/>
      <c r="C23" s="174"/>
      <c r="D23" s="174"/>
      <c r="E23" s="174"/>
      <c r="F23" s="174"/>
    </row>
    <row r="24" spans="1:8" x14ac:dyDescent="0.3">
      <c r="A24" s="38"/>
      <c r="B24" s="38"/>
      <c r="C24" s="39"/>
      <c r="D24" s="39"/>
      <c r="E24" s="39"/>
      <c r="F24" s="41"/>
    </row>
    <row r="25" spans="1:8" ht="16.95" customHeight="1" x14ac:dyDescent="0.3">
      <c r="A25" s="183" t="s">
        <v>63</v>
      </c>
      <c r="B25" s="184"/>
      <c r="C25" s="10" t="s">
        <v>65</v>
      </c>
      <c r="D25" s="9" t="s">
        <v>66</v>
      </c>
      <c r="E25" s="9" t="s">
        <v>67</v>
      </c>
      <c r="F25" s="135" t="s">
        <v>68</v>
      </c>
    </row>
    <row r="26" spans="1:8" ht="16.95" customHeight="1" x14ac:dyDescent="0.3">
      <c r="A26" s="182" t="s">
        <v>69</v>
      </c>
      <c r="B26" s="182"/>
      <c r="C26" s="12">
        <f>+C28</f>
        <v>74475000</v>
      </c>
      <c r="D26" s="12">
        <f t="shared" ref="D26:F26" si="1">+D28</f>
        <v>74005000</v>
      </c>
      <c r="E26" s="12">
        <f t="shared" si="1"/>
        <v>75218500</v>
      </c>
      <c r="F26" s="12">
        <f t="shared" si="1"/>
        <v>223698500</v>
      </c>
    </row>
    <row r="27" spans="1:8" ht="16.95" customHeight="1" x14ac:dyDescent="0.3">
      <c r="A27" s="185"/>
      <c r="B27" s="185"/>
      <c r="C27" s="14"/>
      <c r="D27" s="14"/>
      <c r="E27" s="14"/>
      <c r="F27" s="14"/>
    </row>
    <row r="28" spans="1:8" ht="16.95" customHeight="1" x14ac:dyDescent="0.3">
      <c r="A28" s="186" t="s">
        <v>70</v>
      </c>
      <c r="B28" s="186"/>
      <c r="C28" s="118">
        <v>74475000</v>
      </c>
      <c r="D28" s="118">
        <v>74005000</v>
      </c>
      <c r="E28" s="118">
        <v>75218500</v>
      </c>
      <c r="F28" s="119">
        <f>+SUM(C28:E28)</f>
        <v>223698500</v>
      </c>
      <c r="G28" s="144"/>
    </row>
    <row r="29" spans="1:8" ht="15" customHeight="1" x14ac:dyDescent="0.3">
      <c r="A29" s="175" t="s">
        <v>76</v>
      </c>
      <c r="B29" s="175"/>
      <c r="C29" s="175"/>
      <c r="D29" s="175"/>
      <c r="E29" s="175"/>
      <c r="F29" s="42"/>
      <c r="G29" s="41"/>
      <c r="H29" s="41"/>
    </row>
    <row r="30" spans="1:8" ht="67.2" customHeight="1" x14ac:dyDescent="0.3">
      <c r="A30" s="171" t="s">
        <v>77</v>
      </c>
      <c r="B30" s="172"/>
      <c r="C30" s="172"/>
      <c r="D30" s="172"/>
      <c r="E30" s="172"/>
      <c r="F30" s="173"/>
    </row>
    <row r="32" spans="1:8" x14ac:dyDescent="0.3">
      <c r="A32" s="163" t="s">
        <v>78</v>
      </c>
      <c r="B32" s="163"/>
      <c r="C32" s="163"/>
      <c r="D32" s="163"/>
      <c r="E32" s="163"/>
      <c r="F32" s="163"/>
    </row>
    <row r="33" spans="1:6" ht="31.5" customHeight="1" x14ac:dyDescent="0.3">
      <c r="A33" s="164" t="s">
        <v>79</v>
      </c>
      <c r="B33" s="164"/>
      <c r="C33" s="164"/>
      <c r="D33" s="164"/>
      <c r="E33" s="164"/>
      <c r="F33" s="164"/>
    </row>
    <row r="35" spans="1:6" ht="35.4" customHeight="1" x14ac:dyDescent="0.3">
      <c r="A35" s="165" t="s">
        <v>80</v>
      </c>
      <c r="B35" s="165"/>
      <c r="C35" s="7" t="s">
        <v>81</v>
      </c>
      <c r="D35" s="139" t="s">
        <v>82</v>
      </c>
      <c r="E35" s="21" t="s">
        <v>83</v>
      </c>
      <c r="F35" s="139" t="s">
        <v>84</v>
      </c>
    </row>
    <row r="36" spans="1:6" ht="27.9" customHeight="1" x14ac:dyDescent="0.3">
      <c r="A36" s="166" t="s">
        <v>85</v>
      </c>
      <c r="B36" s="167"/>
      <c r="C36" s="16" t="s">
        <v>86</v>
      </c>
      <c r="D36" s="16"/>
      <c r="E36" s="20"/>
      <c r="F36" s="17"/>
    </row>
    <row r="37" spans="1:6" ht="27.9" customHeight="1" x14ac:dyDescent="0.3">
      <c r="A37" s="166" t="s">
        <v>87</v>
      </c>
      <c r="B37" s="166"/>
      <c r="C37" s="16" t="s">
        <v>86</v>
      </c>
      <c r="D37" s="16"/>
      <c r="E37" s="16"/>
      <c r="F37" s="18"/>
    </row>
    <row r="38" spans="1:6" ht="27.9" customHeight="1" x14ac:dyDescent="0.3">
      <c r="A38" s="168" t="s">
        <v>88</v>
      </c>
      <c r="B38" s="168"/>
      <c r="C38" s="16" t="s">
        <v>86</v>
      </c>
      <c r="D38" s="16"/>
      <c r="E38" s="16"/>
      <c r="F38" s="18"/>
    </row>
    <row r="39" spans="1:6" ht="27.9" customHeight="1" x14ac:dyDescent="0.3">
      <c r="A39" s="169" t="s">
        <v>89</v>
      </c>
      <c r="B39" s="169"/>
      <c r="C39" s="16"/>
      <c r="D39" s="16" t="s">
        <v>86</v>
      </c>
      <c r="E39" s="16"/>
      <c r="F39" s="19"/>
    </row>
    <row r="40" spans="1:6" ht="16.95" customHeight="1" x14ac:dyDescent="0.3">
      <c r="A40" s="175" t="s">
        <v>90</v>
      </c>
      <c r="B40" s="175"/>
      <c r="C40" s="175"/>
      <c r="D40" s="175"/>
      <c r="E40" s="175"/>
      <c r="F40" s="175"/>
    </row>
    <row r="41" spans="1:6" ht="54.9" customHeight="1" x14ac:dyDescent="0.3">
      <c r="A41" s="198" t="s">
        <v>91</v>
      </c>
      <c r="B41" s="198"/>
      <c r="C41" s="198"/>
      <c r="D41" s="198"/>
      <c r="E41" s="198"/>
      <c r="F41" s="198"/>
    </row>
    <row r="42" spans="1:6" ht="15" customHeight="1" x14ac:dyDescent="0.3">
      <c r="A42" s="142"/>
      <c r="B42" s="142"/>
      <c r="C42" s="142"/>
      <c r="D42" s="142"/>
      <c r="E42" s="142"/>
      <c r="F42" s="142"/>
    </row>
    <row r="43" spans="1:6" ht="15" customHeight="1" x14ac:dyDescent="0.3">
      <c r="A43" s="142"/>
      <c r="B43" s="142"/>
      <c r="C43" s="142"/>
      <c r="D43" s="142"/>
      <c r="E43" s="142"/>
      <c r="F43" s="142"/>
    </row>
    <row r="44" spans="1:6" ht="15" customHeight="1" x14ac:dyDescent="0.3">
      <c r="A44" s="142"/>
      <c r="B44" s="142"/>
      <c r="C44" s="142"/>
      <c r="D44" s="142"/>
      <c r="E44" s="142"/>
      <c r="F44" s="142"/>
    </row>
    <row r="45" spans="1:6" ht="15" customHeight="1" x14ac:dyDescent="0.3">
      <c r="A45" s="142"/>
      <c r="B45" s="142"/>
      <c r="C45" s="142"/>
      <c r="D45" s="142"/>
      <c r="E45" s="142"/>
      <c r="F45" s="142"/>
    </row>
    <row r="46" spans="1:6" ht="15" customHeight="1" x14ac:dyDescent="0.3">
      <c r="A46" s="142"/>
      <c r="B46" s="142"/>
      <c r="C46" s="142"/>
      <c r="D46" s="142"/>
      <c r="E46" s="142"/>
      <c r="F46" s="142"/>
    </row>
    <row r="47" spans="1:6" ht="15" customHeight="1" x14ac:dyDescent="0.3">
      <c r="A47" s="142"/>
      <c r="B47" s="142"/>
      <c r="C47" s="142"/>
      <c r="D47" s="142"/>
      <c r="E47" s="142"/>
      <c r="F47" s="142"/>
    </row>
    <row r="48" spans="1:6" ht="15" customHeight="1" x14ac:dyDescent="0.3">
      <c r="A48" s="142"/>
      <c r="B48" s="142"/>
      <c r="C48" s="142"/>
      <c r="D48" s="142"/>
      <c r="E48" s="142"/>
      <c r="F48" s="142"/>
    </row>
    <row r="49" spans="1:6" x14ac:dyDescent="0.3">
      <c r="A49" s="163" t="s">
        <v>92</v>
      </c>
      <c r="B49" s="163"/>
      <c r="C49" s="163"/>
      <c r="D49" s="163"/>
      <c r="E49" s="163"/>
      <c r="F49" s="163"/>
    </row>
    <row r="50" spans="1:6" x14ac:dyDescent="0.3">
      <c r="A50" s="163" t="s">
        <v>93</v>
      </c>
      <c r="B50" s="163"/>
      <c r="C50" s="163"/>
      <c r="D50" s="163"/>
      <c r="E50" s="163"/>
      <c r="F50" s="163"/>
    </row>
    <row r="52" spans="1:6" ht="32.4" customHeight="1" x14ac:dyDescent="0.3">
      <c r="A52" s="183" t="s">
        <v>80</v>
      </c>
      <c r="B52" s="183"/>
      <c r="C52" s="9" t="s">
        <v>81</v>
      </c>
      <c r="D52" s="135" t="s">
        <v>82</v>
      </c>
      <c r="E52" s="22" t="s">
        <v>94</v>
      </c>
      <c r="F52" s="135" t="s">
        <v>84</v>
      </c>
    </row>
    <row r="53" spans="1:6" s="88" customFormat="1" ht="22.95" customHeight="1" x14ac:dyDescent="0.3">
      <c r="A53" s="196" t="s">
        <v>95</v>
      </c>
      <c r="B53" s="196"/>
      <c r="C53" s="20"/>
      <c r="D53" s="20"/>
      <c r="E53" s="31" t="s">
        <v>86</v>
      </c>
      <c r="F53" s="44"/>
    </row>
    <row r="54" spans="1:6" s="88" customFormat="1" ht="31.95" customHeight="1" x14ac:dyDescent="0.3">
      <c r="A54" s="197" t="s">
        <v>96</v>
      </c>
      <c r="B54" s="197"/>
      <c r="C54" s="32"/>
      <c r="D54" s="32"/>
      <c r="E54" s="33" t="s">
        <v>86</v>
      </c>
      <c r="F54" s="45"/>
    </row>
    <row r="55" spans="1:6" x14ac:dyDescent="0.3">
      <c r="A55" s="175" t="s">
        <v>90</v>
      </c>
      <c r="B55" s="175"/>
      <c r="C55" s="175"/>
      <c r="D55" s="175"/>
      <c r="E55" s="175"/>
      <c r="F55" s="175"/>
    </row>
    <row r="56" spans="1:6" ht="67.2" customHeight="1" x14ac:dyDescent="0.3">
      <c r="A56" s="198" t="s">
        <v>97</v>
      </c>
      <c r="B56" s="198"/>
      <c r="C56" s="198"/>
      <c r="D56" s="198"/>
      <c r="E56" s="198"/>
      <c r="F56" s="198"/>
    </row>
    <row r="57" spans="1:6" x14ac:dyDescent="0.3">
      <c r="E57" s="46"/>
    </row>
    <row r="58" spans="1:6" ht="31.2" customHeight="1" x14ac:dyDescent="0.3">
      <c r="A58" s="2" t="s">
        <v>98</v>
      </c>
      <c r="B58" s="199" t="s">
        <v>99</v>
      </c>
      <c r="C58" s="177"/>
      <c r="D58" s="187" t="s">
        <v>100</v>
      </c>
      <c r="E58" s="188"/>
      <c r="F58" s="189"/>
    </row>
    <row r="59" spans="1:6" x14ac:dyDescent="0.3">
      <c r="A59" s="2" t="s">
        <v>101</v>
      </c>
      <c r="B59" s="199" t="s">
        <v>102</v>
      </c>
      <c r="C59" s="177"/>
      <c r="D59" s="190"/>
      <c r="E59" s="191"/>
      <c r="F59" s="192"/>
    </row>
    <row r="60" spans="1:6" x14ac:dyDescent="0.3">
      <c r="A60" s="2" t="s">
        <v>103</v>
      </c>
      <c r="B60" s="199" t="s">
        <v>104</v>
      </c>
      <c r="C60" s="177"/>
      <c r="D60" s="193"/>
      <c r="E60" s="194"/>
      <c r="F60" s="195"/>
    </row>
    <row r="61" spans="1:6" x14ac:dyDescent="0.35">
      <c r="A61" s="1"/>
      <c r="B61" s="68"/>
      <c r="C61" s="68"/>
      <c r="D61" s="134"/>
      <c r="E61" s="134"/>
      <c r="F61" s="134"/>
    </row>
    <row r="62" spans="1:6" ht="21.9" customHeight="1" x14ac:dyDescent="0.3">
      <c r="A62" s="181" t="s">
        <v>105</v>
      </c>
      <c r="B62" s="181"/>
      <c r="C62" s="181"/>
      <c r="D62" s="181"/>
      <c r="E62" s="181"/>
      <c r="F62" s="181"/>
    </row>
    <row r="63" spans="1:6" ht="9.9" customHeight="1" x14ac:dyDescent="0.3"/>
    <row r="64" spans="1:6" x14ac:dyDescent="0.3">
      <c r="A64" s="163" t="s">
        <v>106</v>
      </c>
      <c r="B64" s="163"/>
      <c r="C64" s="163"/>
      <c r="D64" s="163"/>
      <c r="E64" s="163"/>
      <c r="F64" s="163"/>
    </row>
    <row r="65" spans="1:6" x14ac:dyDescent="0.3">
      <c r="A65" s="163" t="s">
        <v>107</v>
      </c>
      <c r="B65" s="163"/>
      <c r="C65" s="163"/>
      <c r="D65" s="163"/>
      <c r="E65" s="163"/>
      <c r="F65" s="163"/>
    </row>
    <row r="66" spans="1:6" x14ac:dyDescent="0.3">
      <c r="A66" s="163" t="s">
        <v>108</v>
      </c>
      <c r="B66" s="163"/>
      <c r="C66" s="163"/>
      <c r="D66" s="163"/>
      <c r="E66" s="163"/>
      <c r="F66" s="163"/>
    </row>
    <row r="67" spans="1:6" ht="9.9" customHeight="1" x14ac:dyDescent="0.3"/>
    <row r="68" spans="1:6" ht="44.25" customHeight="1" x14ac:dyDescent="0.3">
      <c r="A68" s="70" t="s">
        <v>109</v>
      </c>
      <c r="B68" s="70" t="s">
        <v>110</v>
      </c>
      <c r="C68" s="70" t="s">
        <v>111</v>
      </c>
      <c r="D68" s="70" t="s">
        <v>112</v>
      </c>
      <c r="E68" s="70" t="s">
        <v>113</v>
      </c>
      <c r="F68" s="70" t="s">
        <v>114</v>
      </c>
    </row>
    <row r="69" spans="1:6" ht="15" customHeight="1" x14ac:dyDescent="0.3">
      <c r="A69" s="136" t="s">
        <v>69</v>
      </c>
      <c r="B69" s="36">
        <f>+SUM(B71:B75)</f>
        <v>649727726.71000004</v>
      </c>
      <c r="C69" s="47">
        <f>+SUM(C71:C75)</f>
        <v>100</v>
      </c>
      <c r="D69" s="11"/>
      <c r="E69" s="11"/>
      <c r="F69" s="11"/>
    </row>
    <row r="70" spans="1:6" ht="9.9" customHeight="1" x14ac:dyDescent="0.3">
      <c r="A70" s="25"/>
      <c r="B70" s="34"/>
      <c r="C70" s="35"/>
      <c r="D70" s="24"/>
      <c r="E70" s="24"/>
      <c r="F70" s="24"/>
    </row>
    <row r="71" spans="1:6" s="89" customFormat="1" ht="15" customHeight="1" x14ac:dyDescent="0.3">
      <c r="A71" s="25" t="s">
        <v>115</v>
      </c>
      <c r="B71" s="148">
        <v>649727726.71000004</v>
      </c>
      <c r="C71" s="35">
        <f>+B71/$B$69*100</f>
        <v>100</v>
      </c>
      <c r="D71" s="24"/>
      <c r="E71" s="24"/>
      <c r="F71" s="24"/>
    </row>
    <row r="72" spans="1:6" s="89" customFormat="1" ht="15" customHeight="1" x14ac:dyDescent="0.3">
      <c r="A72" s="25" t="s">
        <v>116</v>
      </c>
      <c r="B72" s="26">
        <v>0</v>
      </c>
      <c r="C72" s="35">
        <f t="shared" ref="C72:C73" si="2">+B72/$B$69*100</f>
        <v>0</v>
      </c>
      <c r="D72" s="25"/>
      <c r="E72" s="25"/>
      <c r="F72" s="25"/>
    </row>
    <row r="73" spans="1:6" s="89" customFormat="1" ht="15" customHeight="1" x14ac:dyDescent="0.3">
      <c r="A73" s="25" t="s">
        <v>117</v>
      </c>
      <c r="B73" s="26">
        <v>0</v>
      </c>
      <c r="C73" s="35">
        <f t="shared" si="2"/>
        <v>0</v>
      </c>
      <c r="D73" s="25"/>
      <c r="E73" s="25"/>
      <c r="F73" s="25"/>
    </row>
    <row r="74" spans="1:6" s="89" customFormat="1" ht="15" customHeight="1" x14ac:dyDescent="0.3">
      <c r="A74" s="25" t="s">
        <v>118</v>
      </c>
      <c r="B74" s="26">
        <v>0</v>
      </c>
      <c r="C74" s="35">
        <f t="shared" ref="C74:C75" si="3">+B74/$B$69*100</f>
        <v>0</v>
      </c>
      <c r="D74" s="25"/>
      <c r="E74" s="25"/>
      <c r="F74" s="25"/>
    </row>
    <row r="75" spans="1:6" ht="15" customHeight="1" x14ac:dyDescent="0.3">
      <c r="A75" s="27" t="s">
        <v>119</v>
      </c>
      <c r="B75" s="26">
        <v>0</v>
      </c>
      <c r="C75" s="35">
        <f t="shared" si="3"/>
        <v>0</v>
      </c>
      <c r="D75" s="48"/>
      <c r="E75" s="48"/>
      <c r="F75" s="48"/>
    </row>
    <row r="76" spans="1:6" ht="15" customHeight="1" x14ac:dyDescent="0.3">
      <c r="A76" s="175" t="s">
        <v>90</v>
      </c>
      <c r="B76" s="175"/>
      <c r="C76" s="175"/>
      <c r="D76" s="175"/>
      <c r="E76" s="175"/>
      <c r="F76" s="175"/>
    </row>
    <row r="77" spans="1:6" ht="49.5" customHeight="1" x14ac:dyDescent="0.3">
      <c r="A77" s="171" t="s">
        <v>120</v>
      </c>
      <c r="B77" s="172"/>
      <c r="C77" s="172"/>
      <c r="D77" s="172"/>
      <c r="E77" s="172"/>
      <c r="F77" s="173"/>
    </row>
    <row r="78" spans="1:6" ht="15" customHeight="1" x14ac:dyDescent="0.3">
      <c r="A78" s="25"/>
      <c r="B78" s="49"/>
      <c r="C78" s="24"/>
    </row>
    <row r="79" spans="1:6" x14ac:dyDescent="0.3">
      <c r="A79" s="163" t="s">
        <v>121</v>
      </c>
      <c r="B79" s="163"/>
      <c r="C79" s="163"/>
      <c r="D79" s="163"/>
      <c r="E79" s="163"/>
      <c r="F79" s="163"/>
    </row>
    <row r="80" spans="1:6" x14ac:dyDescent="0.3">
      <c r="A80" s="163" t="s">
        <v>122</v>
      </c>
      <c r="B80" s="163"/>
      <c r="C80" s="163"/>
      <c r="D80" s="163"/>
      <c r="E80" s="163"/>
      <c r="F80" s="163"/>
    </row>
    <row r="81" spans="1:8" x14ac:dyDescent="0.3">
      <c r="A81" s="163" t="s">
        <v>108</v>
      </c>
      <c r="B81" s="163"/>
      <c r="C81" s="163"/>
      <c r="D81" s="163"/>
      <c r="E81" s="163"/>
      <c r="F81" s="163"/>
    </row>
    <row r="82" spans="1:8" ht="9.9" customHeight="1" x14ac:dyDescent="0.3"/>
    <row r="83" spans="1:8" x14ac:dyDescent="0.3">
      <c r="A83" s="69" t="s">
        <v>123</v>
      </c>
      <c r="B83" s="69" t="s">
        <v>124</v>
      </c>
      <c r="C83" s="69" t="s">
        <v>65</v>
      </c>
      <c r="D83" s="69" t="s">
        <v>66</v>
      </c>
      <c r="E83" s="69" t="s">
        <v>125</v>
      </c>
      <c r="F83" s="69" t="s">
        <v>68</v>
      </c>
    </row>
    <row r="84" spans="1:8" x14ac:dyDescent="0.3">
      <c r="A84" s="136" t="s">
        <v>69</v>
      </c>
      <c r="B84" s="50"/>
      <c r="C84" s="12">
        <f>+C86+C90</f>
        <v>83250000</v>
      </c>
      <c r="D84" s="12">
        <f t="shared" ref="D84:E84" si="4">+D86+D90</f>
        <v>83250000</v>
      </c>
      <c r="E84" s="12">
        <f t="shared" si="4"/>
        <v>83250000</v>
      </c>
      <c r="F84" s="36">
        <f>+F86+F90</f>
        <v>249750000</v>
      </c>
    </row>
    <row r="85" spans="1:8" ht="9.9" customHeight="1" x14ac:dyDescent="0.3">
      <c r="A85" s="13"/>
      <c r="B85" s="51"/>
      <c r="C85" s="14"/>
      <c r="D85" s="14"/>
      <c r="E85" s="14"/>
      <c r="F85" s="52"/>
    </row>
    <row r="86" spans="1:8" x14ac:dyDescent="0.3">
      <c r="A86" s="200" t="s">
        <v>126</v>
      </c>
      <c r="B86" s="200"/>
      <c r="C86" s="53">
        <f>+SUM(C87:C88)</f>
        <v>83250000</v>
      </c>
      <c r="D86" s="53">
        <f>+SUM(D87:D88)</f>
        <v>83250000</v>
      </c>
      <c r="E86" s="53">
        <f>+SUM(E87:E88)</f>
        <v>83250000</v>
      </c>
      <c r="F86" s="54">
        <f>+SUM(F87:F88)</f>
        <v>249750000</v>
      </c>
    </row>
    <row r="87" spans="1:8" x14ac:dyDescent="0.3">
      <c r="A87" s="55" t="s">
        <v>127</v>
      </c>
      <c r="B87" s="51" t="s">
        <v>128</v>
      </c>
      <c r="C87" s="15">
        <v>83250000</v>
      </c>
      <c r="D87" s="15">
        <v>83250000</v>
      </c>
      <c r="E87" s="15">
        <v>83250000</v>
      </c>
      <c r="F87" s="56">
        <f>+C87+D87+E87</f>
        <v>249750000</v>
      </c>
      <c r="G87" s="149">
        <v>1</v>
      </c>
      <c r="H87" s="150" t="s">
        <v>129</v>
      </c>
    </row>
    <row r="88" spans="1:8" x14ac:dyDescent="0.3">
      <c r="A88" s="55" t="s">
        <v>130</v>
      </c>
      <c r="B88" s="51" t="s">
        <v>131</v>
      </c>
      <c r="C88" s="15">
        <v>0</v>
      </c>
      <c r="D88" s="15">
        <v>0</v>
      </c>
      <c r="E88" s="15">
        <v>0</v>
      </c>
      <c r="F88" s="56">
        <f t="shared" ref="F88" si="5">+C88+D88+E88</f>
        <v>0</v>
      </c>
    </row>
    <row r="89" spans="1:8" x14ac:dyDescent="0.3">
      <c r="A89" s="100"/>
      <c r="B89" s="51"/>
      <c r="C89" s="15"/>
      <c r="D89" s="15"/>
      <c r="E89" s="15"/>
      <c r="F89" s="56"/>
    </row>
    <row r="90" spans="1:8" x14ac:dyDescent="0.3">
      <c r="A90" s="200" t="s">
        <v>132</v>
      </c>
      <c r="B90" s="200"/>
      <c r="C90" s="53">
        <f>+SUM(C91:C92)</f>
        <v>0</v>
      </c>
      <c r="D90" s="53">
        <f>+SUM(D91:D92)</f>
        <v>0</v>
      </c>
      <c r="E90" s="53">
        <f>+SUM(E91:E92)</f>
        <v>0</v>
      </c>
      <c r="F90" s="54">
        <f>+SUM(F91:F92)</f>
        <v>0</v>
      </c>
    </row>
    <row r="91" spans="1:8" x14ac:dyDescent="0.3">
      <c r="A91" s="55" t="s">
        <v>130</v>
      </c>
      <c r="B91" s="51" t="s">
        <v>131</v>
      </c>
      <c r="C91" s="57">
        <v>0</v>
      </c>
      <c r="D91" s="57">
        <v>0</v>
      </c>
      <c r="E91" s="57">
        <v>0</v>
      </c>
      <c r="F91" s="58">
        <f t="shared" ref="F91:F92" si="6">+C91+D91+E91</f>
        <v>0</v>
      </c>
    </row>
    <row r="92" spans="1:8" x14ac:dyDescent="0.3">
      <c r="A92" s="55" t="s">
        <v>130</v>
      </c>
      <c r="B92" s="51" t="s">
        <v>131</v>
      </c>
      <c r="C92" s="57">
        <v>0</v>
      </c>
      <c r="D92" s="57">
        <v>0</v>
      </c>
      <c r="E92" s="57">
        <v>0</v>
      </c>
      <c r="F92" s="58">
        <f t="shared" si="6"/>
        <v>0</v>
      </c>
    </row>
    <row r="93" spans="1:8" x14ac:dyDescent="0.3">
      <c r="A93" s="175" t="s">
        <v>90</v>
      </c>
      <c r="B93" s="175"/>
      <c r="C93" s="175"/>
      <c r="D93" s="175"/>
      <c r="E93" s="175"/>
      <c r="F93" s="175"/>
    </row>
    <row r="94" spans="1:8" ht="50.1" customHeight="1" x14ac:dyDescent="0.3">
      <c r="A94" s="198" t="s">
        <v>133</v>
      </c>
      <c r="B94" s="198"/>
      <c r="C94" s="198"/>
      <c r="D94" s="198"/>
      <c r="E94" s="198"/>
      <c r="F94" s="198"/>
    </row>
    <row r="95" spans="1:8" ht="9.9" customHeight="1" x14ac:dyDescent="0.3">
      <c r="A95" s="25"/>
      <c r="B95" s="49"/>
      <c r="C95" s="24"/>
    </row>
    <row r="96" spans="1:8" x14ac:dyDescent="0.3">
      <c r="A96" s="163" t="s">
        <v>134</v>
      </c>
      <c r="B96" s="163"/>
      <c r="C96" s="163"/>
      <c r="D96" s="163"/>
      <c r="E96" s="163"/>
      <c r="F96" s="163"/>
    </row>
    <row r="97" spans="1:7" ht="30.75" customHeight="1" x14ac:dyDescent="0.3">
      <c r="A97" s="164" t="s">
        <v>135</v>
      </c>
      <c r="B97" s="164"/>
      <c r="C97" s="164"/>
      <c r="D97" s="164"/>
      <c r="E97" s="164"/>
      <c r="F97" s="164"/>
    </row>
    <row r="98" spans="1:7" x14ac:dyDescent="0.3">
      <c r="A98" s="163" t="s">
        <v>108</v>
      </c>
      <c r="B98" s="163"/>
      <c r="C98" s="163"/>
      <c r="D98" s="163"/>
      <c r="E98" s="163"/>
      <c r="F98" s="163"/>
    </row>
    <row r="99" spans="1:7" ht="9.9" customHeight="1" x14ac:dyDescent="0.3">
      <c r="A99" s="90"/>
      <c r="B99" s="91"/>
      <c r="C99" s="91"/>
      <c r="D99" s="91"/>
      <c r="E99" s="91"/>
      <c r="F99" s="92"/>
    </row>
    <row r="100" spans="1:7" x14ac:dyDescent="0.3">
      <c r="A100" s="69" t="s">
        <v>123</v>
      </c>
      <c r="B100" s="69" t="s">
        <v>124</v>
      </c>
      <c r="C100" s="69" t="s">
        <v>65</v>
      </c>
      <c r="D100" s="69" t="s">
        <v>66</v>
      </c>
      <c r="E100" s="69" t="s">
        <v>125</v>
      </c>
      <c r="F100" s="69" t="s">
        <v>68</v>
      </c>
    </row>
    <row r="101" spans="1:7" x14ac:dyDescent="0.3">
      <c r="A101" s="136" t="s">
        <v>69</v>
      </c>
      <c r="B101" s="50"/>
      <c r="C101" s="36">
        <f>+C103+C110+C117</f>
        <v>74475000</v>
      </c>
      <c r="D101" s="36">
        <f>+D103+D110+D117</f>
        <v>74005000</v>
      </c>
      <c r="E101" s="36">
        <f>+E103+E110+E117</f>
        <v>75218500</v>
      </c>
      <c r="F101" s="36">
        <f t="shared" ref="F101" si="7">+F103+F110+F117</f>
        <v>223698500</v>
      </c>
    </row>
    <row r="102" spans="1:7" ht="9.9" customHeight="1" x14ac:dyDescent="0.3">
      <c r="A102" s="13"/>
      <c r="B102" s="51"/>
      <c r="C102" s="14"/>
      <c r="D102" s="14"/>
      <c r="E102" s="14"/>
      <c r="F102" s="52"/>
    </row>
    <row r="103" spans="1:7" x14ac:dyDescent="0.3">
      <c r="A103" s="200" t="s">
        <v>136</v>
      </c>
      <c r="B103" s="200"/>
      <c r="C103" s="54">
        <f>+SUM(C104:C108)</f>
        <v>74475000</v>
      </c>
      <c r="D103" s="54">
        <f t="shared" ref="D103:E103" si="8">+SUM(D104:D108)</f>
        <v>74005000</v>
      </c>
      <c r="E103" s="54">
        <f t="shared" si="8"/>
        <v>75218500</v>
      </c>
      <c r="F103" s="54">
        <f>+SUM(F104:F108)</f>
        <v>223698500</v>
      </c>
    </row>
    <row r="104" spans="1:7" ht="15" customHeight="1" x14ac:dyDescent="0.3">
      <c r="A104" s="55" t="str">
        <f>+A87</f>
        <v>6.02.99</v>
      </c>
      <c r="B104" s="51" t="str">
        <f>+B87</f>
        <v>Transferencias corrientes a personas</v>
      </c>
      <c r="C104" s="15">
        <f>+C26</f>
        <v>74475000</v>
      </c>
      <c r="D104" s="15">
        <f t="shared" ref="D104:E104" si="9">+D26</f>
        <v>74005000</v>
      </c>
      <c r="E104" s="15">
        <f t="shared" si="9"/>
        <v>75218500</v>
      </c>
      <c r="F104" s="56">
        <f>+C104+D104+E104</f>
        <v>223698500</v>
      </c>
      <c r="G104" s="145"/>
    </row>
    <row r="105" spans="1:7" ht="15" customHeight="1" x14ac:dyDescent="0.3">
      <c r="A105" s="55" t="s">
        <v>130</v>
      </c>
      <c r="B105" s="51" t="s">
        <v>131</v>
      </c>
      <c r="C105" s="15">
        <v>0</v>
      </c>
      <c r="D105" s="59">
        <v>0</v>
      </c>
      <c r="E105" s="59">
        <v>0</v>
      </c>
      <c r="F105" s="56">
        <f t="shared" ref="F105:F108" si="10">+C105+D105+E105</f>
        <v>0</v>
      </c>
    </row>
    <row r="106" spans="1:7" ht="15" customHeight="1" x14ac:dyDescent="0.3">
      <c r="A106" s="55" t="s">
        <v>130</v>
      </c>
      <c r="B106" s="51" t="s">
        <v>131</v>
      </c>
      <c r="C106" s="15">
        <v>0</v>
      </c>
      <c r="D106" s="15">
        <v>0</v>
      </c>
      <c r="E106" s="15">
        <v>0</v>
      </c>
      <c r="F106" s="56">
        <f t="shared" si="10"/>
        <v>0</v>
      </c>
    </row>
    <row r="107" spans="1:7" ht="15" customHeight="1" x14ac:dyDescent="0.3">
      <c r="A107" s="55" t="s">
        <v>130</v>
      </c>
      <c r="B107" s="51" t="s">
        <v>131</v>
      </c>
      <c r="C107" s="15">
        <v>0</v>
      </c>
      <c r="D107" s="15">
        <v>0</v>
      </c>
      <c r="E107" s="15">
        <v>0</v>
      </c>
      <c r="F107" s="56">
        <f t="shared" si="10"/>
        <v>0</v>
      </c>
    </row>
    <row r="108" spans="1:7" ht="15" customHeight="1" x14ac:dyDescent="0.3">
      <c r="A108" s="55" t="s">
        <v>130</v>
      </c>
      <c r="B108" s="51" t="s">
        <v>131</v>
      </c>
      <c r="C108" s="15">
        <v>0</v>
      </c>
      <c r="D108" s="15">
        <v>0</v>
      </c>
      <c r="E108" s="15">
        <v>0</v>
      </c>
      <c r="F108" s="56">
        <f t="shared" si="10"/>
        <v>0</v>
      </c>
    </row>
    <row r="109" spans="1:7" ht="15" customHeight="1" x14ac:dyDescent="0.3">
      <c r="A109" s="100"/>
      <c r="B109" s="51"/>
      <c r="C109" s="15"/>
      <c r="D109" s="15"/>
      <c r="E109" s="15"/>
      <c r="F109" s="56"/>
    </row>
    <row r="110" spans="1:7" x14ac:dyDescent="0.3">
      <c r="A110" s="200" t="s">
        <v>137</v>
      </c>
      <c r="B110" s="200"/>
      <c r="C110" s="54">
        <f>+SUM(C111:C115)</f>
        <v>0</v>
      </c>
      <c r="D110" s="54">
        <f t="shared" ref="D110:F110" si="11">+SUM(D111:D115)</f>
        <v>0</v>
      </c>
      <c r="E110" s="54">
        <f t="shared" si="11"/>
        <v>0</v>
      </c>
      <c r="F110" s="54">
        <f t="shared" si="11"/>
        <v>0</v>
      </c>
    </row>
    <row r="111" spans="1:7" ht="15" customHeight="1" x14ac:dyDescent="0.3">
      <c r="A111" s="55" t="s">
        <v>130</v>
      </c>
      <c r="B111" s="51" t="s">
        <v>131</v>
      </c>
      <c r="C111" s="57">
        <v>0</v>
      </c>
      <c r="D111" s="57">
        <v>0</v>
      </c>
      <c r="E111" s="57">
        <v>0</v>
      </c>
      <c r="F111" s="41">
        <f>+C111+D111+E111</f>
        <v>0</v>
      </c>
    </row>
    <row r="112" spans="1:7" ht="15" customHeight="1" x14ac:dyDescent="0.3">
      <c r="A112" s="55" t="s">
        <v>130</v>
      </c>
      <c r="B112" s="51" t="s">
        <v>131</v>
      </c>
      <c r="C112" s="57">
        <v>0</v>
      </c>
      <c r="D112" s="57">
        <v>0</v>
      </c>
      <c r="E112" s="57">
        <v>0</v>
      </c>
      <c r="F112" s="41">
        <f t="shared" ref="F112:F115" si="12">+C112+D112+E112</f>
        <v>0</v>
      </c>
    </row>
    <row r="113" spans="1:6" ht="15" customHeight="1" x14ac:dyDescent="0.3">
      <c r="A113" s="55" t="s">
        <v>130</v>
      </c>
      <c r="B113" s="51" t="s">
        <v>131</v>
      </c>
      <c r="C113" s="57">
        <v>0</v>
      </c>
      <c r="D113" s="57">
        <v>0</v>
      </c>
      <c r="E113" s="57">
        <v>0</v>
      </c>
      <c r="F113" s="41">
        <f t="shared" si="12"/>
        <v>0</v>
      </c>
    </row>
    <row r="114" spans="1:6" ht="15" customHeight="1" x14ac:dyDescent="0.3">
      <c r="A114" s="55" t="s">
        <v>130</v>
      </c>
      <c r="B114" s="51" t="s">
        <v>131</v>
      </c>
      <c r="C114" s="57">
        <v>0</v>
      </c>
      <c r="D114" s="57">
        <v>0</v>
      </c>
      <c r="E114" s="57">
        <v>0</v>
      </c>
      <c r="F114" s="41">
        <f t="shared" si="12"/>
        <v>0</v>
      </c>
    </row>
    <row r="115" spans="1:6" ht="15" customHeight="1" x14ac:dyDescent="0.3">
      <c r="A115" s="55" t="s">
        <v>130</v>
      </c>
      <c r="B115" s="51" t="s">
        <v>131</v>
      </c>
      <c r="C115" s="57">
        <v>0</v>
      </c>
      <c r="D115" s="57">
        <v>0</v>
      </c>
      <c r="E115" s="57">
        <v>0</v>
      </c>
      <c r="F115" s="41">
        <f t="shared" si="12"/>
        <v>0</v>
      </c>
    </row>
    <row r="116" spans="1:6" ht="15" customHeight="1" x14ac:dyDescent="0.3">
      <c r="C116" s="41"/>
      <c r="D116" s="41"/>
      <c r="E116" s="41"/>
      <c r="F116" s="41"/>
    </row>
    <row r="117" spans="1:6" x14ac:dyDescent="0.3">
      <c r="A117" s="200" t="s">
        <v>139</v>
      </c>
      <c r="B117" s="200"/>
      <c r="C117" s="54">
        <f>+SUM(C118:C119)</f>
        <v>0</v>
      </c>
      <c r="D117" s="54">
        <f t="shared" ref="D117:F117" si="13">+SUM(D118:D119)</f>
        <v>0</v>
      </c>
      <c r="E117" s="54">
        <f t="shared" si="13"/>
        <v>0</v>
      </c>
      <c r="F117" s="54">
        <f t="shared" si="13"/>
        <v>0</v>
      </c>
    </row>
    <row r="118" spans="1:6" ht="15" customHeight="1" x14ac:dyDescent="0.3">
      <c r="A118" s="76" t="s">
        <v>130</v>
      </c>
      <c r="B118" s="51" t="s">
        <v>131</v>
      </c>
      <c r="C118" s="57">
        <v>0</v>
      </c>
      <c r="D118" s="57">
        <v>0</v>
      </c>
      <c r="E118" s="57">
        <v>0</v>
      </c>
      <c r="F118" s="41">
        <f>+C118+D118+E118</f>
        <v>0</v>
      </c>
    </row>
    <row r="119" spans="1:6" ht="15" customHeight="1" x14ac:dyDescent="0.3">
      <c r="A119" s="48" t="s">
        <v>130</v>
      </c>
      <c r="B119" s="48" t="s">
        <v>131</v>
      </c>
      <c r="C119" s="60">
        <v>0</v>
      </c>
      <c r="D119" s="60">
        <v>0</v>
      </c>
      <c r="E119" s="60">
        <v>0</v>
      </c>
      <c r="F119" s="61">
        <f>+C119+D119+E119</f>
        <v>0</v>
      </c>
    </row>
    <row r="120" spans="1:6" ht="15" customHeight="1" x14ac:dyDescent="0.3">
      <c r="A120" s="201" t="s">
        <v>140</v>
      </c>
      <c r="B120" s="202"/>
      <c r="C120" s="202"/>
      <c r="D120" s="202"/>
      <c r="E120" s="202"/>
      <c r="F120" s="202"/>
    </row>
    <row r="121" spans="1:6" ht="15" customHeight="1" x14ac:dyDescent="0.3">
      <c r="A121" s="175" t="s">
        <v>90</v>
      </c>
      <c r="B121" s="175"/>
      <c r="C121" s="175"/>
      <c r="D121" s="175"/>
      <c r="E121" s="175"/>
      <c r="F121" s="175"/>
    </row>
    <row r="122" spans="1:6" ht="50.1" customHeight="1" x14ac:dyDescent="0.3">
      <c r="A122" s="198" t="s">
        <v>141</v>
      </c>
      <c r="B122" s="198"/>
      <c r="C122" s="198"/>
      <c r="D122" s="198"/>
      <c r="E122" s="198"/>
      <c r="F122" s="198"/>
    </row>
    <row r="123" spans="1:6" x14ac:dyDescent="0.3">
      <c r="A123" s="55"/>
      <c r="B123" s="51"/>
    </row>
    <row r="124" spans="1:6" x14ac:dyDescent="0.3">
      <c r="A124" s="163" t="s">
        <v>142</v>
      </c>
      <c r="B124" s="163"/>
      <c r="C124" s="163"/>
      <c r="D124" s="163"/>
      <c r="E124" s="163"/>
      <c r="F124" s="163"/>
    </row>
    <row r="125" spans="1:6" ht="14.4" customHeight="1" x14ac:dyDescent="0.3">
      <c r="A125" s="163" t="s">
        <v>143</v>
      </c>
      <c r="B125" s="163"/>
      <c r="C125" s="163"/>
      <c r="D125" s="163"/>
      <c r="E125" s="163"/>
      <c r="F125" s="163"/>
    </row>
    <row r="126" spans="1:6" x14ac:dyDescent="0.3">
      <c r="A126" s="163" t="s">
        <v>108</v>
      </c>
      <c r="B126" s="163"/>
      <c r="C126" s="163"/>
      <c r="D126" s="163"/>
      <c r="E126" s="163"/>
      <c r="F126" s="163"/>
    </row>
    <row r="127" spans="1:6" x14ac:dyDescent="0.3">
      <c r="A127" s="90"/>
      <c r="B127" s="91"/>
      <c r="C127" s="91"/>
      <c r="D127" s="91"/>
      <c r="E127" s="91"/>
      <c r="F127" s="92"/>
    </row>
    <row r="128" spans="1:6" x14ac:dyDescent="0.3">
      <c r="A128" s="69" t="s">
        <v>144</v>
      </c>
      <c r="B128" s="69" t="s">
        <v>65</v>
      </c>
      <c r="C128" s="69" t="s">
        <v>66</v>
      </c>
      <c r="D128" s="69" t="s">
        <v>125</v>
      </c>
      <c r="E128" s="69" t="s">
        <v>68</v>
      </c>
      <c r="F128" s="23"/>
    </row>
    <row r="129" spans="1:6" x14ac:dyDescent="0.3">
      <c r="A129" s="108" t="s">
        <v>145</v>
      </c>
      <c r="B129" s="62">
        <f>+B130</f>
        <v>0</v>
      </c>
      <c r="C129" s="62">
        <f t="shared" ref="C129:D131" si="14">+B139</f>
        <v>8775000</v>
      </c>
      <c r="D129" s="62">
        <f t="shared" si="14"/>
        <v>18020000</v>
      </c>
      <c r="E129" s="111">
        <f>+B129</f>
        <v>0</v>
      </c>
      <c r="F129" s="92"/>
    </row>
    <row r="130" spans="1:6" x14ac:dyDescent="0.3">
      <c r="A130" s="109" t="s">
        <v>146</v>
      </c>
      <c r="B130" s="26">
        <v>0</v>
      </c>
      <c r="C130" s="26">
        <f>+B140</f>
        <v>0</v>
      </c>
      <c r="D130" s="26">
        <f>+C140</f>
        <v>0</v>
      </c>
      <c r="E130" s="66">
        <f>+B130</f>
        <v>0</v>
      </c>
      <c r="F130" s="146"/>
    </row>
    <row r="131" spans="1:6" x14ac:dyDescent="0.3">
      <c r="A131" s="109" t="s">
        <v>147</v>
      </c>
      <c r="B131" s="26" t="s">
        <v>138</v>
      </c>
      <c r="C131" s="26">
        <f>+B141</f>
        <v>8775000</v>
      </c>
      <c r="D131" s="26">
        <f t="shared" si="14"/>
        <v>18020000</v>
      </c>
      <c r="E131" s="66" t="str">
        <f>+B131</f>
        <v>N/A</v>
      </c>
      <c r="F131" s="146"/>
    </row>
    <row r="132" spans="1:6" x14ac:dyDescent="0.3">
      <c r="A132" s="108" t="s">
        <v>148</v>
      </c>
      <c r="B132" s="62">
        <f>+C86</f>
        <v>83250000</v>
      </c>
      <c r="C132" s="62">
        <f>+D86</f>
        <v>83250000</v>
      </c>
      <c r="D132" s="62">
        <f>+E86</f>
        <v>83250000</v>
      </c>
      <c r="E132" s="62">
        <f>+B132+C132+D132</f>
        <v>249750000</v>
      </c>
      <c r="F132" s="147"/>
    </row>
    <row r="133" spans="1:6" x14ac:dyDescent="0.3">
      <c r="A133" s="108" t="s">
        <v>149</v>
      </c>
      <c r="B133" s="62">
        <f>+B134+B135</f>
        <v>83250000</v>
      </c>
      <c r="C133" s="62">
        <f t="shared" ref="C133" si="15">+C134+C135</f>
        <v>92025000</v>
      </c>
      <c r="D133" s="62">
        <f>+D134+D135</f>
        <v>101270000</v>
      </c>
      <c r="E133" s="62">
        <f>+E134+E135</f>
        <v>249750000</v>
      </c>
      <c r="F133" s="147"/>
    </row>
    <row r="134" spans="1:6" x14ac:dyDescent="0.3">
      <c r="A134" s="109" t="s">
        <v>146</v>
      </c>
      <c r="B134" s="26">
        <f>+B130</f>
        <v>0</v>
      </c>
      <c r="C134" s="26">
        <f>+C130</f>
        <v>0</v>
      </c>
      <c r="D134" s="26">
        <f>+D130</f>
        <v>0</v>
      </c>
      <c r="E134" s="66">
        <f>+E130</f>
        <v>0</v>
      </c>
      <c r="F134" s="146"/>
    </row>
    <row r="135" spans="1:6" x14ac:dyDescent="0.3">
      <c r="A135" s="109" t="s">
        <v>147</v>
      </c>
      <c r="B135" s="26">
        <f>+B132</f>
        <v>83250000</v>
      </c>
      <c r="C135" s="26">
        <f>+C132+C131</f>
        <v>92025000</v>
      </c>
      <c r="D135" s="26">
        <f>+D132+D131</f>
        <v>101270000</v>
      </c>
      <c r="E135" s="66">
        <f>+E132</f>
        <v>249750000</v>
      </c>
      <c r="F135" s="146"/>
    </row>
    <row r="136" spans="1:6" x14ac:dyDescent="0.3">
      <c r="A136" s="108" t="s">
        <v>150</v>
      </c>
      <c r="B136" s="62">
        <f>+B137+B138</f>
        <v>74475000</v>
      </c>
      <c r="C136" s="62">
        <f>+C137+C138</f>
        <v>74005000</v>
      </c>
      <c r="D136" s="62">
        <f>+D137+D138</f>
        <v>75218500</v>
      </c>
      <c r="E136" s="62">
        <f>+B136+C136+D136</f>
        <v>223698500</v>
      </c>
      <c r="F136" s="146"/>
    </row>
    <row r="137" spans="1:6" x14ac:dyDescent="0.3">
      <c r="A137" s="109" t="s">
        <v>146</v>
      </c>
      <c r="B137" s="83">
        <f>+C110</f>
        <v>0</v>
      </c>
      <c r="C137" s="83">
        <f>+D110</f>
        <v>0</v>
      </c>
      <c r="D137" s="83">
        <f t="shared" ref="D137" si="16">+E110</f>
        <v>0</v>
      </c>
      <c r="E137" s="49">
        <f>+B137+C137+D137</f>
        <v>0</v>
      </c>
      <c r="F137" s="146"/>
    </row>
    <row r="138" spans="1:6" x14ac:dyDescent="0.3">
      <c r="A138" s="109" t="s">
        <v>147</v>
      </c>
      <c r="B138" s="83">
        <f>+C103</f>
        <v>74475000</v>
      </c>
      <c r="C138" s="83">
        <f>+D103</f>
        <v>74005000</v>
      </c>
      <c r="D138" s="83">
        <f>+E103</f>
        <v>75218500</v>
      </c>
      <c r="E138" s="49">
        <f>+B138+C138+D138</f>
        <v>223698500</v>
      </c>
      <c r="F138" s="146"/>
    </row>
    <row r="139" spans="1:6" x14ac:dyDescent="0.3">
      <c r="A139" s="108" t="s">
        <v>151</v>
      </c>
      <c r="B139" s="62">
        <f>+B133-B136</f>
        <v>8775000</v>
      </c>
      <c r="C139" s="62">
        <f t="shared" ref="C139" si="17">+C133-C136</f>
        <v>18020000</v>
      </c>
      <c r="D139" s="62">
        <f t="shared" ref="D139:E141" si="18">+D133-D136</f>
        <v>26051500</v>
      </c>
      <c r="E139" s="62">
        <f t="shared" si="18"/>
        <v>26051500</v>
      </c>
      <c r="F139" s="146"/>
    </row>
    <row r="140" spans="1:6" x14ac:dyDescent="0.3">
      <c r="A140" s="109" t="s">
        <v>146</v>
      </c>
      <c r="B140" s="83">
        <f>+B134-B137</f>
        <v>0</v>
      </c>
      <c r="C140" s="83">
        <f>+C134-C137</f>
        <v>0</v>
      </c>
      <c r="D140" s="83">
        <f t="shared" si="18"/>
        <v>0</v>
      </c>
      <c r="E140" s="49">
        <f t="shared" si="18"/>
        <v>0</v>
      </c>
      <c r="F140" s="146"/>
    </row>
    <row r="141" spans="1:6" x14ac:dyDescent="0.3">
      <c r="A141" s="110" t="s">
        <v>147</v>
      </c>
      <c r="B141" s="78">
        <f>+B135-B138</f>
        <v>8775000</v>
      </c>
      <c r="C141" s="78">
        <f>+C135-C138</f>
        <v>18020000</v>
      </c>
      <c r="D141" s="78">
        <f t="shared" si="18"/>
        <v>26051500</v>
      </c>
      <c r="E141" s="63">
        <f t="shared" si="18"/>
        <v>26051500</v>
      </c>
      <c r="F141" s="25"/>
    </row>
    <row r="142" spans="1:6" x14ac:dyDescent="0.3">
      <c r="A142" s="203" t="s">
        <v>90</v>
      </c>
      <c r="B142" s="203"/>
      <c r="C142" s="203"/>
      <c r="D142" s="203"/>
      <c r="E142" s="203"/>
      <c r="F142" s="42"/>
    </row>
    <row r="143" spans="1:6" ht="60" customHeight="1" x14ac:dyDescent="0.3">
      <c r="A143" s="171" t="s">
        <v>152</v>
      </c>
      <c r="B143" s="172"/>
      <c r="C143" s="172"/>
      <c r="D143" s="172"/>
      <c r="E143" s="173"/>
      <c r="F143" s="64"/>
    </row>
    <row r="144" spans="1:6" ht="26.4" customHeight="1" x14ac:dyDescent="0.3">
      <c r="A144" s="142"/>
      <c r="B144" s="65"/>
      <c r="C144" s="65"/>
      <c r="D144" s="65"/>
      <c r="E144" s="65"/>
      <c r="F144" s="64"/>
    </row>
    <row r="145" spans="1:6" ht="31.2" x14ac:dyDescent="0.3">
      <c r="A145" s="28" t="s">
        <v>153</v>
      </c>
      <c r="B145" s="199" t="s">
        <v>99</v>
      </c>
      <c r="C145" s="177"/>
      <c r="D145" s="187" t="s">
        <v>100</v>
      </c>
      <c r="E145" s="188"/>
      <c r="F145" s="189"/>
    </row>
    <row r="146" spans="1:6" x14ac:dyDescent="0.3">
      <c r="A146" s="29" t="s">
        <v>101</v>
      </c>
      <c r="B146" s="199" t="s">
        <v>102</v>
      </c>
      <c r="C146" s="177"/>
      <c r="D146" s="190"/>
      <c r="E146" s="191"/>
      <c r="F146" s="192"/>
    </row>
    <row r="147" spans="1:6" x14ac:dyDescent="0.3">
      <c r="A147" s="30" t="s">
        <v>103</v>
      </c>
      <c r="B147" s="199" t="s">
        <v>104</v>
      </c>
      <c r="C147" s="177"/>
      <c r="D147" s="193"/>
      <c r="E147" s="194"/>
      <c r="F147" s="195"/>
    </row>
  </sheetData>
  <mergeCells count="70">
    <mergeCell ref="A142:E142"/>
    <mergeCell ref="A143:E143"/>
    <mergeCell ref="B145:C145"/>
    <mergeCell ref="D145:F147"/>
    <mergeCell ref="B146:C146"/>
    <mergeCell ref="B147:C147"/>
    <mergeCell ref="A124:F124"/>
    <mergeCell ref="A125:F125"/>
    <mergeCell ref="A126:F126"/>
    <mergeCell ref="A103:B103"/>
    <mergeCell ref="A110:B110"/>
    <mergeCell ref="A117:B117"/>
    <mergeCell ref="A120:F120"/>
    <mergeCell ref="A122:F122"/>
    <mergeCell ref="A121:F121"/>
    <mergeCell ref="A62:F62"/>
    <mergeCell ref="A96:F96"/>
    <mergeCell ref="A97:F97"/>
    <mergeCell ref="A98:F98"/>
    <mergeCell ref="A64:F64"/>
    <mergeCell ref="A65:F65"/>
    <mergeCell ref="A66:F66"/>
    <mergeCell ref="A77:F77"/>
    <mergeCell ref="A76:F76"/>
    <mergeCell ref="A79:F79"/>
    <mergeCell ref="A80:F80"/>
    <mergeCell ref="A81:F81"/>
    <mergeCell ref="A93:F93"/>
    <mergeCell ref="A94:F94"/>
    <mergeCell ref="A86:B86"/>
    <mergeCell ref="A90:B90"/>
    <mergeCell ref="A26:B26"/>
    <mergeCell ref="A27:B27"/>
    <mergeCell ref="A28:B28"/>
    <mergeCell ref="D58:F60"/>
    <mergeCell ref="A52:B52"/>
    <mergeCell ref="A53:B53"/>
    <mergeCell ref="A54:B54"/>
    <mergeCell ref="A55:F55"/>
    <mergeCell ref="A56:F56"/>
    <mergeCell ref="B58:C58"/>
    <mergeCell ref="B59:C59"/>
    <mergeCell ref="B60:C60"/>
    <mergeCell ref="A40:F40"/>
    <mergeCell ref="A41:F41"/>
    <mergeCell ref="A32:F32"/>
    <mergeCell ref="A49:F49"/>
    <mergeCell ref="A1:F2"/>
    <mergeCell ref="A30:F30"/>
    <mergeCell ref="A12:F12"/>
    <mergeCell ref="A13:F13"/>
    <mergeCell ref="A19:F19"/>
    <mergeCell ref="A20:F20"/>
    <mergeCell ref="A22:F22"/>
    <mergeCell ref="A23:F23"/>
    <mergeCell ref="A3:F3"/>
    <mergeCell ref="A29:E29"/>
    <mergeCell ref="C5:E5"/>
    <mergeCell ref="C6:E6"/>
    <mergeCell ref="C7:E7"/>
    <mergeCell ref="A10:F10"/>
    <mergeCell ref="A16:B16"/>
    <mergeCell ref="A25:B25"/>
    <mergeCell ref="A50:F50"/>
    <mergeCell ref="A33:F33"/>
    <mergeCell ref="A35:B35"/>
    <mergeCell ref="A36:B36"/>
    <mergeCell ref="A37:B37"/>
    <mergeCell ref="A38:B38"/>
    <mergeCell ref="A39:B39"/>
  </mergeCells>
  <phoneticPr fontId="9" type="noConversion"/>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1" max="5" man="1"/>
    <brk id="60" max="16383" man="1"/>
    <brk id="122" max="5" man="1"/>
  </rowBreak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dimension ref="A1:H146"/>
  <sheetViews>
    <sheetView showGridLines="0" zoomScale="80" zoomScaleNormal="80" zoomScaleSheetLayoutView="100" workbookViewId="0">
      <selection sqref="A1:F2"/>
    </sheetView>
  </sheetViews>
  <sheetFormatPr baseColWidth="10" defaultColWidth="11.44140625" defaultRowHeight="15.6" x14ac:dyDescent="0.3"/>
  <cols>
    <col min="1" max="1" width="50.88671875" style="37" customWidth="1"/>
    <col min="2" max="2" width="26.5546875" style="37" customWidth="1"/>
    <col min="3" max="3" width="18.44140625" style="37" bestFit="1" customWidth="1"/>
    <col min="4" max="4" width="16.44140625" style="37" customWidth="1"/>
    <col min="5" max="5" width="24.88671875" style="37" bestFit="1" customWidth="1"/>
    <col min="6" max="6" width="21.88671875" style="37" customWidth="1"/>
    <col min="7" max="16384" width="11.44140625" style="37"/>
  </cols>
  <sheetData>
    <row r="1" spans="1:6" ht="21.9" customHeight="1" x14ac:dyDescent="0.3">
      <c r="A1" s="170" t="s">
        <v>154</v>
      </c>
      <c r="B1" s="170"/>
      <c r="C1" s="170"/>
      <c r="D1" s="170"/>
      <c r="E1" s="170"/>
      <c r="F1" s="170"/>
    </row>
    <row r="2" spans="1:6" ht="21.9" customHeight="1" x14ac:dyDescent="0.3">
      <c r="A2" s="170"/>
      <c r="B2" s="170"/>
      <c r="C2" s="170"/>
      <c r="D2" s="170"/>
      <c r="E2" s="170"/>
      <c r="F2" s="170"/>
    </row>
    <row r="3" spans="1:6" ht="17.399999999999999" x14ac:dyDescent="0.4">
      <c r="A3" s="176" t="s">
        <v>187</v>
      </c>
      <c r="B3" s="176"/>
      <c r="C3" s="176"/>
      <c r="D3" s="176"/>
      <c r="E3" s="176"/>
      <c r="F3" s="176"/>
    </row>
    <row r="4" spans="1:6" ht="17.399999999999999" x14ac:dyDescent="0.3">
      <c r="A4" s="140"/>
      <c r="B4" s="140"/>
      <c r="C4" s="140"/>
      <c r="D4" s="140"/>
      <c r="E4" s="140"/>
      <c r="F4" s="140"/>
    </row>
    <row r="5" spans="1:6" ht="18" customHeight="1" x14ac:dyDescent="0.3">
      <c r="A5" s="71"/>
      <c r="B5" s="73" t="s">
        <v>54</v>
      </c>
      <c r="C5" s="177" t="s">
        <v>202</v>
      </c>
      <c r="D5" s="178"/>
      <c r="E5" s="178"/>
    </row>
    <row r="6" spans="1:6" ht="18" customHeight="1" x14ac:dyDescent="0.3">
      <c r="A6" s="72"/>
      <c r="B6" s="74" t="s">
        <v>56</v>
      </c>
      <c r="C6" s="179" t="s">
        <v>57</v>
      </c>
      <c r="D6" s="180"/>
      <c r="E6" s="180"/>
      <c r="F6" s="3"/>
    </row>
    <row r="7" spans="1:6" ht="18" customHeight="1" x14ac:dyDescent="0.3">
      <c r="A7" s="72"/>
      <c r="B7" s="75" t="s">
        <v>58</v>
      </c>
      <c r="C7" s="179" t="s">
        <v>59</v>
      </c>
      <c r="D7" s="180"/>
      <c r="E7" s="180"/>
      <c r="F7" s="3"/>
    </row>
    <row r="8" spans="1:6" s="1" customFormat="1" x14ac:dyDescent="0.35"/>
    <row r="9" spans="1:6" ht="15" customHeight="1" x14ac:dyDescent="0.3">
      <c r="A9" s="4"/>
      <c r="B9" s="138"/>
      <c r="C9" s="138"/>
      <c r="D9" s="138"/>
      <c r="E9" s="138"/>
      <c r="F9" s="138"/>
    </row>
    <row r="10" spans="1:6" ht="21.9" customHeight="1" x14ac:dyDescent="0.3">
      <c r="A10" s="181" t="s">
        <v>60</v>
      </c>
      <c r="B10" s="181"/>
      <c r="C10" s="181"/>
      <c r="D10" s="181"/>
      <c r="E10" s="181"/>
      <c r="F10" s="181"/>
    </row>
    <row r="11" spans="1:6" ht="15" customHeight="1" x14ac:dyDescent="0.3">
      <c r="A11" s="8"/>
      <c r="B11" s="8"/>
      <c r="C11" s="8"/>
      <c r="D11" s="8"/>
      <c r="E11" s="8"/>
      <c r="F11" s="8"/>
    </row>
    <row r="12" spans="1:6" ht="16.95" customHeight="1" x14ac:dyDescent="0.3">
      <c r="A12" s="174" t="s">
        <v>61</v>
      </c>
      <c r="B12" s="174"/>
      <c r="C12" s="174"/>
      <c r="D12" s="174"/>
      <c r="E12" s="174"/>
      <c r="F12" s="174"/>
    </row>
    <row r="13" spans="1:6" ht="16.95" customHeight="1" x14ac:dyDescent="0.3">
      <c r="A13" s="174" t="s">
        <v>62</v>
      </c>
      <c r="B13" s="174"/>
      <c r="C13" s="174"/>
      <c r="D13" s="174"/>
      <c r="E13" s="174"/>
      <c r="F13" s="174"/>
    </row>
    <row r="14" spans="1:6" ht="15" customHeight="1" x14ac:dyDescent="0.3">
      <c r="A14" s="138"/>
      <c r="B14" s="138"/>
      <c r="C14" s="138"/>
      <c r="D14" s="138"/>
      <c r="E14" s="138"/>
      <c r="F14" s="138"/>
    </row>
    <row r="15" spans="1:6" ht="18.600000000000001" customHeight="1" x14ac:dyDescent="0.3">
      <c r="A15" s="135" t="s">
        <v>63</v>
      </c>
      <c r="B15" s="9" t="s">
        <v>64</v>
      </c>
      <c r="C15" s="9" t="s">
        <v>155</v>
      </c>
      <c r="D15" s="9" t="s">
        <v>156</v>
      </c>
      <c r="E15" s="9" t="s">
        <v>157</v>
      </c>
      <c r="F15" s="135" t="s">
        <v>158</v>
      </c>
    </row>
    <row r="16" spans="1:6" ht="16.95" customHeight="1" x14ac:dyDescent="0.3">
      <c r="A16" s="182" t="s">
        <v>69</v>
      </c>
      <c r="B16" s="182"/>
      <c r="C16" s="116">
        <f>+C18</f>
        <v>13</v>
      </c>
      <c r="D16" s="116">
        <f t="shared" ref="D16:F16" si="0">+D18</f>
        <v>18</v>
      </c>
      <c r="E16" s="116">
        <f t="shared" si="0"/>
        <v>14</v>
      </c>
      <c r="F16" s="116">
        <f t="shared" si="0"/>
        <v>45</v>
      </c>
    </row>
    <row r="17" spans="1:6" ht="16.95" customHeight="1" x14ac:dyDescent="0.3">
      <c r="A17" s="137"/>
      <c r="B17" s="113"/>
      <c r="C17" s="114"/>
      <c r="D17" s="114"/>
      <c r="E17" s="114"/>
      <c r="F17" s="114"/>
    </row>
    <row r="18" spans="1:6" ht="16.95" customHeight="1" x14ac:dyDescent="0.35">
      <c r="A18" s="129" t="s">
        <v>70</v>
      </c>
      <c r="B18" s="122" t="s">
        <v>71</v>
      </c>
      <c r="C18" s="114">
        <v>13</v>
      </c>
      <c r="D18" s="114">
        <v>18</v>
      </c>
      <c r="E18" s="114">
        <v>14</v>
      </c>
      <c r="F18" s="114">
        <f>+SUM(C18:E18)</f>
        <v>45</v>
      </c>
    </row>
    <row r="19" spans="1:6" s="43" customFormat="1" ht="21.75" customHeight="1" x14ac:dyDescent="0.3">
      <c r="A19" s="175" t="s">
        <v>196</v>
      </c>
      <c r="B19" s="175"/>
      <c r="C19" s="175"/>
      <c r="D19" s="175"/>
      <c r="E19" s="175"/>
      <c r="F19" s="175"/>
    </row>
    <row r="20" spans="1:6" ht="140.25" customHeight="1" x14ac:dyDescent="0.3">
      <c r="A20" s="171" t="s">
        <v>198</v>
      </c>
      <c r="B20" s="172"/>
      <c r="C20" s="172"/>
      <c r="D20" s="172"/>
      <c r="E20" s="172"/>
      <c r="F20" s="173"/>
    </row>
    <row r="21" spans="1:6" ht="16.95" customHeight="1" x14ac:dyDescent="0.3">
      <c r="A21" s="38"/>
      <c r="B21" s="38"/>
      <c r="C21" s="38"/>
      <c r="D21" s="39"/>
      <c r="E21" s="39"/>
      <c r="F21" s="40"/>
    </row>
    <row r="22" spans="1:6" ht="16.95" customHeight="1" x14ac:dyDescent="0.3">
      <c r="A22" s="174" t="s">
        <v>74</v>
      </c>
      <c r="B22" s="174"/>
      <c r="C22" s="174"/>
      <c r="D22" s="174"/>
      <c r="E22" s="174"/>
      <c r="F22" s="174"/>
    </row>
    <row r="23" spans="1:6" ht="16.95" customHeight="1" x14ac:dyDescent="0.3">
      <c r="A23" s="174" t="s">
        <v>75</v>
      </c>
      <c r="B23" s="174"/>
      <c r="C23" s="174"/>
      <c r="D23" s="174"/>
      <c r="E23" s="174"/>
      <c r="F23" s="174"/>
    </row>
    <row r="24" spans="1:6" x14ac:dyDescent="0.3">
      <c r="A24" s="38"/>
      <c r="B24" s="38"/>
      <c r="C24" s="39"/>
      <c r="D24" s="39"/>
      <c r="E24" s="39"/>
      <c r="F24" s="41"/>
    </row>
    <row r="25" spans="1:6" ht="15" customHeight="1" x14ac:dyDescent="0.3">
      <c r="A25" s="183" t="s">
        <v>63</v>
      </c>
      <c r="B25" s="184"/>
      <c r="C25" s="9" t="s">
        <v>155</v>
      </c>
      <c r="D25" s="9" t="s">
        <v>156</v>
      </c>
      <c r="E25" s="9" t="s">
        <v>157</v>
      </c>
      <c r="F25" s="135" t="s">
        <v>158</v>
      </c>
    </row>
    <row r="26" spans="1:6" ht="16.95" customHeight="1" x14ac:dyDescent="0.3">
      <c r="A26" s="182" t="s">
        <v>69</v>
      </c>
      <c r="B26" s="182"/>
      <c r="C26" s="12">
        <f>+C28</f>
        <v>79424200</v>
      </c>
      <c r="D26" s="12">
        <f t="shared" ref="D26:F26" si="1">+D28</f>
        <v>82319200</v>
      </c>
      <c r="E26" s="12">
        <f t="shared" si="1"/>
        <v>83250000</v>
      </c>
      <c r="F26" s="12">
        <f t="shared" si="1"/>
        <v>244993400</v>
      </c>
    </row>
    <row r="27" spans="1:6" ht="16.95" customHeight="1" x14ac:dyDescent="0.3">
      <c r="A27" s="185"/>
      <c r="B27" s="185"/>
      <c r="C27" s="14"/>
      <c r="D27" s="14"/>
      <c r="E27" s="14"/>
      <c r="F27" s="14"/>
    </row>
    <row r="28" spans="1:6" ht="16.95" customHeight="1" x14ac:dyDescent="0.3">
      <c r="A28" s="186" t="s">
        <v>70</v>
      </c>
      <c r="B28" s="186"/>
      <c r="C28" s="118">
        <v>79424200</v>
      </c>
      <c r="D28" s="118">
        <v>82319200</v>
      </c>
      <c r="E28" s="118">
        <v>83250000</v>
      </c>
      <c r="F28" s="119">
        <f>+SUM(C28:E28)</f>
        <v>244993400</v>
      </c>
    </row>
    <row r="29" spans="1:6" s="43" customFormat="1" ht="16.95" customHeight="1" x14ac:dyDescent="0.3">
      <c r="A29" s="175" t="s">
        <v>196</v>
      </c>
      <c r="B29" s="175"/>
      <c r="C29" s="175"/>
      <c r="D29" s="175"/>
      <c r="E29" s="175"/>
      <c r="F29" s="175"/>
    </row>
    <row r="30" spans="1:6" ht="129" customHeight="1" x14ac:dyDescent="0.3">
      <c r="A30" s="171" t="s">
        <v>197</v>
      </c>
      <c r="B30" s="172"/>
      <c r="C30" s="172"/>
      <c r="D30" s="172"/>
      <c r="E30" s="172"/>
      <c r="F30" s="173"/>
    </row>
    <row r="31" spans="1:6" ht="15" customHeight="1" x14ac:dyDescent="0.3"/>
    <row r="32" spans="1:6" ht="16.95" customHeight="1" x14ac:dyDescent="0.3">
      <c r="A32" s="163" t="s">
        <v>78</v>
      </c>
      <c r="B32" s="163"/>
      <c r="C32" s="163"/>
      <c r="D32" s="163"/>
      <c r="E32" s="163"/>
      <c r="F32" s="163"/>
    </row>
    <row r="33" spans="1:7" ht="30" customHeight="1" x14ac:dyDescent="0.3">
      <c r="A33" s="164" t="s">
        <v>79</v>
      </c>
      <c r="B33" s="164"/>
      <c r="C33" s="164"/>
      <c r="D33" s="164"/>
      <c r="E33" s="164"/>
      <c r="F33" s="164"/>
    </row>
    <row r="34" spans="1:7" ht="15" customHeight="1" x14ac:dyDescent="0.3"/>
    <row r="35" spans="1:7" x14ac:dyDescent="0.3">
      <c r="A35" s="165" t="s">
        <v>80</v>
      </c>
      <c r="B35" s="165"/>
      <c r="C35" s="7" t="s">
        <v>81</v>
      </c>
      <c r="D35" s="139" t="s">
        <v>82</v>
      </c>
      <c r="E35" s="7" t="s">
        <v>83</v>
      </c>
      <c r="F35" s="139" t="s">
        <v>84</v>
      </c>
    </row>
    <row r="36" spans="1:7" ht="27.9" customHeight="1" x14ac:dyDescent="0.3">
      <c r="A36" s="166" t="s">
        <v>85</v>
      </c>
      <c r="B36" s="167"/>
      <c r="C36" s="16" t="s">
        <v>86</v>
      </c>
      <c r="D36" s="16"/>
      <c r="E36" s="20"/>
      <c r="F36" s="17"/>
    </row>
    <row r="37" spans="1:7" ht="27.9" customHeight="1" x14ac:dyDescent="0.3">
      <c r="A37" s="166" t="s">
        <v>87</v>
      </c>
      <c r="B37" s="166"/>
      <c r="C37" s="16" t="s">
        <v>86</v>
      </c>
      <c r="D37" s="16"/>
      <c r="E37" s="16"/>
      <c r="F37" s="18"/>
    </row>
    <row r="38" spans="1:7" ht="27.9" customHeight="1" x14ac:dyDescent="0.3">
      <c r="A38" s="168" t="s">
        <v>88</v>
      </c>
      <c r="B38" s="168"/>
      <c r="C38" s="16" t="s">
        <v>86</v>
      </c>
      <c r="D38" s="16"/>
      <c r="E38" s="16"/>
      <c r="F38" s="18"/>
    </row>
    <row r="39" spans="1:7" ht="27.9" customHeight="1" x14ac:dyDescent="0.3">
      <c r="A39" s="169" t="s">
        <v>89</v>
      </c>
      <c r="B39" s="169"/>
      <c r="C39" s="16"/>
      <c r="D39" s="16" t="s">
        <v>86</v>
      </c>
      <c r="E39" s="16"/>
      <c r="F39" s="19"/>
    </row>
    <row r="40" spans="1:7" ht="16.95" customHeight="1" x14ac:dyDescent="0.3">
      <c r="A40" s="175" t="s">
        <v>191</v>
      </c>
      <c r="B40" s="175"/>
      <c r="C40" s="175"/>
      <c r="D40" s="175"/>
      <c r="E40" s="175"/>
      <c r="F40" s="175"/>
    </row>
    <row r="41" spans="1:7" s="88" customFormat="1" ht="54.9" customHeight="1" x14ac:dyDescent="0.3">
      <c r="A41" s="198" t="s">
        <v>195</v>
      </c>
      <c r="B41" s="198"/>
      <c r="C41" s="198"/>
      <c r="D41" s="198"/>
      <c r="E41" s="198"/>
      <c r="F41" s="198"/>
      <c r="G41" s="37"/>
    </row>
    <row r="42" spans="1:7" s="88" customFormat="1" ht="15" customHeight="1" x14ac:dyDescent="0.3">
      <c r="A42" s="142"/>
      <c r="B42" s="142"/>
      <c r="C42" s="142"/>
      <c r="D42" s="142"/>
      <c r="E42" s="142"/>
      <c r="F42" s="142"/>
      <c r="G42" s="37"/>
    </row>
    <row r="43" spans="1:7" s="88" customFormat="1" ht="15" customHeight="1" x14ac:dyDescent="0.3">
      <c r="A43" s="142"/>
      <c r="B43" s="142"/>
      <c r="C43" s="142"/>
      <c r="D43" s="142"/>
      <c r="E43" s="142"/>
      <c r="F43" s="142"/>
      <c r="G43" s="37"/>
    </row>
    <row r="44" spans="1:7" s="88" customFormat="1" ht="15" customHeight="1" x14ac:dyDescent="0.3">
      <c r="A44" s="142"/>
      <c r="B44" s="142"/>
      <c r="C44" s="142"/>
      <c r="D44" s="142"/>
      <c r="E44" s="142"/>
      <c r="F44" s="142"/>
      <c r="G44" s="37"/>
    </row>
    <row r="45" spans="1:7" s="88" customFormat="1" ht="15" customHeight="1" x14ac:dyDescent="0.3">
      <c r="A45" s="142"/>
      <c r="B45" s="142"/>
      <c r="C45" s="142"/>
      <c r="D45" s="142"/>
      <c r="E45" s="142"/>
      <c r="F45" s="142"/>
      <c r="G45" s="37"/>
    </row>
    <row r="46" spans="1:7" s="88" customFormat="1" ht="15" customHeight="1" x14ac:dyDescent="0.3">
      <c r="A46" s="142"/>
      <c r="B46" s="142"/>
      <c r="C46" s="142"/>
      <c r="D46" s="142"/>
      <c r="E46" s="142"/>
      <c r="F46" s="142"/>
      <c r="G46" s="37"/>
    </row>
    <row r="47" spans="1:7" x14ac:dyDescent="0.3">
      <c r="A47" s="163" t="s">
        <v>92</v>
      </c>
      <c r="B47" s="163"/>
      <c r="C47" s="163"/>
      <c r="D47" s="163"/>
      <c r="E47" s="163"/>
      <c r="F47" s="163"/>
    </row>
    <row r="48" spans="1:7" x14ac:dyDescent="0.3">
      <c r="A48" s="163" t="s">
        <v>93</v>
      </c>
      <c r="B48" s="163"/>
      <c r="C48" s="163"/>
      <c r="D48" s="163"/>
      <c r="E48" s="163"/>
      <c r="F48" s="163"/>
    </row>
    <row r="50" spans="1:8" x14ac:dyDescent="0.3">
      <c r="A50" s="183" t="s">
        <v>80</v>
      </c>
      <c r="B50" s="183"/>
      <c r="C50" s="9" t="s">
        <v>81</v>
      </c>
      <c r="D50" s="135" t="s">
        <v>82</v>
      </c>
      <c r="E50" s="9" t="s">
        <v>94</v>
      </c>
      <c r="F50" s="135" t="s">
        <v>84</v>
      </c>
    </row>
    <row r="51" spans="1:8" ht="17.399999999999999" customHeight="1" x14ac:dyDescent="0.3">
      <c r="A51" s="196" t="s">
        <v>95</v>
      </c>
      <c r="B51" s="196"/>
      <c r="C51" s="20"/>
      <c r="D51" s="20"/>
      <c r="E51" s="31" t="s">
        <v>86</v>
      </c>
      <c r="F51" s="44"/>
      <c r="G51" s="88"/>
    </row>
    <row r="52" spans="1:8" ht="28.2" customHeight="1" x14ac:dyDescent="0.3">
      <c r="A52" s="197" t="s">
        <v>96</v>
      </c>
      <c r="B52" s="197"/>
      <c r="C52" s="32"/>
      <c r="D52" s="32"/>
      <c r="E52" s="33" t="s">
        <v>86</v>
      </c>
      <c r="F52" s="45"/>
      <c r="G52" s="88"/>
    </row>
    <row r="53" spans="1:8" s="43" customFormat="1" ht="16.95" customHeight="1" x14ac:dyDescent="0.3">
      <c r="A53" s="175" t="s">
        <v>196</v>
      </c>
      <c r="B53" s="175"/>
      <c r="C53" s="175"/>
      <c r="D53" s="175"/>
      <c r="E53" s="175"/>
      <c r="F53" s="175"/>
    </row>
    <row r="54" spans="1:8" ht="50.1" customHeight="1" x14ac:dyDescent="0.3">
      <c r="A54" s="198" t="s">
        <v>194</v>
      </c>
      <c r="B54" s="198"/>
      <c r="C54" s="198"/>
      <c r="D54" s="198"/>
      <c r="E54" s="198"/>
      <c r="F54" s="198"/>
    </row>
    <row r="55" spans="1:8" x14ac:dyDescent="0.3">
      <c r="E55" s="46"/>
    </row>
    <row r="56" spans="1:8" ht="31.2" x14ac:dyDescent="0.35">
      <c r="A56" s="2" t="s">
        <v>98</v>
      </c>
      <c r="B56" s="199" t="s">
        <v>188</v>
      </c>
      <c r="C56" s="177"/>
      <c r="D56" s="187"/>
      <c r="E56" s="188"/>
      <c r="F56" s="189"/>
      <c r="G56" s="1"/>
      <c r="H56" s="1"/>
    </row>
    <row r="57" spans="1:8" x14ac:dyDescent="0.35">
      <c r="A57" s="2" t="s">
        <v>101</v>
      </c>
      <c r="B57" s="199" t="s">
        <v>189</v>
      </c>
      <c r="C57" s="177"/>
      <c r="D57" s="190"/>
      <c r="E57" s="191"/>
      <c r="F57" s="192"/>
      <c r="G57" s="1"/>
      <c r="H57" s="1"/>
    </row>
    <row r="58" spans="1:8" x14ac:dyDescent="0.35">
      <c r="A58" s="2" t="s">
        <v>103</v>
      </c>
      <c r="B58" s="199" t="s">
        <v>190</v>
      </c>
      <c r="C58" s="177"/>
      <c r="D58" s="193"/>
      <c r="E58" s="194"/>
      <c r="F58" s="195"/>
      <c r="G58" s="1"/>
      <c r="H58" s="1"/>
    </row>
    <row r="59" spans="1:8" x14ac:dyDescent="0.35">
      <c r="A59" s="1"/>
      <c r="B59" s="1"/>
      <c r="C59" s="1"/>
      <c r="D59" s="1"/>
      <c r="E59" s="1"/>
      <c r="F59" s="1"/>
      <c r="G59" s="1"/>
      <c r="H59" s="1"/>
    </row>
    <row r="61" spans="1:8" ht="21.9" customHeight="1" x14ac:dyDescent="0.3">
      <c r="A61" s="181" t="s">
        <v>105</v>
      </c>
      <c r="B61" s="181"/>
      <c r="C61" s="181"/>
      <c r="D61" s="181"/>
      <c r="E61" s="181"/>
      <c r="F61" s="181"/>
    </row>
    <row r="62" spans="1:8" ht="9.9" customHeight="1" x14ac:dyDescent="0.3"/>
    <row r="63" spans="1:8" x14ac:dyDescent="0.3">
      <c r="A63" s="163" t="s">
        <v>106</v>
      </c>
      <c r="B63" s="163"/>
      <c r="C63" s="163"/>
      <c r="D63" s="163"/>
      <c r="E63" s="163"/>
      <c r="F63" s="163"/>
    </row>
    <row r="64" spans="1:8" x14ac:dyDescent="0.3">
      <c r="A64" s="163" t="s">
        <v>107</v>
      </c>
      <c r="B64" s="163"/>
      <c r="C64" s="163"/>
      <c r="D64" s="163"/>
      <c r="E64" s="163"/>
      <c r="F64" s="163"/>
    </row>
    <row r="65" spans="1:7" x14ac:dyDescent="0.3">
      <c r="A65" s="163" t="s">
        <v>108</v>
      </c>
      <c r="B65" s="163"/>
      <c r="C65" s="163"/>
      <c r="D65" s="163"/>
      <c r="E65" s="163"/>
      <c r="F65" s="163"/>
    </row>
    <row r="66" spans="1:7" ht="9.9" customHeight="1" x14ac:dyDescent="0.3"/>
    <row r="67" spans="1:7" ht="30" x14ac:dyDescent="0.3">
      <c r="A67" s="70" t="s">
        <v>109</v>
      </c>
      <c r="B67" s="70" t="s">
        <v>110</v>
      </c>
      <c r="C67" s="70" t="s">
        <v>111</v>
      </c>
      <c r="D67" s="70" t="s">
        <v>112</v>
      </c>
      <c r="E67" s="70" t="s">
        <v>113</v>
      </c>
      <c r="F67" s="70" t="s">
        <v>114</v>
      </c>
    </row>
    <row r="68" spans="1:7" x14ac:dyDescent="0.3">
      <c r="A68" s="136" t="s">
        <v>69</v>
      </c>
      <c r="B68" s="36">
        <f>+SUM(B70:B74)</f>
        <v>649727726.71000004</v>
      </c>
      <c r="C68" s="79">
        <f>+SUM(C70:C74)</f>
        <v>100</v>
      </c>
      <c r="D68" s="11"/>
      <c r="E68" s="11"/>
      <c r="F68" s="11"/>
    </row>
    <row r="69" spans="1:7" ht="9.9" customHeight="1" x14ac:dyDescent="0.3">
      <c r="A69" s="25"/>
      <c r="B69" s="26"/>
      <c r="C69" s="67"/>
      <c r="D69" s="24"/>
      <c r="E69" s="24"/>
      <c r="F69" s="24"/>
    </row>
    <row r="70" spans="1:7" x14ac:dyDescent="0.3">
      <c r="A70" s="25" t="s">
        <v>115</v>
      </c>
      <c r="B70" s="26">
        <v>649727726.71000004</v>
      </c>
      <c r="C70" s="67">
        <f>+B70/$B$68*100</f>
        <v>100</v>
      </c>
      <c r="D70" s="24"/>
      <c r="E70" s="24"/>
      <c r="F70" s="24"/>
      <c r="G70" s="89"/>
    </row>
    <row r="71" spans="1:7" x14ac:dyDescent="0.3">
      <c r="A71" s="25" t="s">
        <v>116</v>
      </c>
      <c r="B71" s="26">
        <v>0</v>
      </c>
      <c r="C71" s="67">
        <f t="shared" ref="C71" si="2">+B71/$B$68*100</f>
        <v>0</v>
      </c>
      <c r="D71" s="25"/>
      <c r="E71" s="25"/>
      <c r="F71" s="25"/>
      <c r="G71" s="89"/>
    </row>
    <row r="72" spans="1:7" x14ac:dyDescent="0.3">
      <c r="A72" s="25" t="s">
        <v>117</v>
      </c>
      <c r="B72" s="26">
        <v>0</v>
      </c>
      <c r="C72" s="67">
        <f>+B72/$B$68*100</f>
        <v>0</v>
      </c>
      <c r="D72" s="25"/>
      <c r="E72" s="25"/>
      <c r="F72" s="25"/>
      <c r="G72" s="89"/>
    </row>
    <row r="73" spans="1:7" x14ac:dyDescent="0.3">
      <c r="A73" s="25" t="s">
        <v>118</v>
      </c>
      <c r="B73" s="26">
        <v>0</v>
      </c>
      <c r="C73" s="67">
        <f t="shared" ref="C73:C74" si="3">+B73/$B$68*100</f>
        <v>0</v>
      </c>
      <c r="D73" s="24"/>
      <c r="E73" s="24"/>
      <c r="F73" s="24"/>
    </row>
    <row r="74" spans="1:7" x14ac:dyDescent="0.3">
      <c r="A74" s="27" t="s">
        <v>119</v>
      </c>
      <c r="B74" s="26">
        <v>0</v>
      </c>
      <c r="C74" s="67">
        <f t="shared" si="3"/>
        <v>0</v>
      </c>
      <c r="D74" s="77"/>
      <c r="E74" s="77"/>
      <c r="F74" s="77"/>
    </row>
    <row r="75" spans="1:7" s="43" customFormat="1" ht="16.95" customHeight="1" x14ac:dyDescent="0.3">
      <c r="A75" s="175" t="s">
        <v>196</v>
      </c>
      <c r="B75" s="175"/>
      <c r="C75" s="175"/>
      <c r="D75" s="175"/>
      <c r="E75" s="175"/>
      <c r="F75" s="175"/>
    </row>
    <row r="76" spans="1:7" ht="50.1" customHeight="1" x14ac:dyDescent="0.3">
      <c r="A76" s="198" t="s">
        <v>193</v>
      </c>
      <c r="B76" s="198"/>
      <c r="C76" s="198"/>
      <c r="D76" s="198"/>
      <c r="E76" s="198"/>
      <c r="F76" s="198"/>
    </row>
    <row r="77" spans="1:7" ht="9.9" customHeight="1" x14ac:dyDescent="0.3">
      <c r="A77" s="25"/>
      <c r="B77" s="49"/>
      <c r="C77" s="24"/>
    </row>
    <row r="78" spans="1:7" x14ac:dyDescent="0.3">
      <c r="A78" s="163" t="s">
        <v>121</v>
      </c>
      <c r="B78" s="163"/>
      <c r="C78" s="163"/>
      <c r="D78" s="163"/>
      <c r="E78" s="163"/>
      <c r="F78" s="163"/>
    </row>
    <row r="79" spans="1:7" x14ac:dyDescent="0.3">
      <c r="A79" s="163" t="s">
        <v>122</v>
      </c>
      <c r="B79" s="163"/>
      <c r="C79" s="163"/>
      <c r="D79" s="163"/>
      <c r="E79" s="163"/>
      <c r="F79" s="163"/>
    </row>
    <row r="80" spans="1:7" x14ac:dyDescent="0.3">
      <c r="A80" s="163" t="s">
        <v>108</v>
      </c>
      <c r="B80" s="163"/>
      <c r="C80" s="163"/>
      <c r="D80" s="163"/>
      <c r="E80" s="163"/>
      <c r="F80" s="163"/>
    </row>
    <row r="81" spans="1:6" ht="9.9" customHeight="1" x14ac:dyDescent="0.3"/>
    <row r="82" spans="1:6" x14ac:dyDescent="0.3">
      <c r="A82" s="69" t="s">
        <v>123</v>
      </c>
      <c r="B82" s="69" t="s">
        <v>124</v>
      </c>
      <c r="C82" s="69" t="s">
        <v>155</v>
      </c>
      <c r="D82" s="69" t="s">
        <v>156</v>
      </c>
      <c r="E82" s="69" t="s">
        <v>157</v>
      </c>
      <c r="F82" s="69" t="s">
        <v>158</v>
      </c>
    </row>
    <row r="83" spans="1:6" x14ac:dyDescent="0.3">
      <c r="A83" s="136" t="s">
        <v>69</v>
      </c>
      <c r="B83" s="50"/>
      <c r="C83" s="12">
        <f>+C85+C89</f>
        <v>83250000</v>
      </c>
      <c r="D83" s="12">
        <f t="shared" ref="D83:E83" si="4">+D85+D89</f>
        <v>83250000</v>
      </c>
      <c r="E83" s="12">
        <f t="shared" si="4"/>
        <v>83250000</v>
      </c>
      <c r="F83" s="36">
        <f>+F85+F89</f>
        <v>249750000</v>
      </c>
    </row>
    <row r="84" spans="1:6" ht="9.9" customHeight="1" x14ac:dyDescent="0.3">
      <c r="A84" s="13"/>
      <c r="B84" s="51"/>
      <c r="C84" s="14"/>
      <c r="D84" s="14"/>
      <c r="E84" s="14"/>
      <c r="F84" s="52"/>
    </row>
    <row r="85" spans="1:6" x14ac:dyDescent="0.3">
      <c r="A85" s="200" t="s">
        <v>126</v>
      </c>
      <c r="B85" s="200"/>
      <c r="C85" s="53">
        <f>+SUM(C86:C87)</f>
        <v>83250000</v>
      </c>
      <c r="D85" s="53">
        <f>+SUM(D86:D87)</f>
        <v>83250000</v>
      </c>
      <c r="E85" s="53">
        <f>+SUM(E86:E87)</f>
        <v>83250000</v>
      </c>
      <c r="F85" s="54">
        <f>+SUM(F86:F87)</f>
        <v>249750000</v>
      </c>
    </row>
    <row r="86" spans="1:6" ht="30" x14ac:dyDescent="0.3">
      <c r="A86" s="55" t="s">
        <v>127</v>
      </c>
      <c r="B86" s="129" t="s">
        <v>128</v>
      </c>
      <c r="C86" s="15">
        <v>83250000</v>
      </c>
      <c r="D86" s="15">
        <v>83250000</v>
      </c>
      <c r="E86" s="15">
        <v>83250000</v>
      </c>
      <c r="F86" s="56">
        <f>+C86+D86+E86</f>
        <v>249750000</v>
      </c>
    </row>
    <row r="87" spans="1:6" x14ac:dyDescent="0.3">
      <c r="A87" s="55" t="s">
        <v>130</v>
      </c>
      <c r="B87" s="51" t="s">
        <v>131</v>
      </c>
      <c r="C87" s="15">
        <v>0</v>
      </c>
      <c r="D87" s="15">
        <v>0</v>
      </c>
      <c r="E87" s="15">
        <v>0</v>
      </c>
      <c r="F87" s="56">
        <f t="shared" ref="F87" si="5">+C87+D87+E87</f>
        <v>0</v>
      </c>
    </row>
    <row r="88" spans="1:6" x14ac:dyDescent="0.3">
      <c r="A88" s="100"/>
      <c r="B88" s="51"/>
      <c r="C88" s="15"/>
      <c r="D88" s="15"/>
      <c r="E88" s="15"/>
      <c r="F88" s="56"/>
    </row>
    <row r="89" spans="1:6" x14ac:dyDescent="0.3">
      <c r="A89" s="200" t="s">
        <v>132</v>
      </c>
      <c r="B89" s="200"/>
      <c r="C89" s="53">
        <f>+SUM(C90:C91)</f>
        <v>0</v>
      </c>
      <c r="D89" s="53">
        <f>+SUM(D90:D91)</f>
        <v>0</v>
      </c>
      <c r="E89" s="53">
        <f>+SUM(E90:E91)</f>
        <v>0</v>
      </c>
      <c r="F89" s="54">
        <f>+SUM(F90:F91)</f>
        <v>0</v>
      </c>
    </row>
    <row r="90" spans="1:6" x14ac:dyDescent="0.3">
      <c r="A90" s="55" t="s">
        <v>130</v>
      </c>
      <c r="B90" s="51" t="s">
        <v>131</v>
      </c>
      <c r="C90" s="57">
        <v>0</v>
      </c>
      <c r="D90" s="57">
        <v>0</v>
      </c>
      <c r="E90" s="57">
        <v>0</v>
      </c>
      <c r="F90" s="58">
        <f t="shared" ref="F90:F91" si="6">+C90+D90+E90</f>
        <v>0</v>
      </c>
    </row>
    <row r="91" spans="1:6" x14ac:dyDescent="0.3">
      <c r="A91" s="55" t="s">
        <v>130</v>
      </c>
      <c r="B91" s="51" t="s">
        <v>131</v>
      </c>
      <c r="C91" s="57">
        <v>0</v>
      </c>
      <c r="D91" s="57">
        <v>0</v>
      </c>
      <c r="E91" s="57">
        <v>0</v>
      </c>
      <c r="F91" s="58">
        <f t="shared" si="6"/>
        <v>0</v>
      </c>
    </row>
    <row r="92" spans="1:6" s="43" customFormat="1" ht="16.95" customHeight="1" x14ac:dyDescent="0.3">
      <c r="A92" s="175" t="s">
        <v>196</v>
      </c>
      <c r="B92" s="175"/>
      <c r="C92" s="175"/>
      <c r="D92" s="175"/>
      <c r="E92" s="175"/>
      <c r="F92" s="175"/>
    </row>
    <row r="93" spans="1:6" ht="41.4" customHeight="1" x14ac:dyDescent="0.3">
      <c r="A93" s="198" t="s">
        <v>201</v>
      </c>
      <c r="B93" s="198"/>
      <c r="C93" s="198"/>
      <c r="D93" s="198"/>
      <c r="E93" s="198"/>
      <c r="F93" s="198"/>
    </row>
    <row r="94" spans="1:6" ht="9.9" customHeight="1" x14ac:dyDescent="0.3">
      <c r="A94" s="25"/>
      <c r="B94" s="49"/>
      <c r="C94" s="24"/>
    </row>
    <row r="95" spans="1:6" x14ac:dyDescent="0.3">
      <c r="A95" s="163" t="s">
        <v>134</v>
      </c>
      <c r="B95" s="163"/>
      <c r="C95" s="163"/>
      <c r="D95" s="163"/>
      <c r="E95" s="163"/>
      <c r="F95" s="163"/>
    </row>
    <row r="96" spans="1:6" ht="32.25" customHeight="1" x14ac:dyDescent="0.3">
      <c r="A96" s="164" t="s">
        <v>135</v>
      </c>
      <c r="B96" s="164"/>
      <c r="C96" s="164"/>
      <c r="D96" s="164"/>
      <c r="E96" s="164"/>
      <c r="F96" s="164"/>
    </row>
    <row r="97" spans="1:6" x14ac:dyDescent="0.3">
      <c r="A97" s="163" t="s">
        <v>108</v>
      </c>
      <c r="B97" s="163"/>
      <c r="C97" s="163"/>
      <c r="D97" s="163"/>
      <c r="E97" s="163"/>
      <c r="F97" s="163"/>
    </row>
    <row r="98" spans="1:6" ht="9.9" customHeight="1" x14ac:dyDescent="0.3">
      <c r="A98" s="90"/>
      <c r="B98" s="91"/>
      <c r="C98" s="91"/>
      <c r="D98" s="91"/>
      <c r="E98" s="91"/>
      <c r="F98" s="92"/>
    </row>
    <row r="99" spans="1:6" x14ac:dyDescent="0.3">
      <c r="A99" s="69" t="s">
        <v>123</v>
      </c>
      <c r="B99" s="69" t="s">
        <v>124</v>
      </c>
      <c r="C99" s="69" t="s">
        <v>155</v>
      </c>
      <c r="D99" s="69" t="s">
        <v>156</v>
      </c>
      <c r="E99" s="69" t="s">
        <v>157</v>
      </c>
      <c r="F99" s="69" t="s">
        <v>158</v>
      </c>
    </row>
    <row r="100" spans="1:6" x14ac:dyDescent="0.3">
      <c r="A100" s="136" t="s">
        <v>69</v>
      </c>
      <c r="B100" s="50"/>
      <c r="C100" s="36">
        <f>+C102+C109+C116</f>
        <v>79424200</v>
      </c>
      <c r="D100" s="36">
        <f t="shared" ref="D100:F100" si="7">+D102+D109+D116</f>
        <v>82319200</v>
      </c>
      <c r="E100" s="36">
        <f t="shared" si="7"/>
        <v>83250000</v>
      </c>
      <c r="F100" s="36">
        <f t="shared" si="7"/>
        <v>244993400</v>
      </c>
    </row>
    <row r="101" spans="1:6" ht="9.9" customHeight="1" x14ac:dyDescent="0.3">
      <c r="A101" s="13"/>
      <c r="B101" s="51"/>
      <c r="C101" s="14"/>
      <c r="D101" s="14"/>
      <c r="E101" s="14"/>
      <c r="F101" s="52"/>
    </row>
    <row r="102" spans="1:6" ht="15" customHeight="1" x14ac:dyDescent="0.3">
      <c r="A102" s="200" t="s">
        <v>136</v>
      </c>
      <c r="B102" s="200"/>
      <c r="C102" s="54">
        <f>+SUM(C103:C107)</f>
        <v>79424200</v>
      </c>
      <c r="D102" s="54">
        <f t="shared" ref="D102:E102" si="8">+SUM(D103:D107)</f>
        <v>82319200</v>
      </c>
      <c r="E102" s="54">
        <f t="shared" si="8"/>
        <v>83250000</v>
      </c>
      <c r="F102" s="54">
        <f>+SUM(F103:F107)</f>
        <v>244993400</v>
      </c>
    </row>
    <row r="103" spans="1:6" x14ac:dyDescent="0.3">
      <c r="A103" s="55" t="s">
        <v>127</v>
      </c>
      <c r="B103" s="51" t="s">
        <v>128</v>
      </c>
      <c r="C103" s="15">
        <f>+C26</f>
        <v>79424200</v>
      </c>
      <c r="D103" s="15">
        <f t="shared" ref="D103:E103" si="9">+D26</f>
        <v>82319200</v>
      </c>
      <c r="E103" s="15">
        <f t="shared" si="9"/>
        <v>83250000</v>
      </c>
      <c r="F103" s="56">
        <f>+C103+D103+E103</f>
        <v>244993400</v>
      </c>
    </row>
    <row r="104" spans="1:6" x14ac:dyDescent="0.3">
      <c r="A104" s="55" t="s">
        <v>130</v>
      </c>
      <c r="B104" s="51" t="s">
        <v>131</v>
      </c>
      <c r="C104" s="15">
        <v>0</v>
      </c>
      <c r="D104" s="59">
        <v>0</v>
      </c>
      <c r="E104" s="59">
        <v>0</v>
      </c>
      <c r="F104" s="56">
        <f t="shared" ref="F104:F107" si="10">+C104+D104+E104</f>
        <v>0</v>
      </c>
    </row>
    <row r="105" spans="1:6" x14ac:dyDescent="0.3">
      <c r="A105" s="55" t="s">
        <v>130</v>
      </c>
      <c r="B105" s="51" t="s">
        <v>131</v>
      </c>
      <c r="C105" s="15">
        <v>0</v>
      </c>
      <c r="D105" s="15">
        <v>0</v>
      </c>
      <c r="E105" s="15">
        <v>0</v>
      </c>
      <c r="F105" s="56">
        <f t="shared" si="10"/>
        <v>0</v>
      </c>
    </row>
    <row r="106" spans="1:6" x14ac:dyDescent="0.3">
      <c r="A106" s="55" t="s">
        <v>130</v>
      </c>
      <c r="B106" s="51" t="s">
        <v>131</v>
      </c>
      <c r="C106" s="15">
        <v>0</v>
      </c>
      <c r="D106" s="15">
        <v>0</v>
      </c>
      <c r="E106" s="15">
        <v>0</v>
      </c>
      <c r="F106" s="56">
        <f t="shared" si="10"/>
        <v>0</v>
      </c>
    </row>
    <row r="107" spans="1:6" x14ac:dyDescent="0.3">
      <c r="A107" s="55" t="s">
        <v>130</v>
      </c>
      <c r="B107" s="51" t="s">
        <v>131</v>
      </c>
      <c r="C107" s="15">
        <v>0</v>
      </c>
      <c r="D107" s="15">
        <v>0</v>
      </c>
      <c r="E107" s="15">
        <v>0</v>
      </c>
      <c r="F107" s="56">
        <f t="shared" si="10"/>
        <v>0</v>
      </c>
    </row>
    <row r="108" spans="1:6" x14ac:dyDescent="0.3">
      <c r="A108" s="100"/>
      <c r="B108" s="51"/>
      <c r="C108" s="15"/>
      <c r="D108" s="15"/>
      <c r="E108" s="15"/>
      <c r="F108" s="56"/>
    </row>
    <row r="109" spans="1:6" ht="15" customHeight="1" x14ac:dyDescent="0.3">
      <c r="A109" s="200" t="s">
        <v>137</v>
      </c>
      <c r="B109" s="200"/>
      <c r="C109" s="54">
        <f>+SUM(C110:C114)</f>
        <v>0</v>
      </c>
      <c r="D109" s="54">
        <f t="shared" ref="D109:F109" si="11">+SUM(D110:D114)</f>
        <v>0</v>
      </c>
      <c r="E109" s="54">
        <f t="shared" si="11"/>
        <v>0</v>
      </c>
      <c r="F109" s="54">
        <f t="shared" si="11"/>
        <v>0</v>
      </c>
    </row>
    <row r="110" spans="1:6" x14ac:dyDescent="0.3">
      <c r="A110" s="55" t="s">
        <v>130</v>
      </c>
      <c r="B110" s="51" t="s">
        <v>131</v>
      </c>
      <c r="C110" s="57">
        <v>0</v>
      </c>
      <c r="D110" s="57">
        <v>0</v>
      </c>
      <c r="E110" s="57">
        <v>0</v>
      </c>
      <c r="F110" s="41">
        <f>+C110+D110+E110</f>
        <v>0</v>
      </c>
    </row>
    <row r="111" spans="1:6" x14ac:dyDescent="0.3">
      <c r="A111" s="55" t="s">
        <v>130</v>
      </c>
      <c r="B111" s="51" t="s">
        <v>131</v>
      </c>
      <c r="C111" s="57">
        <v>0</v>
      </c>
      <c r="D111" s="57">
        <v>0</v>
      </c>
      <c r="E111" s="57">
        <v>0</v>
      </c>
      <c r="F111" s="41">
        <f t="shared" ref="F111:F114" si="12">+C111+D111+E111</f>
        <v>0</v>
      </c>
    </row>
    <row r="112" spans="1:6" x14ac:dyDescent="0.3">
      <c r="A112" s="55" t="s">
        <v>130</v>
      </c>
      <c r="B112" s="51" t="s">
        <v>131</v>
      </c>
      <c r="C112" s="57">
        <v>0</v>
      </c>
      <c r="D112" s="57">
        <v>0</v>
      </c>
      <c r="E112" s="57">
        <v>0</v>
      </c>
      <c r="F112" s="41">
        <f t="shared" si="12"/>
        <v>0</v>
      </c>
    </row>
    <row r="113" spans="1:6" x14ac:dyDescent="0.3">
      <c r="A113" s="55" t="s">
        <v>130</v>
      </c>
      <c r="B113" s="51" t="s">
        <v>131</v>
      </c>
      <c r="C113" s="57">
        <v>0</v>
      </c>
      <c r="D113" s="57">
        <v>0</v>
      </c>
      <c r="E113" s="57">
        <v>0</v>
      </c>
      <c r="F113" s="41">
        <f t="shared" si="12"/>
        <v>0</v>
      </c>
    </row>
    <row r="114" spans="1:6" x14ac:dyDescent="0.3">
      <c r="A114" s="55" t="s">
        <v>130</v>
      </c>
      <c r="B114" s="51" t="s">
        <v>131</v>
      </c>
      <c r="C114" s="57">
        <v>0</v>
      </c>
      <c r="D114" s="57">
        <v>0</v>
      </c>
      <c r="E114" s="57">
        <v>0</v>
      </c>
      <c r="F114" s="41">
        <f t="shared" si="12"/>
        <v>0</v>
      </c>
    </row>
    <row r="115" spans="1:6" x14ac:dyDescent="0.3">
      <c r="C115" s="41"/>
      <c r="D115" s="41"/>
      <c r="E115" s="41"/>
      <c r="F115" s="41"/>
    </row>
    <row r="116" spans="1:6" x14ac:dyDescent="0.3">
      <c r="A116" s="200" t="s">
        <v>139</v>
      </c>
      <c r="B116" s="200"/>
      <c r="C116" s="54">
        <f>+SUM(C117:C118)</f>
        <v>0</v>
      </c>
      <c r="D116" s="54">
        <f t="shared" ref="D116:F116" si="13">+SUM(D117:D118)</f>
        <v>0</v>
      </c>
      <c r="E116" s="54">
        <f t="shared" si="13"/>
        <v>0</v>
      </c>
      <c r="F116" s="54">
        <f t="shared" si="13"/>
        <v>0</v>
      </c>
    </row>
    <row r="117" spans="1:6" x14ac:dyDescent="0.3">
      <c r="A117" s="76" t="s">
        <v>130</v>
      </c>
      <c r="B117" s="51" t="s">
        <v>131</v>
      </c>
      <c r="C117" s="57">
        <v>0</v>
      </c>
      <c r="D117" s="57">
        <v>0</v>
      </c>
      <c r="E117" s="57">
        <v>0</v>
      </c>
      <c r="F117" s="41">
        <f>+C117+D117+E117</f>
        <v>0</v>
      </c>
    </row>
    <row r="118" spans="1:6" x14ac:dyDescent="0.3">
      <c r="A118" s="48" t="s">
        <v>130</v>
      </c>
      <c r="B118" s="48" t="s">
        <v>131</v>
      </c>
      <c r="C118" s="60">
        <v>0</v>
      </c>
      <c r="D118" s="60">
        <v>0</v>
      </c>
      <c r="E118" s="60">
        <v>0</v>
      </c>
      <c r="F118" s="61">
        <f>+C118+D118+E118</f>
        <v>0</v>
      </c>
    </row>
    <row r="119" spans="1:6" ht="15" customHeight="1" x14ac:dyDescent="0.3">
      <c r="A119" s="202" t="s">
        <v>140</v>
      </c>
      <c r="B119" s="202"/>
      <c r="C119" s="202"/>
      <c r="D119" s="202"/>
      <c r="E119" s="202"/>
      <c r="F119" s="202"/>
    </row>
    <row r="120" spans="1:6" s="43" customFormat="1" ht="16.95" customHeight="1" x14ac:dyDescent="0.3">
      <c r="A120" s="175" t="s">
        <v>196</v>
      </c>
      <c r="B120" s="175"/>
      <c r="C120" s="175"/>
      <c r="D120" s="175"/>
      <c r="E120" s="175"/>
      <c r="F120" s="175"/>
    </row>
    <row r="121" spans="1:6" ht="50.1" customHeight="1" x14ac:dyDescent="0.3">
      <c r="A121" s="198" t="s">
        <v>201</v>
      </c>
      <c r="B121" s="198"/>
      <c r="C121" s="198"/>
      <c r="D121" s="198"/>
      <c r="E121" s="198"/>
      <c r="F121" s="198"/>
    </row>
    <row r="122" spans="1:6" ht="15" customHeight="1" x14ac:dyDescent="0.3">
      <c r="A122" s="55"/>
      <c r="B122" s="51"/>
    </row>
    <row r="123" spans="1:6" x14ac:dyDescent="0.3">
      <c r="A123" s="163" t="s">
        <v>142</v>
      </c>
      <c r="B123" s="163"/>
      <c r="C123" s="163"/>
      <c r="D123" s="163"/>
      <c r="E123" s="163"/>
      <c r="F123" s="163"/>
    </row>
    <row r="124" spans="1:6" x14ac:dyDescent="0.3">
      <c r="A124" s="163" t="s">
        <v>143</v>
      </c>
      <c r="B124" s="163"/>
      <c r="C124" s="163"/>
      <c r="D124" s="163"/>
      <c r="E124" s="163"/>
      <c r="F124" s="163"/>
    </row>
    <row r="125" spans="1:6" x14ac:dyDescent="0.3">
      <c r="A125" s="163" t="s">
        <v>108</v>
      </c>
      <c r="B125" s="163"/>
      <c r="C125" s="163"/>
      <c r="D125" s="163"/>
      <c r="E125" s="163"/>
      <c r="F125" s="163"/>
    </row>
    <row r="126" spans="1:6" ht="15" customHeight="1" x14ac:dyDescent="0.3">
      <c r="A126" s="90"/>
      <c r="B126" s="91"/>
      <c r="C126" s="91"/>
      <c r="D126" s="91"/>
      <c r="E126" s="91"/>
      <c r="F126" s="92"/>
    </row>
    <row r="127" spans="1:6" x14ac:dyDescent="0.3">
      <c r="A127" s="69" t="s">
        <v>144</v>
      </c>
      <c r="B127" s="69" t="s">
        <v>155</v>
      </c>
      <c r="C127" s="69" t="s">
        <v>156</v>
      </c>
      <c r="D127" s="69" t="s">
        <v>157</v>
      </c>
      <c r="E127" s="69" t="s">
        <v>158</v>
      </c>
      <c r="F127" s="23"/>
    </row>
    <row r="128" spans="1:6" x14ac:dyDescent="0.3">
      <c r="A128" s="108" t="s">
        <v>145</v>
      </c>
      <c r="B128" s="62">
        <f>+B129+B130</f>
        <v>26051500</v>
      </c>
      <c r="C128" s="62">
        <f t="shared" ref="C128:D130" si="14">+B138</f>
        <v>3825800</v>
      </c>
      <c r="D128" s="62">
        <f t="shared" si="14"/>
        <v>4756600</v>
      </c>
      <c r="E128" s="62">
        <f>+B128</f>
        <v>26051500</v>
      </c>
      <c r="F128" s="92"/>
    </row>
    <row r="129" spans="1:6" x14ac:dyDescent="0.3">
      <c r="A129" s="109" t="s">
        <v>146</v>
      </c>
      <c r="B129" s="26">
        <f>+'1T'!E140</f>
        <v>0</v>
      </c>
      <c r="C129" s="26">
        <f t="shared" si="14"/>
        <v>0</v>
      </c>
      <c r="D129" s="26">
        <f t="shared" si="14"/>
        <v>0</v>
      </c>
      <c r="E129" s="66">
        <f>+B129</f>
        <v>0</v>
      </c>
      <c r="F129" s="23"/>
    </row>
    <row r="130" spans="1:6" x14ac:dyDescent="0.3">
      <c r="A130" s="109" t="s">
        <v>147</v>
      </c>
      <c r="B130" s="26">
        <f>+'1T'!E141</f>
        <v>26051500</v>
      </c>
      <c r="C130" s="26">
        <f t="shared" si="14"/>
        <v>3825800</v>
      </c>
      <c r="D130" s="26">
        <f t="shared" si="14"/>
        <v>4756600</v>
      </c>
      <c r="E130" s="66">
        <f t="shared" ref="E130" si="15">+B130</f>
        <v>26051500</v>
      </c>
      <c r="F130" s="23"/>
    </row>
    <row r="131" spans="1:6" x14ac:dyDescent="0.3">
      <c r="A131" s="108" t="s">
        <v>148</v>
      </c>
      <c r="B131" s="62">
        <f>+C85</f>
        <v>83250000</v>
      </c>
      <c r="C131" s="62">
        <f>+D85</f>
        <v>83250000</v>
      </c>
      <c r="D131" s="62">
        <f>+E85</f>
        <v>83250000</v>
      </c>
      <c r="E131" s="62">
        <f>+B131+C131+D131</f>
        <v>249750000</v>
      </c>
      <c r="F131" s="92"/>
    </row>
    <row r="132" spans="1:6" x14ac:dyDescent="0.3">
      <c r="A132" s="108" t="s">
        <v>149</v>
      </c>
      <c r="B132" s="62">
        <f>+B133+B134</f>
        <v>83250000</v>
      </c>
      <c r="C132" s="62">
        <f t="shared" ref="C132" si="16">+C133+C134</f>
        <v>87075800</v>
      </c>
      <c r="D132" s="62">
        <f>+D133+D134</f>
        <v>88006600</v>
      </c>
      <c r="E132" s="62">
        <f>+E133+E134</f>
        <v>249750000</v>
      </c>
      <c r="F132" s="92"/>
    </row>
    <row r="133" spans="1:6" x14ac:dyDescent="0.3">
      <c r="A133" s="109" t="s">
        <v>146</v>
      </c>
      <c r="B133" s="26">
        <f>+B129</f>
        <v>0</v>
      </c>
      <c r="C133" s="26">
        <f>+C129</f>
        <v>0</v>
      </c>
      <c r="D133" s="26">
        <f>+D129</f>
        <v>0</v>
      </c>
      <c r="E133" s="66">
        <f>+E129</f>
        <v>0</v>
      </c>
      <c r="F133" s="23"/>
    </row>
    <row r="134" spans="1:6" x14ac:dyDescent="0.3">
      <c r="A134" s="109" t="s">
        <v>147</v>
      </c>
      <c r="B134" s="26">
        <f>+B131</f>
        <v>83250000</v>
      </c>
      <c r="C134" s="26">
        <f>+C131+C130</f>
        <v>87075800</v>
      </c>
      <c r="D134" s="26">
        <f>+D131+D130</f>
        <v>88006600</v>
      </c>
      <c r="E134" s="66">
        <f>+E131</f>
        <v>249750000</v>
      </c>
      <c r="F134" s="23"/>
    </row>
    <row r="135" spans="1:6" x14ac:dyDescent="0.3">
      <c r="A135" s="108" t="s">
        <v>150</v>
      </c>
      <c r="B135" s="62">
        <f>+B136+B137</f>
        <v>79424200</v>
      </c>
      <c r="C135" s="62">
        <f>+C136+C137</f>
        <v>82319200</v>
      </c>
      <c r="D135" s="62">
        <f>+D136+D137</f>
        <v>83250000</v>
      </c>
      <c r="E135" s="62">
        <f>+B135+C135+D135</f>
        <v>244993400</v>
      </c>
      <c r="F135" s="92"/>
    </row>
    <row r="136" spans="1:6" x14ac:dyDescent="0.3">
      <c r="A136" s="109" t="s">
        <v>146</v>
      </c>
      <c r="B136" s="83">
        <f>+C109</f>
        <v>0</v>
      </c>
      <c r="C136" s="83">
        <f>+D109</f>
        <v>0</v>
      </c>
      <c r="D136" s="83">
        <f t="shared" ref="D136" si="17">+E109</f>
        <v>0</v>
      </c>
      <c r="E136" s="49">
        <f>+B136+C136+D136</f>
        <v>0</v>
      </c>
      <c r="F136" s="92"/>
    </row>
    <row r="137" spans="1:6" x14ac:dyDescent="0.3">
      <c r="A137" s="109" t="s">
        <v>147</v>
      </c>
      <c r="B137" s="83">
        <f>+C102</f>
        <v>79424200</v>
      </c>
      <c r="C137" s="83">
        <f t="shared" ref="C137" si="18">+D102</f>
        <v>82319200</v>
      </c>
      <c r="D137" s="83">
        <f>+E102</f>
        <v>83250000</v>
      </c>
      <c r="E137" s="49">
        <f>+B137+C137+D137</f>
        <v>244993400</v>
      </c>
      <c r="F137" s="92"/>
    </row>
    <row r="138" spans="1:6" x14ac:dyDescent="0.3">
      <c r="A138" s="108" t="s">
        <v>151</v>
      </c>
      <c r="B138" s="62">
        <f t="shared" ref="B138" si="19">+B132-B135</f>
        <v>3825800</v>
      </c>
      <c r="C138" s="62">
        <f t="shared" ref="C138:E140" si="20">+C132-C135</f>
        <v>4756600</v>
      </c>
      <c r="D138" s="62">
        <f t="shared" si="20"/>
        <v>4756600</v>
      </c>
      <c r="E138" s="62">
        <f t="shared" si="20"/>
        <v>4756600</v>
      </c>
      <c r="F138" s="92"/>
    </row>
    <row r="139" spans="1:6" x14ac:dyDescent="0.3">
      <c r="A139" s="109" t="s">
        <v>146</v>
      </c>
      <c r="B139" s="83">
        <f>+B133-B136</f>
        <v>0</v>
      </c>
      <c r="C139" s="83">
        <f t="shared" si="20"/>
        <v>0</v>
      </c>
      <c r="D139" s="83">
        <f t="shared" si="20"/>
        <v>0</v>
      </c>
      <c r="E139" s="49">
        <f t="shared" si="20"/>
        <v>0</v>
      </c>
    </row>
    <row r="140" spans="1:6" x14ac:dyDescent="0.3">
      <c r="A140" s="110" t="s">
        <v>147</v>
      </c>
      <c r="B140" s="78">
        <f>+B134-B137</f>
        <v>3825800</v>
      </c>
      <c r="C140" s="78">
        <f t="shared" si="20"/>
        <v>4756600</v>
      </c>
      <c r="D140" s="78">
        <f t="shared" si="20"/>
        <v>4756600</v>
      </c>
      <c r="E140" s="63">
        <f t="shared" si="20"/>
        <v>4756600</v>
      </c>
    </row>
    <row r="141" spans="1:6" ht="16.95" customHeight="1" x14ac:dyDescent="0.3">
      <c r="A141" s="175" t="s">
        <v>191</v>
      </c>
      <c r="B141" s="175"/>
      <c r="C141" s="175"/>
      <c r="D141" s="175"/>
      <c r="E141" s="175"/>
      <c r="F141" s="175"/>
    </row>
    <row r="142" spans="1:6" ht="371.25" customHeight="1" x14ac:dyDescent="0.3">
      <c r="A142" s="171" t="s">
        <v>192</v>
      </c>
      <c r="B142" s="172"/>
      <c r="C142" s="172"/>
      <c r="D142" s="172"/>
      <c r="E142" s="173"/>
      <c r="F142" s="64"/>
    </row>
    <row r="143" spans="1:6" x14ac:dyDescent="0.3">
      <c r="A143" s="142"/>
      <c r="B143" s="65"/>
      <c r="C143" s="65"/>
      <c r="D143" s="65"/>
      <c r="E143" s="65"/>
      <c r="F143" s="64"/>
    </row>
    <row r="144" spans="1:6" ht="31.2" x14ac:dyDescent="0.3">
      <c r="A144" s="80" t="s">
        <v>153</v>
      </c>
      <c r="B144" s="204" t="str">
        <f>+B56</f>
        <v>María José Salazar Ureña</v>
      </c>
      <c r="C144" s="205"/>
      <c r="D144" s="206"/>
      <c r="E144" s="188"/>
      <c r="F144" s="189"/>
    </row>
    <row r="145" spans="1:6" x14ac:dyDescent="0.3">
      <c r="A145" s="81" t="s">
        <v>101</v>
      </c>
      <c r="B145" s="204" t="str">
        <f t="shared" ref="B145:B146" si="21">+B57</f>
        <v>Asistente de Dirección Administrativa</v>
      </c>
      <c r="C145" s="205"/>
      <c r="D145" s="191"/>
      <c r="E145" s="191"/>
      <c r="F145" s="192"/>
    </row>
    <row r="146" spans="1:6" x14ac:dyDescent="0.3">
      <c r="A146" s="82" t="s">
        <v>103</v>
      </c>
      <c r="B146" s="204" t="str">
        <f t="shared" si="21"/>
        <v>Dirección Administrativa</v>
      </c>
      <c r="C146" s="205"/>
      <c r="D146" s="194"/>
      <c r="E146" s="194"/>
      <c r="F146" s="195"/>
    </row>
  </sheetData>
  <mergeCells count="70">
    <mergeCell ref="A142:E142"/>
    <mergeCell ref="B144:C144"/>
    <mergeCell ref="D144:F146"/>
    <mergeCell ref="B145:C145"/>
    <mergeCell ref="B146:C146"/>
    <mergeCell ref="A141:F141"/>
    <mergeCell ref="A116:B116"/>
    <mergeCell ref="A119:F119"/>
    <mergeCell ref="A89:B89"/>
    <mergeCell ref="A92:F92"/>
    <mergeCell ref="A93:F93"/>
    <mergeCell ref="A95:F95"/>
    <mergeCell ref="A96:F96"/>
    <mergeCell ref="A97:F97"/>
    <mergeCell ref="A102:B102"/>
    <mergeCell ref="A109:B109"/>
    <mergeCell ref="A120:F120"/>
    <mergeCell ref="A121:F121"/>
    <mergeCell ref="A123:F123"/>
    <mergeCell ref="A124:F124"/>
    <mergeCell ref="A125:F125"/>
    <mergeCell ref="A76:F76"/>
    <mergeCell ref="A78:F78"/>
    <mergeCell ref="A79:F79"/>
    <mergeCell ref="A80:F80"/>
    <mergeCell ref="A85:B85"/>
    <mergeCell ref="A61:F61"/>
    <mergeCell ref="A63:F63"/>
    <mergeCell ref="A64:F64"/>
    <mergeCell ref="A65:F65"/>
    <mergeCell ref="A75:F75"/>
    <mergeCell ref="A54:F54"/>
    <mergeCell ref="B56:C56"/>
    <mergeCell ref="D56:F58"/>
    <mergeCell ref="B57:C57"/>
    <mergeCell ref="B58:C58"/>
    <mergeCell ref="A48:F48"/>
    <mergeCell ref="A50:B50"/>
    <mergeCell ref="A51:B51"/>
    <mergeCell ref="A52:B52"/>
    <mergeCell ref="A53:F53"/>
    <mergeCell ref="A38:B38"/>
    <mergeCell ref="A39:B39"/>
    <mergeCell ref="A40:F40"/>
    <mergeCell ref="A41:F41"/>
    <mergeCell ref="A47:F47"/>
    <mergeCell ref="A30:F30"/>
    <mergeCell ref="A32:F32"/>
    <mergeCell ref="A35:B35"/>
    <mergeCell ref="A36:B36"/>
    <mergeCell ref="A37:B37"/>
    <mergeCell ref="A33:F33"/>
    <mergeCell ref="A28:B28"/>
    <mergeCell ref="A29:F29"/>
    <mergeCell ref="A10:F10"/>
    <mergeCell ref="A12:F12"/>
    <mergeCell ref="A13:F13"/>
    <mergeCell ref="A19:F19"/>
    <mergeCell ref="A20:F20"/>
    <mergeCell ref="A16:B16"/>
    <mergeCell ref="A22:F22"/>
    <mergeCell ref="A23:F23"/>
    <mergeCell ref="A25:B25"/>
    <mergeCell ref="A26:B26"/>
    <mergeCell ref="A27:B27"/>
    <mergeCell ref="A1:F2"/>
    <mergeCell ref="A3:F3"/>
    <mergeCell ref="C5:E5"/>
    <mergeCell ref="C6:E6"/>
    <mergeCell ref="C7:E7"/>
  </mergeCells>
  <phoneticPr fontId="9" type="noConversion"/>
  <printOptions horizontalCentered="1"/>
  <pageMargins left="0.70866141732283472" right="0.70866141732283472" top="0.94488188976377963" bottom="0.74803149606299213" header="0.19685039370078741" footer="0.31496062992125984"/>
  <pageSetup scale="56"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1" max="5" man="1"/>
    <brk id="59" max="16383" man="1"/>
    <brk id="121"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dimension ref="A1:F101"/>
  <sheetViews>
    <sheetView showGridLines="0" zoomScale="80" zoomScaleNormal="80" workbookViewId="0">
      <selection sqref="A1:E1"/>
    </sheetView>
  </sheetViews>
  <sheetFormatPr baseColWidth="10" defaultColWidth="11.44140625" defaultRowHeight="15.6" x14ac:dyDescent="0.3"/>
  <cols>
    <col min="1" max="1" width="51.6640625" style="37" customWidth="1"/>
    <col min="2" max="2" width="22.5546875" style="37" bestFit="1" customWidth="1"/>
    <col min="3" max="6" width="20.6640625" style="37" customWidth="1"/>
    <col min="7" max="16384" width="11.44140625" style="37"/>
  </cols>
  <sheetData>
    <row r="1" spans="1:6" ht="42" customHeight="1" x14ac:dyDescent="0.3">
      <c r="A1" s="212" t="s">
        <v>154</v>
      </c>
      <c r="B1" s="212"/>
      <c r="C1" s="212"/>
      <c r="D1" s="212"/>
      <c r="E1" s="212"/>
      <c r="F1" s="105"/>
    </row>
    <row r="2" spans="1:6" ht="20.100000000000001" customHeight="1" x14ac:dyDescent="0.3">
      <c r="A2" s="213" t="s">
        <v>199</v>
      </c>
      <c r="B2" s="213"/>
      <c r="C2" s="213"/>
      <c r="D2" s="213"/>
      <c r="E2" s="213"/>
      <c r="F2" s="84"/>
    </row>
    <row r="3" spans="1:6" ht="15" customHeight="1" x14ac:dyDescent="0.3"/>
    <row r="4" spans="1:6" ht="18" customHeight="1" x14ac:dyDescent="0.3">
      <c r="A4" s="71"/>
      <c r="B4" s="73" t="s">
        <v>54</v>
      </c>
      <c r="C4" s="177" t="s">
        <v>55</v>
      </c>
      <c r="D4" s="178"/>
      <c r="E4" s="178"/>
    </row>
    <row r="5" spans="1:6" ht="18" customHeight="1" x14ac:dyDescent="0.3">
      <c r="A5" s="72"/>
      <c r="B5" s="74" t="s">
        <v>56</v>
      </c>
      <c r="C5" s="179" t="s">
        <v>57</v>
      </c>
      <c r="D5" s="180"/>
      <c r="E5" s="180"/>
      <c r="F5" s="3"/>
    </row>
    <row r="6" spans="1:6" ht="18" customHeight="1" x14ac:dyDescent="0.3">
      <c r="A6" s="72"/>
      <c r="B6" s="75" t="s">
        <v>58</v>
      </c>
      <c r="C6" s="179" t="s">
        <v>59</v>
      </c>
      <c r="D6" s="180"/>
      <c r="E6" s="180"/>
      <c r="F6" s="3"/>
    </row>
    <row r="7" spans="1:6" ht="15" customHeight="1" x14ac:dyDescent="0.3">
      <c r="A7" s="85"/>
      <c r="B7" s="3"/>
      <c r="C7" s="3"/>
      <c r="D7" s="3"/>
      <c r="E7" s="3"/>
      <c r="F7" s="3"/>
    </row>
    <row r="8" spans="1:6" ht="21.9" customHeight="1" x14ac:dyDescent="0.3">
      <c r="A8" s="181" t="s">
        <v>161</v>
      </c>
      <c r="B8" s="181"/>
      <c r="C8" s="181"/>
      <c r="D8" s="181"/>
      <c r="E8" s="181"/>
    </row>
    <row r="9" spans="1:6" ht="15" customHeight="1" x14ac:dyDescent="0.3"/>
    <row r="10" spans="1:6" x14ac:dyDescent="0.3">
      <c r="A10" s="174" t="s">
        <v>61</v>
      </c>
      <c r="B10" s="174"/>
      <c r="C10" s="174"/>
      <c r="D10" s="174"/>
      <c r="E10" s="174"/>
      <c r="F10" s="86"/>
    </row>
    <row r="11" spans="1:6" ht="15" customHeight="1" x14ac:dyDescent="0.3">
      <c r="A11" s="174" t="s">
        <v>62</v>
      </c>
      <c r="B11" s="174"/>
      <c r="C11" s="174"/>
      <c r="D11" s="174"/>
      <c r="E11" s="174"/>
      <c r="F11" s="86"/>
    </row>
    <row r="12" spans="1:6" ht="15" customHeight="1" x14ac:dyDescent="0.3">
      <c r="A12" s="38"/>
      <c r="B12" s="38"/>
      <c r="C12" s="38"/>
      <c r="D12" s="39"/>
      <c r="E12" s="39"/>
      <c r="F12" s="40"/>
    </row>
    <row r="13" spans="1:6" x14ac:dyDescent="0.3">
      <c r="A13" s="139" t="s">
        <v>63</v>
      </c>
      <c r="B13" s="7" t="s">
        <v>64</v>
      </c>
      <c r="C13" s="139" t="s">
        <v>162</v>
      </c>
      <c r="D13" s="7" t="s">
        <v>163</v>
      </c>
      <c r="E13" s="7" t="s">
        <v>164</v>
      </c>
      <c r="F13" s="40"/>
    </row>
    <row r="14" spans="1:6" x14ac:dyDescent="0.3">
      <c r="A14" s="182" t="s">
        <v>69</v>
      </c>
      <c r="B14" s="182"/>
      <c r="C14" s="125">
        <f>+C16</f>
        <v>191</v>
      </c>
      <c r="D14" s="125">
        <f t="shared" ref="D14:E14" si="0">+D16</f>
        <v>45</v>
      </c>
      <c r="E14" s="125">
        <f t="shared" si="0"/>
        <v>236</v>
      </c>
      <c r="F14" s="40"/>
    </row>
    <row r="15" spans="1:6" x14ac:dyDescent="0.3">
      <c r="A15" s="137"/>
      <c r="B15" s="113"/>
      <c r="F15" s="40"/>
    </row>
    <row r="16" spans="1:6" x14ac:dyDescent="0.35">
      <c r="A16" s="129" t="s">
        <v>70</v>
      </c>
      <c r="B16" s="122" t="s">
        <v>71</v>
      </c>
      <c r="C16" s="124">
        <f>+'1T'!F18</f>
        <v>191</v>
      </c>
      <c r="D16" s="124">
        <f>+'2T'!F18</f>
        <v>45</v>
      </c>
      <c r="E16" s="124">
        <f>+C16+D16</f>
        <v>236</v>
      </c>
      <c r="F16" s="40"/>
    </row>
    <row r="17" spans="1:6" s="43" customFormat="1" ht="16.95" customHeight="1" x14ac:dyDescent="0.3">
      <c r="A17" s="175" t="s">
        <v>196</v>
      </c>
      <c r="B17" s="175"/>
      <c r="C17" s="175"/>
      <c r="D17" s="175"/>
      <c r="E17" s="175"/>
      <c r="F17" s="175"/>
    </row>
    <row r="18" spans="1:6" s="43" customFormat="1" ht="60" customHeight="1" x14ac:dyDescent="0.3">
      <c r="A18" s="198" t="s">
        <v>210</v>
      </c>
      <c r="B18" s="198"/>
      <c r="C18" s="198"/>
      <c r="D18" s="198"/>
      <c r="E18" s="198"/>
    </row>
    <row r="19" spans="1:6" ht="15" customHeight="1" x14ac:dyDescent="0.3">
      <c r="A19" s="38"/>
      <c r="B19" s="38"/>
      <c r="C19" s="38"/>
      <c r="D19" s="39"/>
      <c r="E19" s="39"/>
      <c r="F19" s="40"/>
    </row>
    <row r="20" spans="1:6" x14ac:dyDescent="0.3">
      <c r="A20" s="174" t="s">
        <v>74</v>
      </c>
      <c r="B20" s="174"/>
      <c r="C20" s="174"/>
      <c r="D20" s="174"/>
      <c r="E20" s="86"/>
      <c r="F20" s="138"/>
    </row>
    <row r="21" spans="1:6" ht="15" customHeight="1" x14ac:dyDescent="0.3">
      <c r="A21" s="174" t="s">
        <v>75</v>
      </c>
      <c r="B21" s="174"/>
      <c r="C21" s="174"/>
      <c r="D21" s="174"/>
      <c r="E21" s="86"/>
      <c r="F21" s="138"/>
    </row>
    <row r="22" spans="1:6" ht="15" customHeight="1" x14ac:dyDescent="0.3">
      <c r="A22" s="38"/>
      <c r="B22" s="38"/>
      <c r="C22" s="39"/>
      <c r="D22" s="39"/>
      <c r="E22" s="39"/>
      <c r="F22" s="41"/>
    </row>
    <row r="23" spans="1:6" ht="16.95" customHeight="1" x14ac:dyDescent="0.3">
      <c r="A23" s="139" t="s">
        <v>165</v>
      </c>
      <c r="B23" s="7" t="s">
        <v>162</v>
      </c>
      <c r="C23" s="7" t="s">
        <v>163</v>
      </c>
      <c r="D23" s="139" t="s">
        <v>166</v>
      </c>
      <c r="F23" s="41"/>
    </row>
    <row r="24" spans="1:6" ht="16.95" customHeight="1" x14ac:dyDescent="0.3">
      <c r="A24" s="130" t="s">
        <v>69</v>
      </c>
      <c r="B24" s="120">
        <f>+B26</f>
        <v>223698500</v>
      </c>
      <c r="C24" s="120">
        <f t="shared" ref="C24:D24" si="1">+C26</f>
        <v>244993400</v>
      </c>
      <c r="D24" s="151">
        <f t="shared" si="1"/>
        <v>468691900</v>
      </c>
      <c r="F24" s="41"/>
    </row>
    <row r="25" spans="1:6" ht="16.95" customHeight="1" x14ac:dyDescent="0.3">
      <c r="A25" s="131"/>
      <c r="B25" s="121"/>
      <c r="C25" s="121"/>
      <c r="D25" s="121"/>
      <c r="F25" s="41"/>
    </row>
    <row r="26" spans="1:6" ht="16.95" customHeight="1" x14ac:dyDescent="0.3">
      <c r="A26" s="129" t="s">
        <v>70</v>
      </c>
      <c r="B26" s="152">
        <f>+'1T'!F28</f>
        <v>223698500</v>
      </c>
      <c r="C26" s="153">
        <f>+'2T'!F28</f>
        <v>244993400</v>
      </c>
      <c r="D26" s="153">
        <f>+B26+C26</f>
        <v>468691900</v>
      </c>
      <c r="F26" s="41"/>
    </row>
    <row r="27" spans="1:6" s="43" customFormat="1" ht="16.95" customHeight="1" x14ac:dyDescent="0.3">
      <c r="A27" s="175" t="s">
        <v>196</v>
      </c>
      <c r="B27" s="175"/>
      <c r="C27" s="175"/>
      <c r="D27" s="175"/>
      <c r="E27" s="175"/>
      <c r="F27" s="175"/>
    </row>
    <row r="28" spans="1:6" s="43" customFormat="1" ht="60" customHeight="1" x14ac:dyDescent="0.3">
      <c r="A28" s="171" t="s">
        <v>208</v>
      </c>
      <c r="B28" s="172"/>
      <c r="C28" s="172"/>
      <c r="D28" s="173"/>
      <c r="F28" s="64"/>
    </row>
    <row r="29" spans="1:6" ht="15" customHeight="1" x14ac:dyDescent="0.3">
      <c r="A29" s="142"/>
      <c r="B29" s="142"/>
      <c r="C29" s="142"/>
      <c r="D29" s="142"/>
      <c r="E29" s="41"/>
      <c r="F29" s="64"/>
    </row>
    <row r="30" spans="1:6" ht="15" customHeight="1" x14ac:dyDescent="0.3"/>
    <row r="31" spans="1:6" ht="21.9" customHeight="1" x14ac:dyDescent="0.3">
      <c r="A31" s="181" t="s">
        <v>167</v>
      </c>
      <c r="B31" s="181"/>
      <c r="C31" s="181"/>
      <c r="D31" s="181"/>
      <c r="E31" s="181"/>
    </row>
    <row r="32" spans="1:6" ht="15" customHeight="1" x14ac:dyDescent="0.3"/>
    <row r="33" spans="1:6" x14ac:dyDescent="0.3">
      <c r="A33" s="163" t="s">
        <v>121</v>
      </c>
      <c r="B33" s="163"/>
      <c r="C33" s="163"/>
      <c r="D33" s="163"/>
      <c r="E33" s="163"/>
      <c r="F33" s="43"/>
    </row>
    <row r="34" spans="1:6" ht="31.5" customHeight="1" x14ac:dyDescent="0.3">
      <c r="A34" s="164" t="s">
        <v>122</v>
      </c>
      <c r="B34" s="164"/>
      <c r="C34" s="164"/>
      <c r="D34" s="164"/>
      <c r="E34" s="164"/>
      <c r="F34" s="43"/>
    </row>
    <row r="35" spans="1:6" x14ac:dyDescent="0.3">
      <c r="A35" s="163" t="s">
        <v>108</v>
      </c>
      <c r="B35" s="163"/>
      <c r="C35" s="163"/>
      <c r="D35" s="163"/>
      <c r="E35" s="163"/>
      <c r="F35" s="43"/>
    </row>
    <row r="36" spans="1:6" ht="15" customHeight="1" x14ac:dyDescent="0.3"/>
    <row r="37" spans="1:6" ht="31.2" x14ac:dyDescent="0.3">
      <c r="A37" s="69" t="s">
        <v>123</v>
      </c>
      <c r="B37" s="69" t="s">
        <v>124</v>
      </c>
      <c r="C37" s="69" t="s">
        <v>162</v>
      </c>
      <c r="D37" s="69" t="s">
        <v>163</v>
      </c>
      <c r="E37" s="69" t="s">
        <v>166</v>
      </c>
    </row>
    <row r="38" spans="1:6" x14ac:dyDescent="0.3">
      <c r="A38" s="106" t="s">
        <v>69</v>
      </c>
      <c r="B38" s="50"/>
      <c r="C38" s="36">
        <f>+C40+C44</f>
        <v>249750000</v>
      </c>
      <c r="D38" s="36">
        <f>+D40+D44</f>
        <v>249750000</v>
      </c>
      <c r="E38" s="36">
        <f>+E40+E44</f>
        <v>499500000</v>
      </c>
    </row>
    <row r="39" spans="1:6" ht="15" customHeight="1" x14ac:dyDescent="0.3">
      <c r="A39" s="13"/>
      <c r="B39" s="51"/>
      <c r="C39" s="14"/>
      <c r="D39" s="14"/>
      <c r="E39" s="14"/>
    </row>
    <row r="40" spans="1:6" x14ac:dyDescent="0.3">
      <c r="A40" s="200" t="s">
        <v>126</v>
      </c>
      <c r="B40" s="200"/>
      <c r="C40" s="54">
        <f>+SUM(C41:C42)</f>
        <v>249750000</v>
      </c>
      <c r="D40" s="54">
        <f>+SUM(D41:D42)</f>
        <v>249750000</v>
      </c>
      <c r="E40" s="54">
        <f>+SUM(E41:E42)</f>
        <v>499500000</v>
      </c>
    </row>
    <row r="41" spans="1:6" ht="16.5" customHeight="1" x14ac:dyDescent="0.3">
      <c r="A41" s="55" t="s">
        <v>130</v>
      </c>
      <c r="B41" s="51" t="s">
        <v>131</v>
      </c>
      <c r="C41" s="15">
        <f>+'1T'!F87</f>
        <v>249750000</v>
      </c>
      <c r="D41" s="15">
        <f>+'2T'!F86</f>
        <v>249750000</v>
      </c>
      <c r="E41" s="15">
        <f>+C41+D41</f>
        <v>499500000</v>
      </c>
    </row>
    <row r="42" spans="1:6" ht="16.5" customHeight="1" x14ac:dyDescent="0.3">
      <c r="A42" s="55" t="s">
        <v>130</v>
      </c>
      <c r="B42" s="51" t="s">
        <v>131</v>
      </c>
      <c r="C42" s="15">
        <f>+'1T'!F88</f>
        <v>0</v>
      </c>
      <c r="D42" s="15">
        <f>+'2T'!F87</f>
        <v>0</v>
      </c>
      <c r="E42" s="15">
        <f>+C42+D42</f>
        <v>0</v>
      </c>
    </row>
    <row r="43" spans="1:6" ht="16.5" customHeight="1" x14ac:dyDescent="0.3">
      <c r="A43" s="100"/>
      <c r="B43" s="51"/>
      <c r="C43" s="15"/>
      <c r="D43" s="15"/>
      <c r="E43" s="15"/>
    </row>
    <row r="44" spans="1:6" ht="16.5" customHeight="1" x14ac:dyDescent="0.3">
      <c r="A44" s="200" t="s">
        <v>132</v>
      </c>
      <c r="B44" s="200"/>
      <c r="C44" s="54">
        <f>+SUM(C45:C46)</f>
        <v>0</v>
      </c>
      <c r="D44" s="54">
        <f>+SUM(D45:D46)</f>
        <v>0</v>
      </c>
      <c r="E44" s="54">
        <f>+SUM(E45:E46)</f>
        <v>0</v>
      </c>
    </row>
    <row r="45" spans="1:6" ht="16.5" customHeight="1" x14ac:dyDescent="0.3">
      <c r="A45" s="55" t="s">
        <v>130</v>
      </c>
      <c r="B45" s="51" t="s">
        <v>131</v>
      </c>
      <c r="C45" s="57">
        <f>+'1T'!F91</f>
        <v>0</v>
      </c>
      <c r="D45" s="57">
        <f>+'2T'!F90</f>
        <v>0</v>
      </c>
      <c r="E45" s="57">
        <f>+C45+D45</f>
        <v>0</v>
      </c>
    </row>
    <row r="46" spans="1:6" ht="16.5" customHeight="1" x14ac:dyDescent="0.3">
      <c r="A46" s="55" t="s">
        <v>130</v>
      </c>
      <c r="B46" s="51" t="s">
        <v>131</v>
      </c>
      <c r="C46" s="57">
        <f>+'1T'!F92</f>
        <v>0</v>
      </c>
      <c r="D46" s="57">
        <f>+'2T'!F91</f>
        <v>0</v>
      </c>
      <c r="E46" s="57">
        <f>+C46+D46</f>
        <v>0</v>
      </c>
    </row>
    <row r="47" spans="1:6" s="43" customFormat="1" ht="16.95" customHeight="1" x14ac:dyDescent="0.3">
      <c r="A47" s="175" t="s">
        <v>196</v>
      </c>
      <c r="B47" s="175"/>
      <c r="C47" s="175"/>
      <c r="D47" s="175"/>
      <c r="E47" s="175"/>
      <c r="F47" s="175"/>
    </row>
    <row r="48" spans="1:6" s="43" customFormat="1" ht="50.1" customHeight="1" x14ac:dyDescent="0.3">
      <c r="A48" s="207" t="s">
        <v>200</v>
      </c>
      <c r="B48" s="208"/>
      <c r="C48" s="208"/>
      <c r="D48" s="208"/>
      <c r="E48" s="209"/>
    </row>
    <row r="49" spans="1:6" x14ac:dyDescent="0.3">
      <c r="A49" s="25"/>
      <c r="B49" s="49"/>
      <c r="C49" s="24"/>
    </row>
    <row r="50" spans="1:6" x14ac:dyDescent="0.3">
      <c r="A50" s="163" t="s">
        <v>134</v>
      </c>
      <c r="B50" s="163"/>
      <c r="C50" s="163"/>
      <c r="D50" s="163"/>
      <c r="E50" s="163"/>
      <c r="F50" s="43"/>
    </row>
    <row r="51" spans="1:6" ht="32.25" customHeight="1" x14ac:dyDescent="0.3">
      <c r="A51" s="164" t="s">
        <v>135</v>
      </c>
      <c r="B51" s="164"/>
      <c r="C51" s="164"/>
      <c r="D51" s="164"/>
      <c r="E51" s="164"/>
      <c r="F51" s="3"/>
    </row>
    <row r="52" spans="1:6" x14ac:dyDescent="0.3">
      <c r="A52" s="163" t="s">
        <v>108</v>
      </c>
      <c r="B52" s="163"/>
      <c r="C52" s="163"/>
      <c r="D52" s="163"/>
      <c r="E52" s="163"/>
      <c r="F52" s="43"/>
    </row>
    <row r="53" spans="1:6" x14ac:dyDescent="0.3">
      <c r="A53" s="90"/>
      <c r="B53" s="91"/>
      <c r="C53" s="91"/>
      <c r="D53" s="91"/>
      <c r="E53" s="91"/>
      <c r="F53" s="92"/>
    </row>
    <row r="54" spans="1:6" ht="31.2" x14ac:dyDescent="0.3">
      <c r="A54" s="69" t="s">
        <v>123</v>
      </c>
      <c r="B54" s="69" t="s">
        <v>124</v>
      </c>
      <c r="C54" s="69" t="s">
        <v>162</v>
      </c>
      <c r="D54" s="69" t="s">
        <v>163</v>
      </c>
      <c r="E54" s="69" t="s">
        <v>166</v>
      </c>
    </row>
    <row r="55" spans="1:6" x14ac:dyDescent="0.3">
      <c r="A55" s="106" t="s">
        <v>69</v>
      </c>
      <c r="B55" s="50"/>
      <c r="C55" s="36">
        <f>+C57+C64+C71</f>
        <v>223698500</v>
      </c>
      <c r="D55" s="36">
        <f t="shared" ref="D55" si="2">+D57+D64+D71</f>
        <v>244993400</v>
      </c>
      <c r="E55" s="36">
        <f>+E57+E64+E71</f>
        <v>468691900</v>
      </c>
    </row>
    <row r="56" spans="1:6" x14ac:dyDescent="0.3">
      <c r="A56" s="13"/>
      <c r="B56" s="51"/>
      <c r="C56" s="14"/>
      <c r="D56" s="14"/>
      <c r="E56" s="52"/>
    </row>
    <row r="57" spans="1:6" x14ac:dyDescent="0.3">
      <c r="A57" s="200" t="s">
        <v>136</v>
      </c>
      <c r="B57" s="200"/>
      <c r="C57" s="54">
        <f>+SUM(C58:C62)</f>
        <v>223698500</v>
      </c>
      <c r="D57" s="54">
        <f t="shared" ref="D57:E57" si="3">+SUM(D58:D62)</f>
        <v>244993400</v>
      </c>
      <c r="E57" s="54">
        <f t="shared" si="3"/>
        <v>468691900</v>
      </c>
    </row>
    <row r="58" spans="1:6" x14ac:dyDescent="0.3">
      <c r="A58" s="55" t="s">
        <v>130</v>
      </c>
      <c r="B58" s="51" t="s">
        <v>131</v>
      </c>
      <c r="C58" s="15">
        <f>+'1T'!F104</f>
        <v>223698500</v>
      </c>
      <c r="D58" s="15">
        <f>+'2T'!F103</f>
        <v>244993400</v>
      </c>
      <c r="E58" s="94">
        <f>+C58+D58</f>
        <v>468691900</v>
      </c>
    </row>
    <row r="59" spans="1:6" x14ac:dyDescent="0.3">
      <c r="A59" s="55" t="s">
        <v>130</v>
      </c>
      <c r="B59" s="51" t="s">
        <v>131</v>
      </c>
      <c r="C59" s="15">
        <f>+'1T'!F105</f>
        <v>0</v>
      </c>
      <c r="D59" s="59">
        <f>+'2T'!F104</f>
        <v>0</v>
      </c>
      <c r="E59" s="94">
        <f t="shared" ref="E59:E62" si="4">+C59+D59</f>
        <v>0</v>
      </c>
    </row>
    <row r="60" spans="1:6" x14ac:dyDescent="0.3">
      <c r="A60" s="55" t="s">
        <v>130</v>
      </c>
      <c r="B60" s="51" t="s">
        <v>131</v>
      </c>
      <c r="C60" s="15">
        <f>+'1T'!F106</f>
        <v>0</v>
      </c>
      <c r="D60" s="15">
        <f>+'2T'!F105</f>
        <v>0</v>
      </c>
      <c r="E60" s="94">
        <f t="shared" si="4"/>
        <v>0</v>
      </c>
    </row>
    <row r="61" spans="1:6" x14ac:dyDescent="0.3">
      <c r="A61" s="55" t="s">
        <v>130</v>
      </c>
      <c r="B61" s="51" t="s">
        <v>131</v>
      </c>
      <c r="C61" s="15">
        <f>+'1T'!F107</f>
        <v>0</v>
      </c>
      <c r="D61" s="59">
        <f>+'2T'!F106</f>
        <v>0</v>
      </c>
      <c r="E61" s="94">
        <f t="shared" si="4"/>
        <v>0</v>
      </c>
    </row>
    <row r="62" spans="1:6" x14ac:dyDescent="0.3">
      <c r="A62" s="55" t="s">
        <v>130</v>
      </c>
      <c r="B62" s="51" t="s">
        <v>131</v>
      </c>
      <c r="C62" s="15">
        <f>+'1T'!F108</f>
        <v>0</v>
      </c>
      <c r="D62" s="15">
        <f>+'2T'!F107</f>
        <v>0</v>
      </c>
      <c r="E62" s="94">
        <f t="shared" si="4"/>
        <v>0</v>
      </c>
    </row>
    <row r="63" spans="1:6" x14ac:dyDescent="0.3">
      <c r="A63" s="100"/>
      <c r="B63" s="51"/>
      <c r="C63" s="15"/>
      <c r="D63" s="15"/>
      <c r="E63" s="94"/>
    </row>
    <row r="64" spans="1:6" x14ac:dyDescent="0.3">
      <c r="A64" s="200" t="s">
        <v>137</v>
      </c>
      <c r="B64" s="200"/>
      <c r="C64" s="54">
        <f>+SUM(C65:C69)</f>
        <v>0</v>
      </c>
      <c r="D64" s="54">
        <f t="shared" ref="D64:E64" si="5">+SUM(D65:D69)</f>
        <v>0</v>
      </c>
      <c r="E64" s="54">
        <f t="shared" si="5"/>
        <v>0</v>
      </c>
    </row>
    <row r="65" spans="1:6" x14ac:dyDescent="0.3">
      <c r="A65" s="55" t="s">
        <v>130</v>
      </c>
      <c r="B65" s="51" t="s">
        <v>131</v>
      </c>
      <c r="C65" s="57">
        <f>+'1T'!F111</f>
        <v>0</v>
      </c>
      <c r="D65" s="57">
        <f>+'2T'!F110</f>
        <v>0</v>
      </c>
      <c r="E65" s="95">
        <f>+C65+D65</f>
        <v>0</v>
      </c>
    </row>
    <row r="66" spans="1:6" x14ac:dyDescent="0.3">
      <c r="A66" s="55" t="s">
        <v>130</v>
      </c>
      <c r="B66" s="51" t="s">
        <v>131</v>
      </c>
      <c r="C66" s="57">
        <f>+'1T'!F112</f>
        <v>0</v>
      </c>
      <c r="D66" s="57">
        <f>+'2T'!F111</f>
        <v>0</v>
      </c>
      <c r="E66" s="95">
        <f t="shared" ref="E66:E69" si="6">+C66+D66</f>
        <v>0</v>
      </c>
    </row>
    <row r="67" spans="1:6" x14ac:dyDescent="0.3">
      <c r="A67" s="55" t="s">
        <v>130</v>
      </c>
      <c r="B67" s="51" t="s">
        <v>131</v>
      </c>
      <c r="C67" s="57">
        <f>+'1T'!F113</f>
        <v>0</v>
      </c>
      <c r="D67" s="57">
        <f>+'2T'!F112</f>
        <v>0</v>
      </c>
      <c r="E67" s="95">
        <f t="shared" si="6"/>
        <v>0</v>
      </c>
    </row>
    <row r="68" spans="1:6" x14ac:dyDescent="0.3">
      <c r="A68" s="55" t="s">
        <v>130</v>
      </c>
      <c r="B68" s="51" t="s">
        <v>131</v>
      </c>
      <c r="C68" s="57">
        <f>+'1T'!F114</f>
        <v>0</v>
      </c>
      <c r="D68" s="57">
        <f>+'2T'!F113</f>
        <v>0</v>
      </c>
      <c r="E68" s="95">
        <f t="shared" si="6"/>
        <v>0</v>
      </c>
    </row>
    <row r="69" spans="1:6" x14ac:dyDescent="0.3">
      <c r="A69" s="55" t="s">
        <v>130</v>
      </c>
      <c r="B69" s="51" t="s">
        <v>131</v>
      </c>
      <c r="C69" s="57">
        <f>+'1T'!F115</f>
        <v>0</v>
      </c>
      <c r="D69" s="57">
        <f>+'2T'!F114</f>
        <v>0</v>
      </c>
      <c r="E69" s="95">
        <f t="shared" si="6"/>
        <v>0</v>
      </c>
    </row>
    <row r="70" spans="1:6" x14ac:dyDescent="0.3">
      <c r="C70" s="41"/>
      <c r="D70" s="41"/>
      <c r="E70" s="41"/>
    </row>
    <row r="71" spans="1:6" x14ac:dyDescent="0.3">
      <c r="A71" s="200" t="s">
        <v>139</v>
      </c>
      <c r="B71" s="200"/>
      <c r="C71" s="54">
        <f>+SUM(C72:C73)</f>
        <v>0</v>
      </c>
      <c r="D71" s="54">
        <f t="shared" ref="D71:E71" si="7">+SUM(D72:D73)</f>
        <v>0</v>
      </c>
      <c r="E71" s="54">
        <f t="shared" si="7"/>
        <v>0</v>
      </c>
    </row>
    <row r="72" spans="1:6" x14ac:dyDescent="0.3">
      <c r="A72" s="76" t="s">
        <v>130</v>
      </c>
      <c r="B72" s="51" t="s">
        <v>131</v>
      </c>
      <c r="C72" s="57">
        <f>+'1T'!F118</f>
        <v>0</v>
      </c>
      <c r="D72" s="57">
        <f>+'2T'!F117</f>
        <v>0</v>
      </c>
      <c r="E72" s="57">
        <f>+C72+D72</f>
        <v>0</v>
      </c>
    </row>
    <row r="73" spans="1:6" x14ac:dyDescent="0.3">
      <c r="A73" s="48" t="s">
        <v>130</v>
      </c>
      <c r="B73" s="48" t="s">
        <v>131</v>
      </c>
      <c r="C73" s="60">
        <f>+'1T'!F119</f>
        <v>0</v>
      </c>
      <c r="D73" s="60">
        <f>+'2T'!F118</f>
        <v>0</v>
      </c>
      <c r="E73" s="60">
        <f>+C73+D73</f>
        <v>0</v>
      </c>
    </row>
    <row r="74" spans="1:6" ht="16.5" customHeight="1" x14ac:dyDescent="0.3">
      <c r="A74" s="210" t="s">
        <v>140</v>
      </c>
      <c r="B74" s="210"/>
      <c r="C74" s="210"/>
      <c r="D74" s="210"/>
      <c r="E74" s="210"/>
    </row>
    <row r="75" spans="1:6" s="43" customFormat="1" ht="16.95" customHeight="1" x14ac:dyDescent="0.3">
      <c r="A75" s="175" t="s">
        <v>196</v>
      </c>
      <c r="B75" s="175"/>
      <c r="C75" s="175"/>
      <c r="D75" s="175"/>
      <c r="E75" s="175"/>
      <c r="F75" s="175"/>
    </row>
    <row r="76" spans="1:6" x14ac:dyDescent="0.3">
      <c r="A76" s="55"/>
      <c r="B76" s="51"/>
    </row>
    <row r="77" spans="1:6" x14ac:dyDescent="0.3">
      <c r="A77" s="163" t="s">
        <v>142</v>
      </c>
      <c r="B77" s="163"/>
      <c r="C77" s="163"/>
      <c r="D77" s="163"/>
      <c r="E77" s="163"/>
      <c r="F77" s="68"/>
    </row>
    <row r="78" spans="1:6" x14ac:dyDescent="0.3">
      <c r="A78" s="163" t="s">
        <v>143</v>
      </c>
      <c r="B78" s="163"/>
      <c r="C78" s="163"/>
      <c r="D78" s="163"/>
      <c r="E78" s="163"/>
      <c r="F78" s="68"/>
    </row>
    <row r="79" spans="1:6" x14ac:dyDescent="0.3">
      <c r="A79" s="163" t="s">
        <v>108</v>
      </c>
      <c r="B79" s="163"/>
      <c r="C79" s="163"/>
      <c r="D79" s="163"/>
      <c r="E79" s="163"/>
      <c r="F79" s="68"/>
    </row>
    <row r="80" spans="1:6" x14ac:dyDescent="0.3">
      <c r="A80" s="90"/>
      <c r="B80" s="91"/>
      <c r="C80" s="91"/>
      <c r="D80" s="91"/>
      <c r="E80" s="91"/>
      <c r="F80" s="92"/>
    </row>
    <row r="81" spans="1:6" x14ac:dyDescent="0.3">
      <c r="A81" s="69" t="s">
        <v>144</v>
      </c>
      <c r="B81" s="69" t="s">
        <v>162</v>
      </c>
      <c r="C81" s="69" t="s">
        <v>163</v>
      </c>
      <c r="D81" s="69" t="s">
        <v>166</v>
      </c>
      <c r="F81" s="23"/>
    </row>
    <row r="82" spans="1:6" x14ac:dyDescent="0.3">
      <c r="A82" s="108" t="s">
        <v>145</v>
      </c>
      <c r="B82" s="62">
        <f>+B83</f>
        <v>0</v>
      </c>
      <c r="C82" s="62">
        <f t="shared" ref="C82" si="8">+B92</f>
        <v>26051500</v>
      </c>
      <c r="D82" s="62">
        <f>+B82</f>
        <v>0</v>
      </c>
      <c r="F82" s="92"/>
    </row>
    <row r="83" spans="1:6" x14ac:dyDescent="0.3">
      <c r="A83" s="109" t="s">
        <v>146</v>
      </c>
      <c r="B83" s="26">
        <f>+'1T'!E130</f>
        <v>0</v>
      </c>
      <c r="C83" s="26">
        <f>+'2T'!E129</f>
        <v>0</v>
      </c>
      <c r="D83" s="66">
        <f>+B83+C83</f>
        <v>0</v>
      </c>
      <c r="F83" s="23"/>
    </row>
    <row r="84" spans="1:6" x14ac:dyDescent="0.3">
      <c r="A84" s="109" t="s">
        <v>147</v>
      </c>
      <c r="B84" s="26" t="s">
        <v>138</v>
      </c>
      <c r="C84" s="26">
        <f>+'2T'!E130</f>
        <v>26051500</v>
      </c>
      <c r="D84" s="66" t="str">
        <f>+B84</f>
        <v>N/A</v>
      </c>
      <c r="F84" s="23"/>
    </row>
    <row r="85" spans="1:6" x14ac:dyDescent="0.3">
      <c r="A85" s="108" t="s">
        <v>148</v>
      </c>
      <c r="B85" s="62">
        <f>+'1T'!E132</f>
        <v>249750000</v>
      </c>
      <c r="C85" s="62">
        <f>+'2T'!E131</f>
        <v>249750000</v>
      </c>
      <c r="D85" s="62">
        <f>+B85+C85</f>
        <v>499500000</v>
      </c>
      <c r="F85" s="92"/>
    </row>
    <row r="86" spans="1:6" x14ac:dyDescent="0.3">
      <c r="A86" s="108" t="s">
        <v>149</v>
      </c>
      <c r="B86" s="62">
        <f>+B87+B88</f>
        <v>249750000</v>
      </c>
      <c r="C86" s="62">
        <f t="shared" ref="C86" si="9">+C87+C88</f>
        <v>249750000</v>
      </c>
      <c r="D86" s="62">
        <f>+D82+D85</f>
        <v>499500000</v>
      </c>
      <c r="F86" s="92"/>
    </row>
    <row r="87" spans="1:6" x14ac:dyDescent="0.3">
      <c r="A87" s="109" t="s">
        <v>146</v>
      </c>
      <c r="B87" s="26">
        <f>+B83</f>
        <v>0</v>
      </c>
      <c r="C87" s="26">
        <f>+C83</f>
        <v>0</v>
      </c>
      <c r="D87" s="66">
        <f>+B87+C87</f>
        <v>0</v>
      </c>
      <c r="F87" s="23"/>
    </row>
    <row r="88" spans="1:6" x14ac:dyDescent="0.3">
      <c r="A88" s="109" t="s">
        <v>147</v>
      </c>
      <c r="B88" s="26">
        <f>+B85</f>
        <v>249750000</v>
      </c>
      <c r="C88" s="26">
        <f>+C85</f>
        <v>249750000</v>
      </c>
      <c r="D88" s="66">
        <f>+B88+C88</f>
        <v>499500000</v>
      </c>
      <c r="F88" s="23"/>
    </row>
    <row r="89" spans="1:6" x14ac:dyDescent="0.3">
      <c r="A89" s="108" t="s">
        <v>150</v>
      </c>
      <c r="B89" s="62">
        <f>+B90+B91</f>
        <v>223698500</v>
      </c>
      <c r="C89" s="62">
        <f>+C90+C91</f>
        <v>244993400</v>
      </c>
      <c r="D89" s="62">
        <f>+D90+D91</f>
        <v>468691900</v>
      </c>
      <c r="F89" s="92"/>
    </row>
    <row r="90" spans="1:6" x14ac:dyDescent="0.3">
      <c r="A90" s="109" t="s">
        <v>146</v>
      </c>
      <c r="B90" s="83">
        <f>+'1T'!E137</f>
        <v>0</v>
      </c>
      <c r="C90" s="83">
        <f>+'2T'!E136</f>
        <v>0</v>
      </c>
      <c r="D90" s="49">
        <f>+B90+C90</f>
        <v>0</v>
      </c>
      <c r="F90" s="92"/>
    </row>
    <row r="91" spans="1:6" x14ac:dyDescent="0.3">
      <c r="A91" s="109" t="s">
        <v>147</v>
      </c>
      <c r="B91" s="83">
        <f>+'1T'!E138</f>
        <v>223698500</v>
      </c>
      <c r="C91" s="83">
        <f>+'2T'!E137</f>
        <v>244993400</v>
      </c>
      <c r="D91" s="49">
        <f>+B91+C91</f>
        <v>468691900</v>
      </c>
      <c r="F91" s="92"/>
    </row>
    <row r="92" spans="1:6" x14ac:dyDescent="0.3">
      <c r="A92" s="108" t="s">
        <v>151</v>
      </c>
      <c r="B92" s="62">
        <f t="shared" ref="B92:D94" si="10">+B86-B89</f>
        <v>26051500</v>
      </c>
      <c r="C92" s="62">
        <f t="shared" si="10"/>
        <v>4756600</v>
      </c>
      <c r="D92" s="62">
        <f>+D86-D89</f>
        <v>30808100</v>
      </c>
      <c r="F92" s="92"/>
    </row>
    <row r="93" spans="1:6" x14ac:dyDescent="0.3">
      <c r="A93" s="109" t="s">
        <v>146</v>
      </c>
      <c r="B93" s="83">
        <f t="shared" si="10"/>
        <v>0</v>
      </c>
      <c r="C93" s="83">
        <f t="shared" si="10"/>
        <v>0</v>
      </c>
      <c r="D93" s="49">
        <f>+D87-D90</f>
        <v>0</v>
      </c>
    </row>
    <row r="94" spans="1:6" x14ac:dyDescent="0.3">
      <c r="A94" s="110" t="s">
        <v>147</v>
      </c>
      <c r="B94" s="78">
        <f t="shared" si="10"/>
        <v>26051500</v>
      </c>
      <c r="C94" s="78">
        <f t="shared" si="10"/>
        <v>4756600</v>
      </c>
      <c r="D94" s="63">
        <f t="shared" si="10"/>
        <v>30808100</v>
      </c>
    </row>
    <row r="95" spans="1:6" s="43" customFormat="1" ht="16.95" customHeight="1" x14ac:dyDescent="0.3">
      <c r="A95" s="175" t="s">
        <v>196</v>
      </c>
      <c r="B95" s="175"/>
      <c r="C95" s="175"/>
      <c r="D95" s="175"/>
      <c r="E95" s="211"/>
      <c r="F95" s="211"/>
    </row>
    <row r="96" spans="1:6" x14ac:dyDescent="0.3">
      <c r="A96" s="142"/>
      <c r="B96" s="142"/>
      <c r="C96" s="142"/>
      <c r="D96" s="142"/>
    </row>
    <row r="97" spans="1:5" x14ac:dyDescent="0.35">
      <c r="A97" s="1"/>
      <c r="B97" s="1"/>
      <c r="C97" s="1"/>
      <c r="D97" s="1"/>
      <c r="E97" s="1"/>
    </row>
    <row r="98" spans="1:5" x14ac:dyDescent="0.35">
      <c r="A98" s="1"/>
      <c r="B98" s="1"/>
      <c r="C98" s="1"/>
      <c r="D98" s="1"/>
      <c r="E98" s="1"/>
    </row>
    <row r="99" spans="1:5" x14ac:dyDescent="0.35">
      <c r="A99" s="1"/>
      <c r="B99" s="1"/>
      <c r="C99" s="1"/>
      <c r="D99" s="1"/>
      <c r="E99" s="1"/>
    </row>
    <row r="100" spans="1:5" x14ac:dyDescent="0.35">
      <c r="A100" s="1"/>
      <c r="B100" s="1"/>
      <c r="C100" s="1"/>
      <c r="D100" s="1"/>
      <c r="E100" s="1"/>
    </row>
    <row r="101" spans="1:5" x14ac:dyDescent="0.35">
      <c r="A101" s="1"/>
      <c r="B101" s="1"/>
      <c r="C101" s="1"/>
      <c r="D101" s="1"/>
      <c r="E101" s="1"/>
    </row>
  </sheetData>
  <mergeCells count="35">
    <mergeCell ref="A95:F95"/>
    <mergeCell ref="A1:E1"/>
    <mergeCell ref="A2:E2"/>
    <mergeCell ref="A18:E18"/>
    <mergeCell ref="A10:E10"/>
    <mergeCell ref="A11:E11"/>
    <mergeCell ref="A8:E8"/>
    <mergeCell ref="A14:B14"/>
    <mergeCell ref="C4:E4"/>
    <mergeCell ref="C5:E5"/>
    <mergeCell ref="C6:E6"/>
    <mergeCell ref="A17:F17"/>
    <mergeCell ref="A79:E79"/>
    <mergeCell ref="A57:B57"/>
    <mergeCell ref="A64:B64"/>
    <mergeCell ref="A71:B71"/>
    <mergeCell ref="A78:E78"/>
    <mergeCell ref="A47:F47"/>
    <mergeCell ref="A48:E48"/>
    <mergeCell ref="A34:E34"/>
    <mergeCell ref="A74:E74"/>
    <mergeCell ref="A75:F75"/>
    <mergeCell ref="A51:E51"/>
    <mergeCell ref="A50:E50"/>
    <mergeCell ref="A52:E52"/>
    <mergeCell ref="A35:E35"/>
    <mergeCell ref="A40:B40"/>
    <mergeCell ref="A44:B44"/>
    <mergeCell ref="A31:E31"/>
    <mergeCell ref="A77:E77"/>
    <mergeCell ref="A20:D20"/>
    <mergeCell ref="A21:D21"/>
    <mergeCell ref="A28:D28"/>
    <mergeCell ref="A27:F27"/>
    <mergeCell ref="A33:E33"/>
  </mergeCells>
  <printOptions horizontalCentered="1"/>
  <pageMargins left="0.70866141732283472" right="0.70866141732283472" top="0.94488188976377963" bottom="0.74803149606299213" header="0.19685039370078741" footer="0.31496062992125984"/>
  <pageSetup scale="6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48" max="4"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dimension ref="A1:H146"/>
  <sheetViews>
    <sheetView showGridLines="0" zoomScale="80" zoomScaleNormal="80" workbookViewId="0">
      <selection sqref="A1:F2"/>
    </sheetView>
  </sheetViews>
  <sheetFormatPr baseColWidth="10" defaultColWidth="11.44140625" defaultRowHeight="15.6" x14ac:dyDescent="0.3"/>
  <cols>
    <col min="1" max="1" width="50.88671875" style="37" customWidth="1"/>
    <col min="2" max="2" width="19.109375" style="37" customWidth="1"/>
    <col min="3" max="3" width="21.6640625" style="37" customWidth="1"/>
    <col min="4" max="6" width="16.44140625" style="37" customWidth="1"/>
    <col min="7" max="7" width="12.6640625" style="37" bestFit="1" customWidth="1"/>
    <col min="8" max="16384" width="11.44140625" style="37"/>
  </cols>
  <sheetData>
    <row r="1" spans="1:6" s="1" customFormat="1" ht="21.9" customHeight="1" x14ac:dyDescent="0.35">
      <c r="A1" s="170" t="s">
        <v>154</v>
      </c>
      <c r="B1" s="170"/>
      <c r="C1" s="170"/>
      <c r="D1" s="170"/>
      <c r="E1" s="170"/>
      <c r="F1" s="170"/>
    </row>
    <row r="2" spans="1:6" s="1" customFormat="1" ht="21.9" customHeight="1" x14ac:dyDescent="0.35">
      <c r="A2" s="170"/>
      <c r="B2" s="170"/>
      <c r="C2" s="170"/>
      <c r="D2" s="170"/>
      <c r="E2" s="170"/>
      <c r="F2" s="170"/>
    </row>
    <row r="3" spans="1:6" s="1" customFormat="1" ht="17.399999999999999" x14ac:dyDescent="0.4">
      <c r="A3" s="176" t="s">
        <v>204</v>
      </c>
      <c r="B3" s="176"/>
      <c r="C3" s="176"/>
      <c r="D3" s="176"/>
      <c r="E3" s="176"/>
      <c r="F3" s="176"/>
    </row>
    <row r="4" spans="1:6" ht="17.399999999999999" x14ac:dyDescent="0.3">
      <c r="A4" s="140"/>
      <c r="B4" s="140"/>
      <c r="C4" s="140"/>
      <c r="D4" s="140"/>
      <c r="E4" s="140"/>
      <c r="F4" s="140"/>
    </row>
    <row r="5" spans="1:6" ht="18" customHeight="1" x14ac:dyDescent="0.3">
      <c r="A5" s="71"/>
      <c r="B5" s="73" t="s">
        <v>54</v>
      </c>
      <c r="C5" s="177" t="s">
        <v>202</v>
      </c>
      <c r="D5" s="178"/>
      <c r="E5" s="178"/>
    </row>
    <row r="6" spans="1:6" ht="18" customHeight="1" x14ac:dyDescent="0.3">
      <c r="A6" s="72"/>
      <c r="B6" s="74" t="s">
        <v>56</v>
      </c>
      <c r="C6" s="179" t="s">
        <v>57</v>
      </c>
      <c r="D6" s="180"/>
      <c r="E6" s="180"/>
      <c r="F6" s="3"/>
    </row>
    <row r="7" spans="1:6" ht="18" customHeight="1" x14ac:dyDescent="0.3">
      <c r="A7" s="72"/>
      <c r="B7" s="75" t="s">
        <v>58</v>
      </c>
      <c r="C7" s="179" t="s">
        <v>59</v>
      </c>
      <c r="D7" s="180"/>
      <c r="E7" s="180"/>
      <c r="F7" s="3"/>
    </row>
    <row r="8" spans="1:6" ht="15" customHeight="1" x14ac:dyDescent="0.3">
      <c r="A8" s="4"/>
      <c r="B8" s="138"/>
      <c r="C8" s="138"/>
      <c r="D8" s="138"/>
      <c r="E8" s="138"/>
      <c r="F8" s="138"/>
    </row>
    <row r="9" spans="1:6" x14ac:dyDescent="0.3">
      <c r="A9" s="6"/>
      <c r="B9" s="138"/>
      <c r="C9" s="138"/>
      <c r="D9" s="138"/>
      <c r="E9" s="138"/>
      <c r="F9" s="138"/>
    </row>
    <row r="10" spans="1:6" ht="21.9" customHeight="1" x14ac:dyDescent="0.3">
      <c r="A10" s="181" t="s">
        <v>60</v>
      </c>
      <c r="B10" s="181"/>
      <c r="C10" s="181"/>
      <c r="D10" s="181"/>
      <c r="E10" s="181"/>
      <c r="F10" s="181"/>
    </row>
    <row r="11" spans="1:6" ht="16.95" customHeight="1" x14ac:dyDescent="0.3">
      <c r="A11" s="8"/>
      <c r="B11" s="8"/>
      <c r="C11" s="8"/>
      <c r="D11" s="8"/>
      <c r="E11" s="8"/>
      <c r="F11" s="8"/>
    </row>
    <row r="12" spans="1:6" ht="16.95" customHeight="1" x14ac:dyDescent="0.3">
      <c r="A12" s="174" t="s">
        <v>61</v>
      </c>
      <c r="B12" s="174"/>
      <c r="C12" s="174"/>
      <c r="D12" s="174"/>
      <c r="E12" s="174"/>
      <c r="F12" s="174"/>
    </row>
    <row r="13" spans="1:6" ht="16.95" customHeight="1" x14ac:dyDescent="0.3">
      <c r="A13" s="174" t="s">
        <v>62</v>
      </c>
      <c r="B13" s="174"/>
      <c r="C13" s="174"/>
      <c r="D13" s="174"/>
      <c r="E13" s="174"/>
      <c r="F13" s="174"/>
    </row>
    <row r="14" spans="1:6" ht="16.95" customHeight="1" x14ac:dyDescent="0.3">
      <c r="A14" s="138"/>
      <c r="B14" s="138"/>
      <c r="C14" s="138"/>
      <c r="D14" s="138"/>
      <c r="E14" s="138"/>
      <c r="F14" s="138"/>
    </row>
    <row r="15" spans="1:6" ht="16.95" customHeight="1" x14ac:dyDescent="0.3">
      <c r="A15" s="135" t="s">
        <v>63</v>
      </c>
      <c r="B15" s="9" t="s">
        <v>64</v>
      </c>
      <c r="C15" s="9" t="s">
        <v>168</v>
      </c>
      <c r="D15" s="9" t="s">
        <v>169</v>
      </c>
      <c r="E15" s="9" t="s">
        <v>170</v>
      </c>
      <c r="F15" s="135" t="s">
        <v>171</v>
      </c>
    </row>
    <row r="16" spans="1:6" ht="16.95" customHeight="1" x14ac:dyDescent="0.3">
      <c r="A16" s="182" t="s">
        <v>69</v>
      </c>
      <c r="B16" s="182"/>
      <c r="C16" s="116">
        <f>+C18</f>
        <v>25</v>
      </c>
      <c r="D16" s="116">
        <f>+D18</f>
        <v>6</v>
      </c>
      <c r="E16" s="116">
        <f>+E18</f>
        <v>0</v>
      </c>
      <c r="F16" s="116">
        <f t="shared" ref="F16" si="0">+F18</f>
        <v>31</v>
      </c>
    </row>
    <row r="17" spans="1:6" ht="16.95" customHeight="1" x14ac:dyDescent="0.3">
      <c r="A17" s="137"/>
      <c r="B17" s="113"/>
      <c r="C17" s="114"/>
      <c r="D17" s="114"/>
      <c r="E17" s="114"/>
      <c r="F17" s="114"/>
    </row>
    <row r="18" spans="1:6" ht="16.95" customHeight="1" x14ac:dyDescent="0.35">
      <c r="A18" s="129" t="s">
        <v>70</v>
      </c>
      <c r="B18" s="122" t="s">
        <v>71</v>
      </c>
      <c r="C18" s="155">
        <v>25</v>
      </c>
      <c r="D18" s="155">
        <v>6</v>
      </c>
      <c r="E18" s="155">
        <v>0</v>
      </c>
      <c r="F18" s="114">
        <f>+SUM(C18:E18)</f>
        <v>31</v>
      </c>
    </row>
    <row r="19" spans="1:6" s="43" customFormat="1" ht="21.75" customHeight="1" x14ac:dyDescent="0.3">
      <c r="A19" s="175" t="s">
        <v>196</v>
      </c>
      <c r="B19" s="175"/>
      <c r="C19" s="175"/>
      <c r="D19" s="175"/>
      <c r="E19" s="175"/>
      <c r="F19" s="175"/>
    </row>
    <row r="20" spans="1:6" ht="85.2" customHeight="1" x14ac:dyDescent="0.3">
      <c r="A20" s="214" t="s">
        <v>211</v>
      </c>
      <c r="B20" s="215"/>
      <c r="C20" s="215"/>
      <c r="D20" s="215"/>
      <c r="E20" s="215"/>
      <c r="F20" s="216"/>
    </row>
    <row r="21" spans="1:6" ht="16.95" customHeight="1" x14ac:dyDescent="0.3">
      <c r="A21" s="38"/>
      <c r="B21" s="38"/>
      <c r="C21" s="38"/>
      <c r="D21" s="39"/>
      <c r="E21" s="39"/>
      <c r="F21" s="40"/>
    </row>
    <row r="22" spans="1:6" ht="16.95" customHeight="1" x14ac:dyDescent="0.3">
      <c r="A22" s="174" t="s">
        <v>74</v>
      </c>
      <c r="B22" s="174"/>
      <c r="C22" s="174"/>
      <c r="D22" s="174"/>
      <c r="E22" s="174"/>
      <c r="F22" s="174"/>
    </row>
    <row r="23" spans="1:6" ht="16.95" customHeight="1" x14ac:dyDescent="0.3">
      <c r="A23" s="174" t="s">
        <v>75</v>
      </c>
      <c r="B23" s="174"/>
      <c r="C23" s="174"/>
      <c r="D23" s="174"/>
      <c r="E23" s="174"/>
      <c r="F23" s="174"/>
    </row>
    <row r="24" spans="1:6" x14ac:dyDescent="0.3">
      <c r="A24" s="38"/>
      <c r="B24" s="38"/>
      <c r="C24" s="39"/>
      <c r="D24" s="39"/>
      <c r="E24" s="39"/>
      <c r="F24" s="41"/>
    </row>
    <row r="25" spans="1:6" ht="15" customHeight="1" x14ac:dyDescent="0.3">
      <c r="A25" s="183" t="s">
        <v>63</v>
      </c>
      <c r="B25" s="184"/>
      <c r="C25" s="9" t="s">
        <v>168</v>
      </c>
      <c r="D25" s="9" t="s">
        <v>169</v>
      </c>
      <c r="E25" s="9" t="s">
        <v>170</v>
      </c>
      <c r="F25" s="135" t="s">
        <v>171</v>
      </c>
    </row>
    <row r="26" spans="1:6" ht="16.95" customHeight="1" x14ac:dyDescent="0.3">
      <c r="A26" s="182" t="s">
        <v>69</v>
      </c>
      <c r="B26" s="182"/>
      <c r="C26" s="12">
        <f>+C28</f>
        <v>83250000</v>
      </c>
      <c r="D26" s="12">
        <f t="shared" ref="D26:F26" si="1">+D28</f>
        <v>66977726.710000001</v>
      </c>
      <c r="E26" s="12">
        <f t="shared" si="1"/>
        <v>30808100</v>
      </c>
      <c r="F26" s="12">
        <f t="shared" si="1"/>
        <v>181035826.71000001</v>
      </c>
    </row>
    <row r="27" spans="1:6" ht="16.95" customHeight="1" x14ac:dyDescent="0.3">
      <c r="A27" s="185"/>
      <c r="B27" s="185"/>
      <c r="C27" s="14"/>
      <c r="D27" s="14"/>
      <c r="E27" s="14"/>
      <c r="F27" s="14"/>
    </row>
    <row r="28" spans="1:6" ht="16.95" customHeight="1" x14ac:dyDescent="0.3">
      <c r="A28" s="186" t="s">
        <v>70</v>
      </c>
      <c r="B28" s="186"/>
      <c r="C28" s="118">
        <v>83250000</v>
      </c>
      <c r="D28" s="118">
        <f>66977726.71+G28</f>
        <v>66977726.710000001</v>
      </c>
      <c r="E28" s="118">
        <v>30808100</v>
      </c>
      <c r="F28" s="119">
        <f>+SUM(C28:E28)</f>
        <v>181035826.71000001</v>
      </c>
    </row>
    <row r="29" spans="1:6" s="43" customFormat="1" ht="21.75" customHeight="1" x14ac:dyDescent="0.3">
      <c r="A29" s="175" t="s">
        <v>196</v>
      </c>
      <c r="B29" s="175"/>
      <c r="C29" s="175"/>
      <c r="D29" s="175"/>
      <c r="E29" s="175"/>
      <c r="F29" s="175"/>
    </row>
    <row r="30" spans="1:6" ht="73.2" customHeight="1" x14ac:dyDescent="0.3">
      <c r="A30" s="214" t="s">
        <v>213</v>
      </c>
      <c r="B30" s="215"/>
      <c r="C30" s="215"/>
      <c r="D30" s="215"/>
      <c r="E30" s="215"/>
      <c r="F30" s="216"/>
    </row>
    <row r="31" spans="1:6" ht="16.95" customHeight="1" x14ac:dyDescent="0.3"/>
    <row r="32" spans="1:6" ht="16.95" customHeight="1" x14ac:dyDescent="0.3">
      <c r="A32" s="163" t="s">
        <v>78</v>
      </c>
      <c r="B32" s="163"/>
      <c r="C32" s="163"/>
      <c r="D32" s="163"/>
      <c r="E32" s="163"/>
      <c r="F32" s="163"/>
    </row>
    <row r="33" spans="1:6" ht="35.25" customHeight="1" x14ac:dyDescent="0.3">
      <c r="A33" s="164" t="s">
        <v>79</v>
      </c>
      <c r="B33" s="164"/>
      <c r="C33" s="164"/>
      <c r="D33" s="164"/>
      <c r="E33" s="164"/>
      <c r="F33" s="164"/>
    </row>
    <row r="35" spans="1:6" ht="31.2" x14ac:dyDescent="0.3">
      <c r="A35" s="165" t="s">
        <v>80</v>
      </c>
      <c r="B35" s="165"/>
      <c r="C35" s="7" t="s">
        <v>81</v>
      </c>
      <c r="D35" s="7" t="s">
        <v>82</v>
      </c>
      <c r="E35" s="7" t="s">
        <v>83</v>
      </c>
      <c r="F35" s="139" t="s">
        <v>84</v>
      </c>
    </row>
    <row r="36" spans="1:6" ht="27.9" customHeight="1" x14ac:dyDescent="0.3">
      <c r="A36" s="166" t="s">
        <v>85</v>
      </c>
      <c r="B36" s="167"/>
      <c r="C36" s="16" t="s">
        <v>86</v>
      </c>
      <c r="D36" s="16"/>
      <c r="E36" s="20"/>
      <c r="F36" s="17"/>
    </row>
    <row r="37" spans="1:6" ht="27.9" customHeight="1" x14ac:dyDescent="0.3">
      <c r="A37" s="166" t="s">
        <v>87</v>
      </c>
      <c r="B37" s="166"/>
      <c r="C37" s="16" t="s">
        <v>86</v>
      </c>
      <c r="D37" s="16"/>
      <c r="E37" s="16"/>
      <c r="F37" s="18"/>
    </row>
    <row r="38" spans="1:6" ht="27.9" customHeight="1" x14ac:dyDescent="0.3">
      <c r="A38" s="168" t="s">
        <v>88</v>
      </c>
      <c r="B38" s="168"/>
      <c r="C38" s="16" t="s">
        <v>86</v>
      </c>
      <c r="D38" s="16"/>
      <c r="E38" s="16"/>
      <c r="F38" s="18"/>
    </row>
    <row r="39" spans="1:6" ht="27.9" customHeight="1" x14ac:dyDescent="0.3">
      <c r="A39" s="169" t="s">
        <v>89</v>
      </c>
      <c r="B39" s="169"/>
      <c r="C39" s="16" t="s">
        <v>86</v>
      </c>
      <c r="D39" s="16"/>
      <c r="E39" s="16"/>
      <c r="F39" s="19"/>
    </row>
    <row r="40" spans="1:6" s="43" customFormat="1" ht="21.75" customHeight="1" x14ac:dyDescent="0.3">
      <c r="A40" s="175" t="s">
        <v>196</v>
      </c>
      <c r="B40" s="175"/>
      <c r="C40" s="175"/>
      <c r="D40" s="175"/>
      <c r="E40" s="175"/>
      <c r="F40" s="175"/>
    </row>
    <row r="41" spans="1:6" s="88" customFormat="1" ht="60.6" customHeight="1" x14ac:dyDescent="0.3">
      <c r="A41" s="198" t="s">
        <v>195</v>
      </c>
      <c r="B41" s="198"/>
      <c r="C41" s="198"/>
      <c r="D41" s="198"/>
      <c r="E41" s="198"/>
      <c r="F41" s="198"/>
    </row>
    <row r="42" spans="1:6" s="88" customFormat="1" ht="15" customHeight="1" x14ac:dyDescent="0.3">
      <c r="A42" s="142"/>
      <c r="B42" s="142"/>
      <c r="C42" s="142"/>
      <c r="D42" s="142"/>
      <c r="E42" s="142"/>
      <c r="F42" s="142"/>
    </row>
    <row r="43" spans="1:6" s="88" customFormat="1" ht="15" customHeight="1" x14ac:dyDescent="0.3">
      <c r="A43" s="142"/>
      <c r="B43" s="142"/>
      <c r="C43" s="142"/>
      <c r="D43" s="142"/>
      <c r="E43" s="142"/>
      <c r="F43" s="142"/>
    </row>
    <row r="45" spans="1:6" x14ac:dyDescent="0.3">
      <c r="A45" s="163" t="s">
        <v>92</v>
      </c>
      <c r="B45" s="163"/>
      <c r="C45" s="163"/>
      <c r="D45" s="163"/>
      <c r="E45" s="163"/>
      <c r="F45" s="163"/>
    </row>
    <row r="46" spans="1:6" x14ac:dyDescent="0.3">
      <c r="A46" s="163" t="s">
        <v>93</v>
      </c>
      <c r="B46" s="163"/>
      <c r="C46" s="163"/>
      <c r="D46" s="163"/>
      <c r="E46" s="163"/>
      <c r="F46" s="163"/>
    </row>
    <row r="48" spans="1:6" ht="30" x14ac:dyDescent="0.3">
      <c r="A48" s="183" t="s">
        <v>80</v>
      </c>
      <c r="B48" s="183"/>
      <c r="C48" s="9" t="s">
        <v>81</v>
      </c>
      <c r="D48" s="9" t="s">
        <v>82</v>
      </c>
      <c r="E48" s="9" t="s">
        <v>94</v>
      </c>
      <c r="F48" s="135" t="s">
        <v>84</v>
      </c>
    </row>
    <row r="49" spans="1:8" ht="27.9" customHeight="1" x14ac:dyDescent="0.3">
      <c r="A49" s="196" t="s">
        <v>95</v>
      </c>
      <c r="B49" s="196"/>
      <c r="C49" s="20"/>
      <c r="D49" s="20"/>
      <c r="E49" s="31" t="s">
        <v>86</v>
      </c>
      <c r="F49" s="44"/>
    </row>
    <row r="50" spans="1:8" ht="27.9" customHeight="1" x14ac:dyDescent="0.3">
      <c r="A50" s="197" t="s">
        <v>96</v>
      </c>
      <c r="B50" s="197"/>
      <c r="C50" s="32"/>
      <c r="D50" s="32"/>
      <c r="E50" s="33" t="s">
        <v>86</v>
      </c>
      <c r="F50" s="45"/>
    </row>
    <row r="51" spans="1:8" s="43" customFormat="1" ht="16.95" customHeight="1" x14ac:dyDescent="0.3">
      <c r="A51" s="175" t="s">
        <v>196</v>
      </c>
      <c r="B51" s="175"/>
      <c r="C51" s="175"/>
      <c r="D51" s="175"/>
      <c r="E51" s="175"/>
      <c r="F51" s="175"/>
    </row>
    <row r="52" spans="1:8" ht="50.1" customHeight="1" x14ac:dyDescent="0.3">
      <c r="A52" s="198" t="s">
        <v>194</v>
      </c>
      <c r="B52" s="198"/>
      <c r="C52" s="198"/>
      <c r="D52" s="198"/>
      <c r="E52" s="198"/>
      <c r="F52" s="198"/>
    </row>
    <row r="53" spans="1:8" x14ac:dyDescent="0.3">
      <c r="E53" s="46"/>
    </row>
    <row r="54" spans="1:8" ht="31.2" x14ac:dyDescent="0.35">
      <c r="A54" s="2" t="s">
        <v>98</v>
      </c>
      <c r="B54" s="199" t="s">
        <v>188</v>
      </c>
      <c r="C54" s="177"/>
      <c r="D54" s="187"/>
      <c r="E54" s="188"/>
      <c r="F54" s="189"/>
      <c r="G54" s="1"/>
      <c r="H54" s="1"/>
    </row>
    <row r="55" spans="1:8" x14ac:dyDescent="0.35">
      <c r="A55" s="2" t="s">
        <v>101</v>
      </c>
      <c r="B55" s="199" t="s">
        <v>189</v>
      </c>
      <c r="C55" s="177"/>
      <c r="D55" s="190"/>
      <c r="E55" s="191"/>
      <c r="F55" s="192"/>
      <c r="G55" s="1"/>
      <c r="H55" s="1"/>
    </row>
    <row r="56" spans="1:8" x14ac:dyDescent="0.35">
      <c r="A56" s="2" t="s">
        <v>103</v>
      </c>
      <c r="B56" s="199" t="s">
        <v>190</v>
      </c>
      <c r="C56" s="177"/>
      <c r="D56" s="193"/>
      <c r="E56" s="194"/>
      <c r="F56" s="195"/>
      <c r="G56" s="1"/>
      <c r="H56" s="1"/>
    </row>
    <row r="57" spans="1:8" x14ac:dyDescent="0.35">
      <c r="A57" s="1"/>
      <c r="B57" s="68"/>
      <c r="C57" s="68"/>
      <c r="D57" s="134"/>
      <c r="E57" s="134"/>
      <c r="F57" s="134"/>
    </row>
    <row r="58" spans="1:8" x14ac:dyDescent="0.35">
      <c r="A58" s="1"/>
      <c r="B58" s="68"/>
      <c r="C58" s="68"/>
      <c r="D58" s="134"/>
      <c r="E58" s="134"/>
      <c r="F58" s="134"/>
    </row>
    <row r="59" spans="1:8" x14ac:dyDescent="0.35">
      <c r="A59" s="1"/>
      <c r="B59" s="68"/>
      <c r="C59" s="68"/>
      <c r="D59" s="134"/>
      <c r="E59" s="134"/>
      <c r="F59" s="134"/>
    </row>
    <row r="61" spans="1:8" ht="21.9" customHeight="1" x14ac:dyDescent="0.3">
      <c r="A61" s="181" t="s">
        <v>105</v>
      </c>
      <c r="B61" s="181"/>
      <c r="C61" s="181"/>
      <c r="D61" s="181"/>
      <c r="E61" s="181"/>
      <c r="F61" s="181"/>
    </row>
    <row r="62" spans="1:8" ht="9.9" customHeight="1" x14ac:dyDescent="0.3"/>
    <row r="63" spans="1:8" x14ac:dyDescent="0.3">
      <c r="A63" s="163" t="s">
        <v>106</v>
      </c>
      <c r="B63" s="163"/>
      <c r="C63" s="163"/>
      <c r="D63" s="163"/>
      <c r="E63" s="163"/>
      <c r="F63" s="163"/>
    </row>
    <row r="64" spans="1:8" x14ac:dyDescent="0.3">
      <c r="A64" s="163" t="s">
        <v>107</v>
      </c>
      <c r="B64" s="163"/>
      <c r="C64" s="163"/>
      <c r="D64" s="163"/>
      <c r="E64" s="163"/>
      <c r="F64" s="163"/>
    </row>
    <row r="65" spans="1:6" x14ac:dyDescent="0.3">
      <c r="A65" s="163" t="s">
        <v>108</v>
      </c>
      <c r="B65" s="163"/>
      <c r="C65" s="163"/>
      <c r="D65" s="163"/>
      <c r="E65" s="163"/>
      <c r="F65" s="163"/>
    </row>
    <row r="66" spans="1:6" ht="9.9" customHeight="1" x14ac:dyDescent="0.3"/>
    <row r="67" spans="1:6" ht="45" x14ac:dyDescent="0.3">
      <c r="A67" s="70" t="s">
        <v>109</v>
      </c>
      <c r="B67" s="70" t="s">
        <v>110</v>
      </c>
      <c r="C67" s="70" t="s">
        <v>111</v>
      </c>
      <c r="D67" s="70" t="s">
        <v>112</v>
      </c>
      <c r="E67" s="70" t="s">
        <v>113</v>
      </c>
      <c r="F67" s="70" t="s">
        <v>114</v>
      </c>
    </row>
    <row r="68" spans="1:6" x14ac:dyDescent="0.3">
      <c r="A68" s="136" t="s">
        <v>69</v>
      </c>
      <c r="B68" s="36">
        <f>+SUM(B70:B74)</f>
        <v>649727727</v>
      </c>
      <c r="C68" s="79">
        <f>+SUM(C70:C74)</f>
        <v>100</v>
      </c>
      <c r="D68" s="11"/>
      <c r="E68" s="11"/>
      <c r="F68" s="11"/>
    </row>
    <row r="69" spans="1:6" x14ac:dyDescent="0.3">
      <c r="A69" s="25"/>
      <c r="B69" s="26"/>
      <c r="C69" s="67"/>
      <c r="D69" s="24"/>
      <c r="E69" s="24"/>
      <c r="F69" s="24"/>
    </row>
    <row r="70" spans="1:6" ht="15" customHeight="1" x14ac:dyDescent="0.3">
      <c r="A70" s="25" t="s">
        <v>115</v>
      </c>
      <c r="B70" s="26">
        <v>649727727</v>
      </c>
      <c r="C70" s="67">
        <f>+B70/$B$68*100</f>
        <v>100</v>
      </c>
      <c r="D70" s="24"/>
      <c r="E70" s="24"/>
      <c r="F70" s="24"/>
    </row>
    <row r="71" spans="1:6" ht="15" customHeight="1" x14ac:dyDescent="0.3">
      <c r="A71" s="25" t="s">
        <v>116</v>
      </c>
      <c r="B71" s="26">
        <v>0</v>
      </c>
      <c r="C71" s="67">
        <f t="shared" ref="C71:C74" si="2">+B71/$B$68*100</f>
        <v>0</v>
      </c>
      <c r="D71" s="25"/>
      <c r="E71" s="25"/>
      <c r="F71" s="25"/>
    </row>
    <row r="72" spans="1:6" ht="15" customHeight="1" x14ac:dyDescent="0.3">
      <c r="A72" s="25" t="s">
        <v>117</v>
      </c>
      <c r="B72" s="26">
        <v>0</v>
      </c>
      <c r="C72" s="67">
        <f t="shared" si="2"/>
        <v>0</v>
      </c>
      <c r="D72" s="25"/>
      <c r="E72" s="25"/>
      <c r="F72" s="25"/>
    </row>
    <row r="73" spans="1:6" ht="15" customHeight="1" x14ac:dyDescent="0.3">
      <c r="A73" s="25" t="s">
        <v>118</v>
      </c>
      <c r="B73" s="26">
        <v>0</v>
      </c>
      <c r="C73" s="67">
        <f t="shared" si="2"/>
        <v>0</v>
      </c>
      <c r="D73" s="25"/>
      <c r="E73" s="25"/>
      <c r="F73" s="25"/>
    </row>
    <row r="74" spans="1:6" ht="15" customHeight="1" x14ac:dyDescent="0.3">
      <c r="A74" s="27" t="s">
        <v>119</v>
      </c>
      <c r="B74" s="26">
        <v>0</v>
      </c>
      <c r="C74" s="67">
        <f t="shared" si="2"/>
        <v>0</v>
      </c>
      <c r="D74" s="77"/>
      <c r="E74" s="77"/>
      <c r="F74" s="77"/>
    </row>
    <row r="75" spans="1:6" s="43" customFormat="1" ht="16.95" customHeight="1" x14ac:dyDescent="0.3">
      <c r="A75" s="175" t="s">
        <v>196</v>
      </c>
      <c r="B75" s="175"/>
      <c r="C75" s="175"/>
      <c r="D75" s="175"/>
      <c r="E75" s="175"/>
      <c r="F75" s="175"/>
    </row>
    <row r="76" spans="1:6" ht="50.1" customHeight="1" x14ac:dyDescent="0.3">
      <c r="A76" s="198" t="s">
        <v>205</v>
      </c>
      <c r="B76" s="198"/>
      <c r="C76" s="198"/>
      <c r="D76" s="198"/>
      <c r="E76" s="198"/>
      <c r="F76" s="198"/>
    </row>
    <row r="77" spans="1:6" ht="9.9" customHeight="1" x14ac:dyDescent="0.3">
      <c r="A77" s="25"/>
      <c r="B77" s="49"/>
      <c r="C77" s="24"/>
    </row>
    <row r="78" spans="1:6" x14ac:dyDescent="0.3">
      <c r="A78" s="163" t="s">
        <v>121</v>
      </c>
      <c r="B78" s="163"/>
      <c r="C78" s="163"/>
      <c r="D78" s="163"/>
      <c r="E78" s="163"/>
      <c r="F78" s="163"/>
    </row>
    <row r="79" spans="1:6" x14ac:dyDescent="0.3">
      <c r="A79" s="163" t="s">
        <v>122</v>
      </c>
      <c r="B79" s="163"/>
      <c r="C79" s="163"/>
      <c r="D79" s="163"/>
      <c r="E79" s="163"/>
      <c r="F79" s="163"/>
    </row>
    <row r="80" spans="1:6" x14ac:dyDescent="0.3">
      <c r="A80" s="163" t="s">
        <v>108</v>
      </c>
      <c r="B80" s="163"/>
      <c r="C80" s="163"/>
      <c r="D80" s="163"/>
      <c r="E80" s="163"/>
      <c r="F80" s="163"/>
    </row>
    <row r="81" spans="1:6" ht="9.9" customHeight="1" x14ac:dyDescent="0.3"/>
    <row r="82" spans="1:6" ht="31.2" x14ac:dyDescent="0.3">
      <c r="A82" s="69" t="s">
        <v>123</v>
      </c>
      <c r="B82" s="69" t="s">
        <v>124</v>
      </c>
      <c r="C82" s="69" t="s">
        <v>168</v>
      </c>
      <c r="D82" s="69" t="s">
        <v>169</v>
      </c>
      <c r="E82" s="69" t="s">
        <v>170</v>
      </c>
      <c r="F82" s="69" t="s">
        <v>171</v>
      </c>
    </row>
    <row r="83" spans="1:6" x14ac:dyDescent="0.3">
      <c r="A83" s="136" t="s">
        <v>69</v>
      </c>
      <c r="B83" s="50"/>
      <c r="C83" s="36">
        <f>+C85+C89+C93</f>
        <v>83250000</v>
      </c>
      <c r="D83" s="36">
        <f>+D85+D89+D93</f>
        <v>66977726.710000001</v>
      </c>
      <c r="E83" s="36">
        <f>+E85+E89+E93</f>
        <v>0</v>
      </c>
      <c r="F83" s="36">
        <f>+F85+F89+F93</f>
        <v>150227726.71000001</v>
      </c>
    </row>
    <row r="84" spans="1:6" ht="9.9" customHeight="1" x14ac:dyDescent="0.3">
      <c r="A84" s="13"/>
      <c r="B84" s="51"/>
      <c r="C84" s="14"/>
      <c r="D84" s="14"/>
      <c r="E84" s="14"/>
      <c r="F84" s="52"/>
    </row>
    <row r="85" spans="1:6" x14ac:dyDescent="0.3">
      <c r="A85" s="200" t="s">
        <v>126</v>
      </c>
      <c r="B85" s="200"/>
      <c r="C85" s="54">
        <f>+SUM(C86:C87)</f>
        <v>83250000</v>
      </c>
      <c r="D85" s="54">
        <f>+SUM(D86:D87)</f>
        <v>66977726.710000001</v>
      </c>
      <c r="E85" s="54">
        <f>+SUM(E86:E87)</f>
        <v>0</v>
      </c>
      <c r="F85" s="54">
        <f>+SUM(F86:F87)</f>
        <v>150227726.71000001</v>
      </c>
    </row>
    <row r="86" spans="1:6" ht="45" x14ac:dyDescent="0.3">
      <c r="A86" s="55" t="s">
        <v>203</v>
      </c>
      <c r="B86" s="129" t="s">
        <v>128</v>
      </c>
      <c r="C86" s="15">
        <v>83250000</v>
      </c>
      <c r="D86" s="15">
        <v>66977726.710000001</v>
      </c>
      <c r="E86" s="15">
        <v>0</v>
      </c>
      <c r="F86" s="56">
        <f>+C86+D86+E86</f>
        <v>150227726.71000001</v>
      </c>
    </row>
    <row r="87" spans="1:6" x14ac:dyDescent="0.3">
      <c r="A87" s="55" t="s">
        <v>130</v>
      </c>
      <c r="B87" s="51" t="s">
        <v>131</v>
      </c>
      <c r="C87" s="15">
        <v>0</v>
      </c>
      <c r="D87" s="15">
        <v>0</v>
      </c>
      <c r="E87" s="15">
        <v>0</v>
      </c>
      <c r="F87" s="56">
        <f>+C87+D87+E87</f>
        <v>0</v>
      </c>
    </row>
    <row r="88" spans="1:6" x14ac:dyDescent="0.3">
      <c r="A88" s="100"/>
      <c r="B88" s="51"/>
      <c r="C88" s="15"/>
      <c r="D88" s="15"/>
      <c r="E88" s="15"/>
      <c r="F88" s="56"/>
    </row>
    <row r="89" spans="1:6" x14ac:dyDescent="0.3">
      <c r="A89" s="200" t="s">
        <v>132</v>
      </c>
      <c r="B89" s="200"/>
      <c r="C89" s="54">
        <f>+SUM(C90:C91)</f>
        <v>0</v>
      </c>
      <c r="D89" s="54">
        <f>+SUM(D90:D91)</f>
        <v>0</v>
      </c>
      <c r="E89" s="54">
        <f>+SUM(E90:E91)</f>
        <v>0</v>
      </c>
      <c r="F89" s="54">
        <f>+SUM(F90:F91)</f>
        <v>0</v>
      </c>
    </row>
    <row r="90" spans="1:6" x14ac:dyDescent="0.3">
      <c r="A90" s="55" t="s">
        <v>130</v>
      </c>
      <c r="B90" s="51" t="s">
        <v>131</v>
      </c>
      <c r="C90" s="57">
        <v>0</v>
      </c>
      <c r="D90" s="57">
        <v>0</v>
      </c>
      <c r="E90" s="57">
        <v>0</v>
      </c>
      <c r="F90" s="58">
        <f>+C90+D90+E90</f>
        <v>0</v>
      </c>
    </row>
    <row r="91" spans="1:6" x14ac:dyDescent="0.3">
      <c r="A91" s="55" t="s">
        <v>130</v>
      </c>
      <c r="B91" s="51" t="s">
        <v>131</v>
      </c>
      <c r="C91" s="57">
        <v>0</v>
      </c>
      <c r="D91" s="57">
        <v>0</v>
      </c>
      <c r="E91" s="57">
        <v>0</v>
      </c>
      <c r="F91" s="58">
        <f t="shared" ref="F91" si="3">+C91+D91+E91</f>
        <v>0</v>
      </c>
    </row>
    <row r="92" spans="1:6" s="43" customFormat="1" ht="16.95" customHeight="1" x14ac:dyDescent="0.3">
      <c r="A92" s="175" t="s">
        <v>196</v>
      </c>
      <c r="B92" s="175"/>
      <c r="C92" s="175"/>
      <c r="D92" s="175"/>
      <c r="E92" s="175"/>
      <c r="F92" s="175"/>
    </row>
    <row r="93" spans="1:6" ht="50.1" customHeight="1" x14ac:dyDescent="0.3">
      <c r="A93" s="198" t="s">
        <v>206</v>
      </c>
      <c r="B93" s="198"/>
      <c r="C93" s="198"/>
      <c r="D93" s="198"/>
      <c r="E93" s="198"/>
      <c r="F93" s="198"/>
    </row>
    <row r="94" spans="1:6" ht="9.9" customHeight="1" x14ac:dyDescent="0.3">
      <c r="A94" s="25"/>
      <c r="B94" s="49"/>
      <c r="C94" s="24"/>
    </row>
    <row r="95" spans="1:6" x14ac:dyDescent="0.3">
      <c r="A95" s="163" t="s">
        <v>134</v>
      </c>
      <c r="B95" s="163"/>
      <c r="C95" s="163"/>
      <c r="D95" s="163"/>
      <c r="E95" s="163"/>
      <c r="F95" s="163"/>
    </row>
    <row r="96" spans="1:6" ht="30.75" customHeight="1" x14ac:dyDescent="0.3">
      <c r="A96" s="164" t="s">
        <v>135</v>
      </c>
      <c r="B96" s="164"/>
      <c r="C96" s="164"/>
      <c r="D96" s="164"/>
      <c r="E96" s="164"/>
      <c r="F96" s="164"/>
    </row>
    <row r="97" spans="1:6" x14ac:dyDescent="0.3">
      <c r="A97" s="163" t="s">
        <v>108</v>
      </c>
      <c r="B97" s="163"/>
      <c r="C97" s="163"/>
      <c r="D97" s="163"/>
      <c r="E97" s="163"/>
      <c r="F97" s="163"/>
    </row>
    <row r="98" spans="1:6" ht="9.9" customHeight="1" x14ac:dyDescent="0.3">
      <c r="A98" s="90"/>
      <c r="B98" s="91"/>
      <c r="C98" s="91"/>
      <c r="D98" s="91"/>
      <c r="E98" s="91"/>
      <c r="F98" s="92"/>
    </row>
    <row r="99" spans="1:6" ht="31.2" x14ac:dyDescent="0.3">
      <c r="A99" s="69" t="s">
        <v>123</v>
      </c>
      <c r="B99" s="69" t="s">
        <v>124</v>
      </c>
      <c r="C99" s="69" t="s">
        <v>168</v>
      </c>
      <c r="D99" s="69" t="s">
        <v>169</v>
      </c>
      <c r="E99" s="69" t="s">
        <v>170</v>
      </c>
      <c r="F99" s="69" t="s">
        <v>171</v>
      </c>
    </row>
    <row r="100" spans="1:6" x14ac:dyDescent="0.3">
      <c r="A100" s="136" t="s">
        <v>69</v>
      </c>
      <c r="B100" s="50"/>
      <c r="C100" s="36">
        <f>+C102+C109+C116</f>
        <v>83250000</v>
      </c>
      <c r="D100" s="36">
        <f t="shared" ref="D100:F100" si="4">+D102+D109+D116</f>
        <v>66977726.710000001</v>
      </c>
      <c r="E100" s="36">
        <f t="shared" si="4"/>
        <v>30808100</v>
      </c>
      <c r="F100" s="36">
        <f t="shared" si="4"/>
        <v>181035826.71000001</v>
      </c>
    </row>
    <row r="101" spans="1:6" x14ac:dyDescent="0.3">
      <c r="A101" s="13"/>
      <c r="B101" s="51"/>
      <c r="C101" s="14"/>
      <c r="D101" s="14"/>
      <c r="E101" s="14"/>
      <c r="F101" s="52"/>
    </row>
    <row r="102" spans="1:6" ht="15" customHeight="1" x14ac:dyDescent="0.3">
      <c r="A102" s="200" t="s">
        <v>136</v>
      </c>
      <c r="B102" s="200"/>
      <c r="C102" s="54">
        <f>+SUM(C103:C107)</f>
        <v>83250000</v>
      </c>
      <c r="D102" s="54">
        <f t="shared" ref="D102:E102" si="5">+SUM(D103:D107)</f>
        <v>66977726.710000001</v>
      </c>
      <c r="E102" s="54">
        <f t="shared" si="5"/>
        <v>30808100</v>
      </c>
      <c r="F102" s="54">
        <f>+SUM(F103:F107)</f>
        <v>181035826.71000001</v>
      </c>
    </row>
    <row r="103" spans="1:6" x14ac:dyDescent="0.3">
      <c r="A103" s="55" t="s">
        <v>130</v>
      </c>
      <c r="B103" s="51" t="s">
        <v>131</v>
      </c>
      <c r="C103" s="15">
        <f>+C26</f>
        <v>83250000</v>
      </c>
      <c r="D103" s="15">
        <f t="shared" ref="D103:E103" si="6">+D26</f>
        <v>66977726.710000001</v>
      </c>
      <c r="E103" s="15">
        <f t="shared" si="6"/>
        <v>30808100</v>
      </c>
      <c r="F103" s="56">
        <f>+C103+D103+E103</f>
        <v>181035826.71000001</v>
      </c>
    </row>
    <row r="104" spans="1:6" x14ac:dyDescent="0.3">
      <c r="A104" s="55" t="s">
        <v>130</v>
      </c>
      <c r="B104" s="51" t="s">
        <v>131</v>
      </c>
      <c r="C104" s="15">
        <v>0</v>
      </c>
      <c r="D104" s="59">
        <v>0</v>
      </c>
      <c r="E104" s="59">
        <v>0</v>
      </c>
      <c r="F104" s="56">
        <f t="shared" ref="F104:F107" si="7">+C104+D104+E104</f>
        <v>0</v>
      </c>
    </row>
    <row r="105" spans="1:6" x14ac:dyDescent="0.3">
      <c r="A105" s="55" t="s">
        <v>130</v>
      </c>
      <c r="B105" s="51" t="s">
        <v>131</v>
      </c>
      <c r="C105" s="15">
        <v>0</v>
      </c>
      <c r="D105" s="15">
        <v>0</v>
      </c>
      <c r="E105" s="15">
        <v>0</v>
      </c>
      <c r="F105" s="56">
        <f t="shared" si="7"/>
        <v>0</v>
      </c>
    </row>
    <row r="106" spans="1:6" x14ac:dyDescent="0.3">
      <c r="A106" s="55" t="s">
        <v>130</v>
      </c>
      <c r="B106" s="51" t="s">
        <v>131</v>
      </c>
      <c r="C106" s="15">
        <v>0</v>
      </c>
      <c r="D106" s="15">
        <v>0</v>
      </c>
      <c r="E106" s="15">
        <v>0</v>
      </c>
      <c r="F106" s="56">
        <f t="shared" si="7"/>
        <v>0</v>
      </c>
    </row>
    <row r="107" spans="1:6" x14ac:dyDescent="0.3">
      <c r="A107" s="55" t="s">
        <v>130</v>
      </c>
      <c r="B107" s="51" t="s">
        <v>131</v>
      </c>
      <c r="C107" s="15">
        <v>0</v>
      </c>
      <c r="D107" s="15">
        <v>0</v>
      </c>
      <c r="E107" s="15">
        <v>0</v>
      </c>
      <c r="F107" s="56">
        <f t="shared" si="7"/>
        <v>0</v>
      </c>
    </row>
    <row r="108" spans="1:6" x14ac:dyDescent="0.3">
      <c r="A108" s="100"/>
      <c r="B108" s="51"/>
      <c r="C108" s="15"/>
      <c r="D108" s="15"/>
      <c r="E108" s="15"/>
      <c r="F108" s="56"/>
    </row>
    <row r="109" spans="1:6" ht="15" customHeight="1" x14ac:dyDescent="0.3">
      <c r="A109" s="200" t="s">
        <v>137</v>
      </c>
      <c r="B109" s="200"/>
      <c r="C109" s="54">
        <f>+SUM(C110:C114)</f>
        <v>0</v>
      </c>
      <c r="D109" s="54">
        <f t="shared" ref="D109:F109" si="8">+SUM(D110:D114)</f>
        <v>0</v>
      </c>
      <c r="E109" s="54">
        <f t="shared" si="8"/>
        <v>0</v>
      </c>
      <c r="F109" s="54">
        <f t="shared" si="8"/>
        <v>0</v>
      </c>
    </row>
    <row r="110" spans="1:6" x14ac:dyDescent="0.3">
      <c r="A110" s="55" t="s">
        <v>130</v>
      </c>
      <c r="B110" s="51" t="s">
        <v>131</v>
      </c>
      <c r="C110" s="57">
        <v>0</v>
      </c>
      <c r="D110" s="57">
        <v>0</v>
      </c>
      <c r="E110" s="57">
        <v>0</v>
      </c>
      <c r="F110" s="41">
        <f>+C110+D110+E110</f>
        <v>0</v>
      </c>
    </row>
    <row r="111" spans="1:6" x14ac:dyDescent="0.3">
      <c r="A111" s="55" t="s">
        <v>130</v>
      </c>
      <c r="B111" s="51" t="s">
        <v>131</v>
      </c>
      <c r="C111" s="57">
        <v>0</v>
      </c>
      <c r="D111" s="57">
        <v>0</v>
      </c>
      <c r="E111" s="57">
        <v>0</v>
      </c>
      <c r="F111" s="41">
        <f t="shared" ref="F111:F114" si="9">+C111+D111+E111</f>
        <v>0</v>
      </c>
    </row>
    <row r="112" spans="1:6" x14ac:dyDescent="0.3">
      <c r="A112" s="55" t="s">
        <v>130</v>
      </c>
      <c r="B112" s="51" t="s">
        <v>131</v>
      </c>
      <c r="C112" s="57">
        <v>0</v>
      </c>
      <c r="D112" s="57">
        <v>0</v>
      </c>
      <c r="E112" s="57">
        <v>0</v>
      </c>
      <c r="F112" s="41">
        <f t="shared" si="9"/>
        <v>0</v>
      </c>
    </row>
    <row r="113" spans="1:6" x14ac:dyDescent="0.3">
      <c r="A113" s="55" t="s">
        <v>130</v>
      </c>
      <c r="B113" s="51" t="s">
        <v>131</v>
      </c>
      <c r="C113" s="57">
        <v>0</v>
      </c>
      <c r="D113" s="57">
        <v>0</v>
      </c>
      <c r="E113" s="57">
        <v>0</v>
      </c>
      <c r="F113" s="41">
        <f t="shared" si="9"/>
        <v>0</v>
      </c>
    </row>
    <row r="114" spans="1:6" x14ac:dyDescent="0.3">
      <c r="A114" s="55" t="s">
        <v>130</v>
      </c>
      <c r="B114" s="51" t="s">
        <v>131</v>
      </c>
      <c r="C114" s="57">
        <v>0</v>
      </c>
      <c r="D114" s="57">
        <v>0</v>
      </c>
      <c r="E114" s="57">
        <v>0</v>
      </c>
      <c r="F114" s="41">
        <f t="shared" si="9"/>
        <v>0</v>
      </c>
    </row>
    <row r="115" spans="1:6" x14ac:dyDescent="0.3">
      <c r="C115" s="41"/>
      <c r="D115" s="41"/>
      <c r="E115" s="41"/>
      <c r="F115" s="41"/>
    </row>
    <row r="116" spans="1:6" x14ac:dyDescent="0.3">
      <c r="A116" s="200" t="s">
        <v>139</v>
      </c>
      <c r="B116" s="200"/>
      <c r="C116" s="54">
        <f>+SUM(C117:C118)</f>
        <v>0</v>
      </c>
      <c r="D116" s="54">
        <f t="shared" ref="D116:F116" si="10">+SUM(D117:D118)</f>
        <v>0</v>
      </c>
      <c r="E116" s="54">
        <f t="shared" si="10"/>
        <v>0</v>
      </c>
      <c r="F116" s="54">
        <f t="shared" si="10"/>
        <v>0</v>
      </c>
    </row>
    <row r="117" spans="1:6" x14ac:dyDescent="0.3">
      <c r="A117" s="76" t="s">
        <v>130</v>
      </c>
      <c r="B117" s="51" t="s">
        <v>131</v>
      </c>
      <c r="C117" s="57">
        <v>0</v>
      </c>
      <c r="D117" s="57">
        <v>0</v>
      </c>
      <c r="E117" s="57">
        <v>0</v>
      </c>
      <c r="F117" s="41">
        <f>+C117+D117+E117</f>
        <v>0</v>
      </c>
    </row>
    <row r="118" spans="1:6" x14ac:dyDescent="0.3">
      <c r="A118" s="48" t="s">
        <v>130</v>
      </c>
      <c r="B118" s="48" t="s">
        <v>131</v>
      </c>
      <c r="C118" s="60">
        <v>0</v>
      </c>
      <c r="D118" s="60">
        <v>0</v>
      </c>
      <c r="E118" s="60">
        <v>0</v>
      </c>
      <c r="F118" s="61">
        <f>+C118+D118+E118</f>
        <v>0</v>
      </c>
    </row>
    <row r="119" spans="1:6" ht="14.25" customHeight="1" x14ac:dyDescent="0.3">
      <c r="A119" s="202" t="s">
        <v>140</v>
      </c>
      <c r="B119" s="202"/>
      <c r="C119" s="202"/>
      <c r="D119" s="202"/>
      <c r="E119" s="202"/>
      <c r="F119" s="202"/>
    </row>
    <row r="120" spans="1:6" s="43" customFormat="1" ht="16.95" customHeight="1" x14ac:dyDescent="0.3">
      <c r="A120" s="175" t="s">
        <v>196</v>
      </c>
      <c r="B120" s="175"/>
      <c r="C120" s="175"/>
      <c r="D120" s="175"/>
      <c r="E120" s="175"/>
      <c r="F120" s="175"/>
    </row>
    <row r="121" spans="1:6" ht="50.1" customHeight="1" x14ac:dyDescent="0.3">
      <c r="A121" s="198" t="s">
        <v>206</v>
      </c>
      <c r="B121" s="198"/>
      <c r="C121" s="198"/>
      <c r="D121" s="198"/>
      <c r="E121" s="198"/>
      <c r="F121" s="198"/>
    </row>
    <row r="122" spans="1:6" ht="9.9" customHeight="1" x14ac:dyDescent="0.3">
      <c r="A122" s="55"/>
      <c r="B122" s="51"/>
    </row>
    <row r="123" spans="1:6" x14ac:dyDescent="0.3">
      <c r="A123" s="163" t="s">
        <v>142</v>
      </c>
      <c r="B123" s="163"/>
      <c r="C123" s="163"/>
      <c r="D123" s="163"/>
      <c r="E123" s="163"/>
      <c r="F123" s="163"/>
    </row>
    <row r="124" spans="1:6" x14ac:dyDescent="0.3">
      <c r="A124" s="163" t="s">
        <v>143</v>
      </c>
      <c r="B124" s="163"/>
      <c r="C124" s="163"/>
      <c r="D124" s="163"/>
      <c r="E124" s="163"/>
      <c r="F124" s="163"/>
    </row>
    <row r="125" spans="1:6" x14ac:dyDescent="0.3">
      <c r="A125" s="163" t="s">
        <v>108</v>
      </c>
      <c r="B125" s="163"/>
      <c r="C125" s="163"/>
      <c r="D125" s="163"/>
      <c r="E125" s="163"/>
      <c r="F125" s="163"/>
    </row>
    <row r="126" spans="1:6" ht="9.9" customHeight="1" x14ac:dyDescent="0.3">
      <c r="A126" s="90"/>
      <c r="B126" s="91"/>
      <c r="C126" s="91"/>
      <c r="D126" s="91"/>
      <c r="E126" s="91"/>
      <c r="F126" s="92"/>
    </row>
    <row r="127" spans="1:6" x14ac:dyDescent="0.3">
      <c r="A127" s="69" t="s">
        <v>144</v>
      </c>
      <c r="B127" s="69" t="s">
        <v>168</v>
      </c>
      <c r="C127" s="69" t="s">
        <v>169</v>
      </c>
      <c r="D127" s="69" t="s">
        <v>170</v>
      </c>
      <c r="E127" s="69" t="s">
        <v>171</v>
      </c>
      <c r="F127" s="23"/>
    </row>
    <row r="128" spans="1:6" x14ac:dyDescent="0.3">
      <c r="A128" s="108" t="s">
        <v>145</v>
      </c>
      <c r="B128" s="62">
        <f>+B129+B130</f>
        <v>4756600</v>
      </c>
      <c r="C128" s="62">
        <f t="shared" ref="C128:D130" si="11">+B138</f>
        <v>0</v>
      </c>
      <c r="D128" s="62">
        <f t="shared" si="11"/>
        <v>0</v>
      </c>
      <c r="E128" s="62">
        <f>+B128</f>
        <v>4756600</v>
      </c>
      <c r="F128" s="92"/>
    </row>
    <row r="129" spans="1:8" x14ac:dyDescent="0.3">
      <c r="A129" s="109" t="s">
        <v>146</v>
      </c>
      <c r="B129" s="26">
        <f>+'2T'!E139</f>
        <v>0</v>
      </c>
      <c r="C129" s="26">
        <f t="shared" si="11"/>
        <v>0</v>
      </c>
      <c r="D129" s="26">
        <f t="shared" si="11"/>
        <v>0</v>
      </c>
      <c r="E129" s="66">
        <f>+B129</f>
        <v>0</v>
      </c>
      <c r="F129" s="23"/>
    </row>
    <row r="130" spans="1:8" x14ac:dyDescent="0.3">
      <c r="A130" s="109" t="s">
        <v>147</v>
      </c>
      <c r="B130" s="26">
        <f>+'2T'!E140</f>
        <v>4756600</v>
      </c>
      <c r="C130" s="26">
        <f t="shared" si="11"/>
        <v>0</v>
      </c>
      <c r="D130" s="26">
        <f t="shared" si="11"/>
        <v>0</v>
      </c>
      <c r="E130" s="66">
        <f t="shared" ref="E130" si="12">+B130</f>
        <v>4756600</v>
      </c>
      <c r="F130" s="23"/>
    </row>
    <row r="131" spans="1:8" x14ac:dyDescent="0.3">
      <c r="A131" s="108" t="s">
        <v>148</v>
      </c>
      <c r="B131" s="62">
        <f>+C85</f>
        <v>83250000</v>
      </c>
      <c r="C131" s="62">
        <f t="shared" ref="C131" si="13">+D85</f>
        <v>66977726.710000001</v>
      </c>
      <c r="D131" s="62">
        <f>+E85</f>
        <v>0</v>
      </c>
      <c r="E131" s="62">
        <f>+B131+C131+D131</f>
        <v>150227726.71000001</v>
      </c>
      <c r="F131" s="92"/>
    </row>
    <row r="132" spans="1:8" x14ac:dyDescent="0.3">
      <c r="A132" s="108" t="s">
        <v>149</v>
      </c>
      <c r="B132" s="62">
        <f>+B133+B134</f>
        <v>83250000</v>
      </c>
      <c r="C132" s="62">
        <f t="shared" ref="C132" si="14">+C133+C134</f>
        <v>66977726.710000001</v>
      </c>
      <c r="D132" s="62">
        <f>+D133+D134</f>
        <v>0</v>
      </c>
      <c r="E132" s="62">
        <f>+E133+E134</f>
        <v>150227726.71000001</v>
      </c>
      <c r="F132" s="92"/>
    </row>
    <row r="133" spans="1:8" x14ac:dyDescent="0.3">
      <c r="A133" s="109" t="s">
        <v>146</v>
      </c>
      <c r="B133" s="26">
        <f>+B129</f>
        <v>0</v>
      </c>
      <c r="C133" s="26">
        <f>+C129</f>
        <v>0</v>
      </c>
      <c r="D133" s="26">
        <f>+D129</f>
        <v>0</v>
      </c>
      <c r="E133" s="66">
        <f>+E129</f>
        <v>0</v>
      </c>
      <c r="F133" s="23"/>
    </row>
    <row r="134" spans="1:8" x14ac:dyDescent="0.3">
      <c r="A134" s="109" t="s">
        <v>147</v>
      </c>
      <c r="B134" s="26">
        <f>+B131</f>
        <v>83250000</v>
      </c>
      <c r="C134" s="26">
        <f>+C131+C130</f>
        <v>66977726.710000001</v>
      </c>
      <c r="D134" s="26">
        <f>+D131+D130</f>
        <v>0</v>
      </c>
      <c r="E134" s="66">
        <f>+E131</f>
        <v>150227726.71000001</v>
      </c>
      <c r="F134" s="92"/>
    </row>
    <row r="135" spans="1:8" x14ac:dyDescent="0.3">
      <c r="A135" s="108" t="s">
        <v>150</v>
      </c>
      <c r="B135" s="62">
        <f>+B136+B137</f>
        <v>83250000</v>
      </c>
      <c r="C135" s="62">
        <f>+C136+C137</f>
        <v>66977726.710000001</v>
      </c>
      <c r="D135" s="62">
        <f>+D119</f>
        <v>0</v>
      </c>
      <c r="E135" s="62">
        <f>+B135+C135+D135</f>
        <v>150227726.71000001</v>
      </c>
      <c r="F135" s="92"/>
      <c r="G135" s="154"/>
    </row>
    <row r="136" spans="1:8" x14ac:dyDescent="0.3">
      <c r="A136" s="109" t="s">
        <v>146</v>
      </c>
      <c r="B136" s="83">
        <f>+C109</f>
        <v>0</v>
      </c>
      <c r="C136" s="83">
        <f>+D109</f>
        <v>0</v>
      </c>
      <c r="D136" s="83">
        <f t="shared" ref="D136" si="15">+E109</f>
        <v>0</v>
      </c>
      <c r="E136" s="49">
        <f>+B136+C136+D136</f>
        <v>0</v>
      </c>
      <c r="F136" s="92"/>
    </row>
    <row r="137" spans="1:8" x14ac:dyDescent="0.3">
      <c r="A137" s="109" t="s">
        <v>147</v>
      </c>
      <c r="B137" s="83">
        <f>+C102</f>
        <v>83250000</v>
      </c>
      <c r="C137" s="83">
        <f t="shared" ref="C137" si="16">+D102</f>
        <v>66977726.710000001</v>
      </c>
      <c r="D137" s="83">
        <f>+E102</f>
        <v>30808100</v>
      </c>
      <c r="E137" s="49">
        <f>+B137+C137+D137</f>
        <v>181035826.71000001</v>
      </c>
      <c r="F137" s="92"/>
    </row>
    <row r="138" spans="1:8" x14ac:dyDescent="0.3">
      <c r="A138" s="108" t="s">
        <v>151</v>
      </c>
      <c r="B138" s="62">
        <f>+B132-B135</f>
        <v>0</v>
      </c>
      <c r="C138" s="62">
        <f t="shared" ref="C138:D138" si="17">+C132-C135</f>
        <v>0</v>
      </c>
      <c r="D138" s="62">
        <f t="shared" si="17"/>
        <v>0</v>
      </c>
      <c r="E138" s="62">
        <f>+E132-E135</f>
        <v>0</v>
      </c>
      <c r="F138" s="92"/>
    </row>
    <row r="139" spans="1:8" x14ac:dyDescent="0.3">
      <c r="A139" s="109" t="s">
        <v>146</v>
      </c>
      <c r="B139" s="83">
        <f>+B133-B136</f>
        <v>0</v>
      </c>
      <c r="C139" s="83">
        <f>+C133-C136</f>
        <v>0</v>
      </c>
      <c r="D139" s="83">
        <f>+D133-D136</f>
        <v>0</v>
      </c>
      <c r="E139" s="49">
        <f>+E133-E136</f>
        <v>0</v>
      </c>
    </row>
    <row r="140" spans="1:8" x14ac:dyDescent="0.3">
      <c r="A140" s="110" t="s">
        <v>147</v>
      </c>
      <c r="B140" s="78">
        <f>+B134-B137</f>
        <v>0</v>
      </c>
      <c r="C140" s="78">
        <f>+C134-C137</f>
        <v>0</v>
      </c>
      <c r="D140" s="78">
        <f>+D134-D137</f>
        <v>-30808100</v>
      </c>
      <c r="E140" s="63">
        <f>+E134-E137</f>
        <v>-30808100</v>
      </c>
    </row>
    <row r="141" spans="1:8" s="43" customFormat="1" ht="16.95" customHeight="1" x14ac:dyDescent="0.3">
      <c r="A141" s="175" t="s">
        <v>196</v>
      </c>
      <c r="B141" s="175"/>
      <c r="C141" s="175"/>
      <c r="D141" s="175"/>
      <c r="E141" s="175"/>
      <c r="F141" s="175"/>
    </row>
    <row r="142" spans="1:8" ht="43.95" customHeight="1" x14ac:dyDescent="0.3">
      <c r="A142" s="171" t="s">
        <v>207</v>
      </c>
      <c r="B142" s="172"/>
      <c r="C142" s="172"/>
      <c r="D142" s="172"/>
      <c r="E142" s="173"/>
      <c r="F142" s="64"/>
    </row>
    <row r="143" spans="1:8" x14ac:dyDescent="0.3">
      <c r="A143" s="142"/>
      <c r="B143" s="65"/>
      <c r="C143" s="65"/>
      <c r="D143" s="65"/>
      <c r="E143" s="65"/>
      <c r="F143" s="64"/>
    </row>
    <row r="144" spans="1:8" ht="31.2" x14ac:dyDescent="0.35">
      <c r="A144" s="2" t="s">
        <v>98</v>
      </c>
      <c r="B144" s="199" t="s">
        <v>188</v>
      </c>
      <c r="C144" s="177"/>
      <c r="D144" s="187"/>
      <c r="E144" s="188"/>
      <c r="F144" s="189"/>
      <c r="G144" s="1"/>
      <c r="H144" s="1"/>
    </row>
    <row r="145" spans="1:8" x14ac:dyDescent="0.35">
      <c r="A145" s="2" t="s">
        <v>101</v>
      </c>
      <c r="B145" s="199" t="s">
        <v>189</v>
      </c>
      <c r="C145" s="177"/>
      <c r="D145" s="190"/>
      <c r="E145" s="191"/>
      <c r="F145" s="192"/>
      <c r="G145" s="1"/>
      <c r="H145" s="1"/>
    </row>
    <row r="146" spans="1:8" x14ac:dyDescent="0.35">
      <c r="A146" s="2" t="s">
        <v>103</v>
      </c>
      <c r="B146" s="199" t="s">
        <v>190</v>
      </c>
      <c r="C146" s="177"/>
      <c r="D146" s="193"/>
      <c r="E146" s="194"/>
      <c r="F146" s="195"/>
      <c r="G146" s="1"/>
      <c r="H146" s="1"/>
    </row>
  </sheetData>
  <mergeCells count="70">
    <mergeCell ref="A102:B102"/>
    <mergeCell ref="A109:B109"/>
    <mergeCell ref="A116:B116"/>
    <mergeCell ref="A119:F119"/>
    <mergeCell ref="A120:F120"/>
    <mergeCell ref="A121:F121"/>
    <mergeCell ref="A123:F123"/>
    <mergeCell ref="A124:F124"/>
    <mergeCell ref="A125:F125"/>
    <mergeCell ref="A141:F141"/>
    <mergeCell ref="A142:E142"/>
    <mergeCell ref="B144:C144"/>
    <mergeCell ref="D144:F146"/>
    <mergeCell ref="B145:C145"/>
    <mergeCell ref="B146:C146"/>
    <mergeCell ref="A92:F92"/>
    <mergeCell ref="A93:F93"/>
    <mergeCell ref="A95:F95"/>
    <mergeCell ref="A96:F96"/>
    <mergeCell ref="A97:F97"/>
    <mergeCell ref="A78:F78"/>
    <mergeCell ref="A79:F79"/>
    <mergeCell ref="A80:F80"/>
    <mergeCell ref="A85:B85"/>
    <mergeCell ref="A89:B89"/>
    <mergeCell ref="A63:F63"/>
    <mergeCell ref="A64:F64"/>
    <mergeCell ref="A65:F65"/>
    <mergeCell ref="A75:F75"/>
    <mergeCell ref="A76:F76"/>
    <mergeCell ref="B54:C54"/>
    <mergeCell ref="D54:F56"/>
    <mergeCell ref="B55:C55"/>
    <mergeCell ref="B56:C56"/>
    <mergeCell ref="A61:F61"/>
    <mergeCell ref="A48:B48"/>
    <mergeCell ref="A49:B49"/>
    <mergeCell ref="A50:B50"/>
    <mergeCell ref="A51:F51"/>
    <mergeCell ref="A52:F52"/>
    <mergeCell ref="A39:B39"/>
    <mergeCell ref="A40:F40"/>
    <mergeCell ref="A41:F41"/>
    <mergeCell ref="A45:F45"/>
    <mergeCell ref="A46:F46"/>
    <mergeCell ref="A1:F2"/>
    <mergeCell ref="A3:F3"/>
    <mergeCell ref="C5:E5"/>
    <mergeCell ref="C6:E6"/>
    <mergeCell ref="C7:E7"/>
    <mergeCell ref="A10:F10"/>
    <mergeCell ref="A12:F12"/>
    <mergeCell ref="A13:F13"/>
    <mergeCell ref="A19:F19"/>
    <mergeCell ref="A20:F20"/>
    <mergeCell ref="A28:B28"/>
    <mergeCell ref="A16:B16"/>
    <mergeCell ref="A29:F29"/>
    <mergeCell ref="A38:B38"/>
    <mergeCell ref="A33:F33"/>
    <mergeCell ref="A30:F30"/>
    <mergeCell ref="A32:F32"/>
    <mergeCell ref="A35:B35"/>
    <mergeCell ref="A36:B36"/>
    <mergeCell ref="A37:B37"/>
    <mergeCell ref="A22:F22"/>
    <mergeCell ref="A23:F23"/>
    <mergeCell ref="A25:B25"/>
    <mergeCell ref="A26:B26"/>
    <mergeCell ref="A27:B27"/>
  </mergeCells>
  <printOptions horizontalCentered="1"/>
  <pageMargins left="0.70866141732283472" right="0.70866141732283472" top="0.94488188976377963" bottom="0.74803149606299213" header="0.19685039370078741" footer="0.31496062992125984"/>
  <pageSetup scale="6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1" max="5" man="1"/>
    <brk id="59" max="16383" man="1"/>
    <brk id="121"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DB02-BE05-4CD9-B4BF-C3CDDDA6C7B4}">
  <dimension ref="A1:G110"/>
  <sheetViews>
    <sheetView showGridLines="0" zoomScale="80" zoomScaleNormal="80" workbookViewId="0">
      <selection sqref="A1:F1"/>
    </sheetView>
  </sheetViews>
  <sheetFormatPr baseColWidth="10" defaultColWidth="11.44140625" defaultRowHeight="15.6" x14ac:dyDescent="0.3"/>
  <cols>
    <col min="1" max="1" width="56.109375" style="37" customWidth="1"/>
    <col min="2" max="2" width="26.5546875" style="37" customWidth="1"/>
    <col min="3" max="6" width="20.6640625" style="37" customWidth="1"/>
    <col min="7" max="16384" width="11.44140625" style="37"/>
  </cols>
  <sheetData>
    <row r="1" spans="1:6" ht="42" customHeight="1" x14ac:dyDescent="0.45">
      <c r="A1" s="170" t="s">
        <v>154</v>
      </c>
      <c r="B1" s="170"/>
      <c r="C1" s="170"/>
      <c r="D1" s="170"/>
      <c r="E1" s="170"/>
      <c r="F1" s="170"/>
    </row>
    <row r="2" spans="1:6" ht="17.399999999999999" x14ac:dyDescent="0.4">
      <c r="A2" s="176" t="s">
        <v>212</v>
      </c>
      <c r="B2" s="176"/>
      <c r="C2" s="176"/>
      <c r="D2" s="176"/>
      <c r="E2" s="176"/>
      <c r="F2" s="176"/>
    </row>
    <row r="4" spans="1:6" ht="18" customHeight="1" x14ac:dyDescent="0.3">
      <c r="A4" s="85"/>
      <c r="B4" s="73" t="s">
        <v>54</v>
      </c>
      <c r="C4" s="177" t="s">
        <v>202</v>
      </c>
      <c r="D4" s="178"/>
      <c r="E4" s="178"/>
    </row>
    <row r="5" spans="1:6" ht="18" customHeight="1" x14ac:dyDescent="0.3">
      <c r="A5" s="85"/>
      <c r="B5" s="74" t="s">
        <v>56</v>
      </c>
      <c r="C5" s="179" t="s">
        <v>57</v>
      </c>
      <c r="D5" s="180"/>
      <c r="E5" s="180"/>
    </row>
    <row r="6" spans="1:6" ht="18" customHeight="1" x14ac:dyDescent="0.3">
      <c r="A6" s="85"/>
      <c r="B6" s="75" t="s">
        <v>58</v>
      </c>
      <c r="C6" s="179" t="s">
        <v>59</v>
      </c>
      <c r="D6" s="180"/>
      <c r="E6" s="180"/>
    </row>
    <row r="7" spans="1:6" x14ac:dyDescent="0.3">
      <c r="A7" s="85"/>
      <c r="B7" s="3"/>
      <c r="C7" s="3"/>
      <c r="D7" s="3"/>
      <c r="E7" s="3"/>
      <c r="F7" s="3"/>
    </row>
    <row r="8" spans="1:6" ht="21" customHeight="1" x14ac:dyDescent="0.3">
      <c r="A8" s="181" t="s">
        <v>172</v>
      </c>
      <c r="B8" s="181"/>
      <c r="C8" s="181"/>
      <c r="D8" s="181"/>
      <c r="E8" s="181"/>
      <c r="F8" s="181"/>
    </row>
    <row r="10" spans="1:6" x14ac:dyDescent="0.3">
      <c r="A10" s="174" t="s">
        <v>61</v>
      </c>
      <c r="B10" s="174"/>
      <c r="C10" s="174"/>
      <c r="D10" s="174"/>
      <c r="E10" s="174"/>
      <c r="F10" s="174"/>
    </row>
    <row r="11" spans="1:6" ht="15" customHeight="1" x14ac:dyDescent="0.3">
      <c r="A11" s="174" t="s">
        <v>62</v>
      </c>
      <c r="B11" s="174"/>
      <c r="C11" s="174"/>
      <c r="D11" s="174"/>
      <c r="E11" s="174"/>
      <c r="F11" s="174"/>
    </row>
    <row r="12" spans="1:6" x14ac:dyDescent="0.35">
      <c r="A12" s="38"/>
      <c r="B12" s="38"/>
      <c r="C12" s="38"/>
      <c r="D12" s="39"/>
      <c r="E12" s="39"/>
      <c r="F12" s="1"/>
    </row>
    <row r="13" spans="1:6" ht="31.2" x14ac:dyDescent="0.3">
      <c r="A13" s="139" t="s">
        <v>63</v>
      </c>
      <c r="B13" s="7" t="s">
        <v>64</v>
      </c>
      <c r="C13" s="139" t="s">
        <v>162</v>
      </c>
      <c r="D13" s="7" t="s">
        <v>163</v>
      </c>
      <c r="E13" s="7" t="s">
        <v>173</v>
      </c>
      <c r="F13" s="107" t="s">
        <v>174</v>
      </c>
    </row>
    <row r="14" spans="1:6" x14ac:dyDescent="0.3">
      <c r="A14" s="182" t="s">
        <v>69</v>
      </c>
      <c r="B14" s="182"/>
      <c r="C14" s="125">
        <f>+C16</f>
        <v>191</v>
      </c>
      <c r="D14" s="125">
        <f t="shared" ref="D14:F14" si="0">+D16</f>
        <v>45</v>
      </c>
      <c r="E14" s="125">
        <f t="shared" si="0"/>
        <v>31</v>
      </c>
      <c r="F14" s="125">
        <f t="shared" si="0"/>
        <v>267</v>
      </c>
    </row>
    <row r="15" spans="1:6" x14ac:dyDescent="0.3">
      <c r="A15" s="137"/>
      <c r="B15" s="113"/>
    </row>
    <row r="16" spans="1:6" x14ac:dyDescent="0.35">
      <c r="A16" s="129" t="s">
        <v>70</v>
      </c>
      <c r="B16" s="122" t="s">
        <v>71</v>
      </c>
      <c r="C16" s="124">
        <f>+'1T'!F18</f>
        <v>191</v>
      </c>
      <c r="D16" s="124">
        <f>+'2T'!F18</f>
        <v>45</v>
      </c>
      <c r="E16" s="124">
        <f>+'3T'!F18</f>
        <v>31</v>
      </c>
      <c r="F16" s="127">
        <f>+C16+D16+E16</f>
        <v>267</v>
      </c>
    </row>
    <row r="17" spans="1:6" ht="15" customHeight="1" x14ac:dyDescent="0.35">
      <c r="A17" s="175" t="s">
        <v>159</v>
      </c>
      <c r="B17" s="175"/>
      <c r="C17" s="175"/>
      <c r="D17" s="175"/>
      <c r="E17" s="175"/>
      <c r="F17" s="1"/>
    </row>
    <row r="18" spans="1:6" ht="50.1" customHeight="1" x14ac:dyDescent="0.3">
      <c r="A18" s="171" t="s">
        <v>160</v>
      </c>
      <c r="B18" s="172"/>
      <c r="C18" s="172"/>
      <c r="D18" s="172"/>
      <c r="E18" s="172"/>
      <c r="F18" s="173"/>
    </row>
    <row r="19" spans="1:6" x14ac:dyDescent="0.35">
      <c r="A19" s="38"/>
      <c r="B19" s="38"/>
      <c r="C19" s="38"/>
      <c r="D19" s="39"/>
      <c r="E19" s="39"/>
      <c r="F19" s="1"/>
    </row>
    <row r="20" spans="1:6" ht="15" customHeight="1" x14ac:dyDescent="0.35">
      <c r="A20" s="174" t="s">
        <v>74</v>
      </c>
      <c r="B20" s="174"/>
      <c r="C20" s="174"/>
      <c r="D20" s="174"/>
      <c r="E20" s="174"/>
      <c r="F20" s="1"/>
    </row>
    <row r="21" spans="1:6" ht="17.25" customHeight="1" x14ac:dyDescent="0.35">
      <c r="A21" s="174" t="s">
        <v>75</v>
      </c>
      <c r="B21" s="174"/>
      <c r="C21" s="174"/>
      <c r="D21" s="174"/>
      <c r="E21" s="174"/>
      <c r="F21" s="1"/>
    </row>
    <row r="22" spans="1:6" ht="16.95" customHeight="1" x14ac:dyDescent="0.35">
      <c r="A22" s="38"/>
      <c r="B22" s="38"/>
      <c r="C22" s="39"/>
      <c r="D22" s="39"/>
      <c r="E22" s="39"/>
      <c r="F22" s="1"/>
    </row>
    <row r="23" spans="1:6" ht="31.2" x14ac:dyDescent="0.3">
      <c r="A23" s="139" t="s">
        <v>165</v>
      </c>
      <c r="B23" s="112" t="s">
        <v>162</v>
      </c>
      <c r="C23" s="112" t="s">
        <v>163</v>
      </c>
      <c r="D23" s="112" t="s">
        <v>173</v>
      </c>
      <c r="E23" s="112" t="s">
        <v>174</v>
      </c>
    </row>
    <row r="24" spans="1:6" x14ac:dyDescent="0.3">
      <c r="A24" s="130" t="s">
        <v>69</v>
      </c>
      <c r="B24" s="128">
        <f>+B26</f>
        <v>223698500</v>
      </c>
      <c r="C24" s="128">
        <f t="shared" ref="C24:E24" si="1">+C26</f>
        <v>244993400</v>
      </c>
      <c r="D24" s="128">
        <f t="shared" si="1"/>
        <v>181035826.71000001</v>
      </c>
      <c r="E24" s="128">
        <f t="shared" si="1"/>
        <v>649727726.71000004</v>
      </c>
    </row>
    <row r="25" spans="1:6" x14ac:dyDescent="0.3">
      <c r="A25" s="117"/>
      <c r="B25" s="132"/>
      <c r="C25" s="132"/>
      <c r="D25" s="132"/>
      <c r="E25" s="132"/>
    </row>
    <row r="26" spans="1:6" x14ac:dyDescent="0.3">
      <c r="A26" s="129" t="s">
        <v>70</v>
      </c>
      <c r="B26" s="123">
        <f>+'1T'!F28</f>
        <v>223698500</v>
      </c>
      <c r="C26" s="123">
        <f>+'2T'!F28</f>
        <v>244993400</v>
      </c>
      <c r="D26" s="123">
        <f>+'3T'!F28</f>
        <v>181035826.71000001</v>
      </c>
      <c r="E26" s="126">
        <f>+B26+C26+D26</f>
        <v>649727726.71000004</v>
      </c>
    </row>
    <row r="27" spans="1:6" ht="15" customHeight="1" x14ac:dyDescent="0.35">
      <c r="A27" s="141" t="s">
        <v>159</v>
      </c>
      <c r="B27" s="141"/>
      <c r="C27" s="141"/>
      <c r="D27" s="141"/>
      <c r="E27" s="1"/>
      <c r="F27" s="1"/>
    </row>
    <row r="28" spans="1:6" ht="50.1" customHeight="1" x14ac:dyDescent="0.3">
      <c r="A28" s="171" t="s">
        <v>209</v>
      </c>
      <c r="B28" s="172"/>
      <c r="C28" s="172"/>
      <c r="D28" s="172"/>
      <c r="E28" s="173"/>
    </row>
    <row r="29" spans="1:6" ht="15" customHeight="1" x14ac:dyDescent="0.35">
      <c r="A29" s="1"/>
      <c r="B29" s="1"/>
      <c r="C29" s="1"/>
      <c r="D29" s="1"/>
      <c r="E29" s="1"/>
      <c r="F29" s="1"/>
    </row>
    <row r="31" spans="1:6" ht="21" customHeight="1" x14ac:dyDescent="0.3">
      <c r="A31" s="181" t="s">
        <v>175</v>
      </c>
      <c r="B31" s="181"/>
      <c r="C31" s="181"/>
      <c r="D31" s="181"/>
      <c r="E31" s="181"/>
      <c r="F31" s="181"/>
    </row>
    <row r="32" spans="1:6" ht="9.9" customHeight="1" x14ac:dyDescent="0.3"/>
    <row r="33" spans="1:6" x14ac:dyDescent="0.3">
      <c r="A33" s="163" t="s">
        <v>121</v>
      </c>
      <c r="B33" s="163"/>
      <c r="C33" s="163"/>
      <c r="D33" s="163"/>
      <c r="E33" s="163"/>
      <c r="F33" s="163"/>
    </row>
    <row r="34" spans="1:6" ht="17.25" customHeight="1" x14ac:dyDescent="0.3">
      <c r="A34" s="164" t="s">
        <v>122</v>
      </c>
      <c r="B34" s="164"/>
      <c r="C34" s="164"/>
      <c r="D34" s="164"/>
      <c r="E34" s="164"/>
      <c r="F34" s="164"/>
    </row>
    <row r="35" spans="1:6" x14ac:dyDescent="0.3">
      <c r="A35" s="163" t="s">
        <v>108</v>
      </c>
      <c r="B35" s="163"/>
      <c r="C35" s="163"/>
      <c r="D35" s="163"/>
      <c r="E35" s="163"/>
      <c r="F35" s="163"/>
    </row>
    <row r="36" spans="1:6" ht="9.9" customHeight="1" x14ac:dyDescent="0.3"/>
    <row r="37" spans="1:6" ht="31.2" x14ac:dyDescent="0.3">
      <c r="A37" s="69" t="s">
        <v>123</v>
      </c>
      <c r="B37" s="69" t="s">
        <v>124</v>
      </c>
      <c r="C37" s="69" t="s">
        <v>162</v>
      </c>
      <c r="D37" s="69" t="s">
        <v>163</v>
      </c>
      <c r="E37" s="69" t="s">
        <v>173</v>
      </c>
      <c r="F37" s="69" t="s">
        <v>174</v>
      </c>
    </row>
    <row r="38" spans="1:6" x14ac:dyDescent="0.3">
      <c r="A38" s="136" t="s">
        <v>69</v>
      </c>
      <c r="B38" s="50"/>
      <c r="C38" s="36">
        <f>+C40+C44</f>
        <v>249750000</v>
      </c>
      <c r="D38" s="36">
        <f>+D40+D44</f>
        <v>249750000</v>
      </c>
      <c r="E38" s="36">
        <f>+E40+E44</f>
        <v>150227726.71000001</v>
      </c>
      <c r="F38" s="36">
        <f>+F40+F44</f>
        <v>649727726.71000004</v>
      </c>
    </row>
    <row r="39" spans="1:6" x14ac:dyDescent="0.3">
      <c r="A39" s="13"/>
      <c r="B39" s="51"/>
      <c r="C39" s="14"/>
      <c r="D39" s="14"/>
      <c r="E39" s="14"/>
      <c r="F39" s="52"/>
    </row>
    <row r="40" spans="1:6" x14ac:dyDescent="0.3">
      <c r="A40" s="200" t="s">
        <v>126</v>
      </c>
      <c r="B40" s="200"/>
      <c r="C40" s="54">
        <f>+SUM(C41:C42)</f>
        <v>249750000</v>
      </c>
      <c r="D40" s="54">
        <f>+SUM(D41:D42)</f>
        <v>249750000</v>
      </c>
      <c r="E40" s="54">
        <f>+SUM(E41:E42)</f>
        <v>150227726.71000001</v>
      </c>
      <c r="F40" s="54">
        <f>+SUM(F41:F42)</f>
        <v>649727726.71000004</v>
      </c>
    </row>
    <row r="41" spans="1:6" x14ac:dyDescent="0.3">
      <c r="A41" s="55" t="s">
        <v>130</v>
      </c>
      <c r="B41" s="51" t="s">
        <v>131</v>
      </c>
      <c r="C41" s="15">
        <f>+'1T'!F87</f>
        <v>249750000</v>
      </c>
      <c r="D41" s="15">
        <f>+'2T'!F86</f>
        <v>249750000</v>
      </c>
      <c r="E41" s="15">
        <f>+'3T'!F86</f>
        <v>150227726.71000001</v>
      </c>
      <c r="F41" s="94">
        <f>+C41+D41+E41</f>
        <v>649727726.71000004</v>
      </c>
    </row>
    <row r="42" spans="1:6" x14ac:dyDescent="0.3">
      <c r="A42" s="55" t="s">
        <v>130</v>
      </c>
      <c r="B42" s="51" t="s">
        <v>131</v>
      </c>
      <c r="C42" s="15">
        <f>+'1T'!F88</f>
        <v>0</v>
      </c>
      <c r="D42" s="15">
        <f>+'2T'!F87</f>
        <v>0</v>
      </c>
      <c r="E42" s="15">
        <f>+'3T'!F87</f>
        <v>0</v>
      </c>
      <c r="F42" s="94">
        <f>+C42+D42+E42</f>
        <v>0</v>
      </c>
    </row>
    <row r="43" spans="1:6" x14ac:dyDescent="0.3">
      <c r="A43" s="100"/>
      <c r="B43" s="51"/>
      <c r="C43" s="15"/>
      <c r="D43" s="15"/>
      <c r="E43" s="15"/>
      <c r="F43" s="94"/>
    </row>
    <row r="44" spans="1:6" x14ac:dyDescent="0.3">
      <c r="A44" s="200" t="s">
        <v>132</v>
      </c>
      <c r="B44" s="200"/>
      <c r="C44" s="54">
        <f>+SUM(C45:C46)</f>
        <v>0</v>
      </c>
      <c r="D44" s="54">
        <f>+SUM(D45:D46)</f>
        <v>0</v>
      </c>
      <c r="E44" s="54">
        <f>+SUM(E45:E46)</f>
        <v>0</v>
      </c>
      <c r="F44" s="54">
        <f>+SUM(F45:F46)</f>
        <v>0</v>
      </c>
    </row>
    <row r="45" spans="1:6" x14ac:dyDescent="0.3">
      <c r="A45" s="55" t="s">
        <v>130</v>
      </c>
      <c r="B45" s="51" t="s">
        <v>131</v>
      </c>
      <c r="C45" s="57">
        <f>+'1T'!F91</f>
        <v>0</v>
      </c>
      <c r="D45" s="57">
        <f>+'2T'!F90</f>
        <v>0</v>
      </c>
      <c r="E45" s="57">
        <f>+'3T'!F90</f>
        <v>0</v>
      </c>
      <c r="F45" s="95">
        <f>+C45+D45+E45</f>
        <v>0</v>
      </c>
    </row>
    <row r="46" spans="1:6" x14ac:dyDescent="0.3">
      <c r="A46" s="55" t="s">
        <v>130</v>
      </c>
      <c r="B46" s="51" t="s">
        <v>131</v>
      </c>
      <c r="C46" s="57">
        <f>+'1T'!F92</f>
        <v>0</v>
      </c>
      <c r="D46" s="57">
        <f>+'2T'!F91</f>
        <v>0</v>
      </c>
      <c r="E46" s="57">
        <f>+'3T'!F91</f>
        <v>0</v>
      </c>
      <c r="F46" s="97">
        <f>+C46+D46+E46</f>
        <v>0</v>
      </c>
    </row>
    <row r="47" spans="1:6" x14ac:dyDescent="0.3">
      <c r="A47" s="175" t="s">
        <v>159</v>
      </c>
      <c r="B47" s="175"/>
      <c r="C47" s="175"/>
      <c r="D47" s="175"/>
      <c r="E47" s="175"/>
    </row>
    <row r="48" spans="1:6" ht="50.1" customHeight="1" x14ac:dyDescent="0.3">
      <c r="A48" s="171" t="s">
        <v>176</v>
      </c>
      <c r="B48" s="172"/>
      <c r="C48" s="172"/>
      <c r="D48" s="172"/>
      <c r="E48" s="172"/>
      <c r="F48" s="173"/>
    </row>
    <row r="49" spans="1:6" x14ac:dyDescent="0.3">
      <c r="A49" s="25"/>
      <c r="B49" s="49"/>
      <c r="C49" s="24"/>
    </row>
    <row r="50" spans="1:6" x14ac:dyDescent="0.3">
      <c r="A50" s="163" t="s">
        <v>134</v>
      </c>
      <c r="B50" s="163"/>
      <c r="C50" s="163"/>
      <c r="D50" s="163"/>
      <c r="E50" s="163"/>
      <c r="F50" s="163"/>
    </row>
    <row r="51" spans="1:6" ht="17.25" customHeight="1" x14ac:dyDescent="0.3">
      <c r="A51" s="164" t="s">
        <v>135</v>
      </c>
      <c r="B51" s="164"/>
      <c r="C51" s="164"/>
      <c r="D51" s="164"/>
      <c r="E51" s="164"/>
      <c r="F51" s="164"/>
    </row>
    <row r="52" spans="1:6" x14ac:dyDescent="0.3">
      <c r="A52" s="163" t="s">
        <v>108</v>
      </c>
      <c r="B52" s="163"/>
      <c r="C52" s="163"/>
      <c r="D52" s="163"/>
      <c r="E52" s="163"/>
      <c r="F52" s="163"/>
    </row>
    <row r="53" spans="1:6" x14ac:dyDescent="0.3">
      <c r="A53" s="90"/>
      <c r="B53" s="91"/>
      <c r="C53" s="91"/>
      <c r="D53" s="91"/>
      <c r="E53" s="91"/>
    </row>
    <row r="54" spans="1:6" ht="31.2" x14ac:dyDescent="0.3">
      <c r="A54" s="69" t="s">
        <v>123</v>
      </c>
      <c r="B54" s="69" t="s">
        <v>124</v>
      </c>
      <c r="C54" s="69" t="s">
        <v>162</v>
      </c>
      <c r="D54" s="69" t="s">
        <v>163</v>
      </c>
      <c r="E54" s="69" t="s">
        <v>173</v>
      </c>
      <c r="F54" s="69" t="s">
        <v>174</v>
      </c>
    </row>
    <row r="55" spans="1:6" x14ac:dyDescent="0.3">
      <c r="A55" s="136" t="s">
        <v>69</v>
      </c>
      <c r="B55" s="50"/>
      <c r="C55" s="36">
        <f>+C57+C64+C71</f>
        <v>223698500</v>
      </c>
      <c r="D55" s="36">
        <f t="shared" ref="D55:E55" si="2">+D57+D64+D71</f>
        <v>244993400</v>
      </c>
      <c r="E55" s="36">
        <f t="shared" si="2"/>
        <v>181035826.71000001</v>
      </c>
      <c r="F55" s="36">
        <f>+F57+F64+F71</f>
        <v>649727726.71000004</v>
      </c>
    </row>
    <row r="56" spans="1:6" x14ac:dyDescent="0.3">
      <c r="A56" s="13"/>
      <c r="B56" s="51"/>
      <c r="C56" s="14"/>
      <c r="D56" s="14"/>
      <c r="E56" s="14"/>
      <c r="F56" s="52"/>
    </row>
    <row r="57" spans="1:6" x14ac:dyDescent="0.3">
      <c r="A57" s="200" t="s">
        <v>136</v>
      </c>
      <c r="B57" s="200"/>
      <c r="C57" s="54">
        <f>+SUM(C58:C62)</f>
        <v>223698500</v>
      </c>
      <c r="D57" s="54">
        <f t="shared" ref="D57:E57" si="3">+SUM(D58:D62)</f>
        <v>244993400</v>
      </c>
      <c r="E57" s="54">
        <f t="shared" si="3"/>
        <v>181035826.71000001</v>
      </c>
      <c r="F57" s="54">
        <f>+SUM(F58:F62)</f>
        <v>649727726.71000004</v>
      </c>
    </row>
    <row r="58" spans="1:6" x14ac:dyDescent="0.3">
      <c r="A58" s="55" t="s">
        <v>130</v>
      </c>
      <c r="B58" s="51" t="s">
        <v>131</v>
      </c>
      <c r="C58" s="15">
        <f>+'1T'!F104</f>
        <v>223698500</v>
      </c>
      <c r="D58" s="15">
        <f>+'2T'!F103</f>
        <v>244993400</v>
      </c>
      <c r="E58" s="15">
        <f>+'3T'!F103</f>
        <v>181035826.71000001</v>
      </c>
      <c r="F58" s="94">
        <f>+C58+D58+E58</f>
        <v>649727726.71000004</v>
      </c>
    </row>
    <row r="59" spans="1:6" x14ac:dyDescent="0.3">
      <c r="A59" s="55" t="s">
        <v>130</v>
      </c>
      <c r="B59" s="51" t="s">
        <v>131</v>
      </c>
      <c r="C59" s="15">
        <f>+'1T'!F105</f>
        <v>0</v>
      </c>
      <c r="D59" s="15">
        <f>+'2T'!F104</f>
        <v>0</v>
      </c>
      <c r="E59" s="59">
        <f>+'3T'!F104</f>
        <v>0</v>
      </c>
      <c r="F59" s="94">
        <f t="shared" ref="F59:F62" si="4">+C59+D59+E59</f>
        <v>0</v>
      </c>
    </row>
    <row r="60" spans="1:6" x14ac:dyDescent="0.3">
      <c r="A60" s="55" t="s">
        <v>130</v>
      </c>
      <c r="B60" s="51" t="s">
        <v>131</v>
      </c>
      <c r="C60" s="15">
        <f>+'1T'!F106</f>
        <v>0</v>
      </c>
      <c r="D60" s="15">
        <f>+'2T'!F105</f>
        <v>0</v>
      </c>
      <c r="E60" s="15">
        <f>+'3T'!F105</f>
        <v>0</v>
      </c>
      <c r="F60" s="94">
        <f t="shared" si="4"/>
        <v>0</v>
      </c>
    </row>
    <row r="61" spans="1:6" x14ac:dyDescent="0.3">
      <c r="A61" s="55" t="s">
        <v>130</v>
      </c>
      <c r="B61" s="51" t="s">
        <v>131</v>
      </c>
      <c r="C61" s="15">
        <f>+'1T'!F107</f>
        <v>0</v>
      </c>
      <c r="D61" s="15">
        <f>+'2T'!F106</f>
        <v>0</v>
      </c>
      <c r="E61" s="59">
        <f>+'3T'!F106</f>
        <v>0</v>
      </c>
      <c r="F61" s="94">
        <f t="shared" si="4"/>
        <v>0</v>
      </c>
    </row>
    <row r="62" spans="1:6" x14ac:dyDescent="0.3">
      <c r="A62" s="55" t="s">
        <v>130</v>
      </c>
      <c r="B62" s="51" t="s">
        <v>131</v>
      </c>
      <c r="C62" s="15">
        <f>+'1T'!F108</f>
        <v>0</v>
      </c>
      <c r="D62" s="15">
        <f>+'2T'!F107</f>
        <v>0</v>
      </c>
      <c r="E62" s="15">
        <f>+'3T'!F107</f>
        <v>0</v>
      </c>
      <c r="F62" s="94">
        <f t="shared" si="4"/>
        <v>0</v>
      </c>
    </row>
    <row r="63" spans="1:6" x14ac:dyDescent="0.3">
      <c r="A63" s="100"/>
      <c r="B63" s="51"/>
      <c r="C63" s="15"/>
      <c r="D63" s="15"/>
      <c r="E63" s="15"/>
      <c r="F63" s="94"/>
    </row>
    <row r="64" spans="1:6" x14ac:dyDescent="0.3">
      <c r="A64" s="200" t="s">
        <v>137</v>
      </c>
      <c r="B64" s="200"/>
      <c r="C64" s="54">
        <f>+SUM(C65:C69)</f>
        <v>0</v>
      </c>
      <c r="D64" s="54">
        <f t="shared" ref="D64:E64" si="5">+SUM(D65:D69)</f>
        <v>0</v>
      </c>
      <c r="E64" s="54">
        <f t="shared" si="5"/>
        <v>0</v>
      </c>
      <c r="F64" s="54">
        <f>+SUM(F65:F69)</f>
        <v>0</v>
      </c>
    </row>
    <row r="65" spans="1:6" x14ac:dyDescent="0.3">
      <c r="A65" s="55" t="s">
        <v>130</v>
      </c>
      <c r="B65" s="51" t="s">
        <v>131</v>
      </c>
      <c r="C65" s="57">
        <f>+'1T'!F111</f>
        <v>0</v>
      </c>
      <c r="D65" s="57">
        <f>+'2T'!F110</f>
        <v>0</v>
      </c>
      <c r="E65" s="57">
        <f>+'3T'!F110</f>
        <v>0</v>
      </c>
      <c r="F65" s="95">
        <f>+C65+D65+E65</f>
        <v>0</v>
      </c>
    </row>
    <row r="66" spans="1:6" x14ac:dyDescent="0.3">
      <c r="A66" s="55" t="s">
        <v>130</v>
      </c>
      <c r="B66" s="51" t="s">
        <v>131</v>
      </c>
      <c r="C66" s="57">
        <f>+'1T'!F112</f>
        <v>0</v>
      </c>
      <c r="D66" s="57">
        <f>+'2T'!F111</f>
        <v>0</v>
      </c>
      <c r="E66" s="57">
        <f>+'3T'!F111</f>
        <v>0</v>
      </c>
      <c r="F66" s="95">
        <f>+C66+D66+E66</f>
        <v>0</v>
      </c>
    </row>
    <row r="67" spans="1:6" x14ac:dyDescent="0.3">
      <c r="A67" s="55" t="s">
        <v>130</v>
      </c>
      <c r="B67" s="51" t="s">
        <v>131</v>
      </c>
      <c r="C67" s="57">
        <f>+'1T'!F113</f>
        <v>0</v>
      </c>
      <c r="D67" s="57">
        <f>+'2T'!F112</f>
        <v>0</v>
      </c>
      <c r="E67" s="57">
        <f>+'3T'!F112</f>
        <v>0</v>
      </c>
      <c r="F67" s="95">
        <f>+C67+D67+E67</f>
        <v>0</v>
      </c>
    </row>
    <row r="68" spans="1:6" x14ac:dyDescent="0.3">
      <c r="A68" s="55" t="s">
        <v>130</v>
      </c>
      <c r="B68" s="51" t="s">
        <v>131</v>
      </c>
      <c r="C68" s="57">
        <f>+'1T'!F114</f>
        <v>0</v>
      </c>
      <c r="D68" s="57">
        <f>+'2T'!F113</f>
        <v>0</v>
      </c>
      <c r="E68" s="57">
        <f>+'3T'!F113</f>
        <v>0</v>
      </c>
      <c r="F68" s="95">
        <f t="shared" ref="F68" si="6">+C68+D68+E68</f>
        <v>0</v>
      </c>
    </row>
    <row r="69" spans="1:6" x14ac:dyDescent="0.3">
      <c r="A69" s="55" t="s">
        <v>130</v>
      </c>
      <c r="B69" s="51" t="s">
        <v>131</v>
      </c>
      <c r="C69" s="57">
        <f>+'1T'!F115</f>
        <v>0</v>
      </c>
      <c r="D69" s="57">
        <f>+'2T'!F114</f>
        <v>0</v>
      </c>
      <c r="E69" s="57">
        <f>+'3T'!F114</f>
        <v>0</v>
      </c>
      <c r="F69" s="95">
        <f>+C69+D69+E69</f>
        <v>0</v>
      </c>
    </row>
    <row r="70" spans="1:6" x14ac:dyDescent="0.3">
      <c r="C70" s="41"/>
      <c r="D70" s="41"/>
      <c r="E70" s="41"/>
      <c r="F70" s="41"/>
    </row>
    <row r="71" spans="1:6" x14ac:dyDescent="0.3">
      <c r="A71" s="200" t="s">
        <v>139</v>
      </c>
      <c r="B71" s="200"/>
      <c r="C71" s="54">
        <f>+SUM(C72:C73)</f>
        <v>0</v>
      </c>
      <c r="D71" s="54">
        <f t="shared" ref="D71:E71" si="7">+SUM(D72:D73)</f>
        <v>0</v>
      </c>
      <c r="E71" s="54">
        <f t="shared" si="7"/>
        <v>0</v>
      </c>
      <c r="F71" s="54">
        <f>+SUM(F72:F73)</f>
        <v>0</v>
      </c>
    </row>
    <row r="72" spans="1:6" x14ac:dyDescent="0.3">
      <c r="A72" s="76" t="s">
        <v>130</v>
      </c>
      <c r="B72" s="51" t="s">
        <v>131</v>
      </c>
      <c r="C72" s="57">
        <f>+'1T'!F118</f>
        <v>0</v>
      </c>
      <c r="D72" s="57">
        <f>+'2T'!F117</f>
        <v>0</v>
      </c>
      <c r="E72" s="57">
        <f>+'3T'!F117</f>
        <v>0</v>
      </c>
      <c r="F72" s="95">
        <f>+C72+D72+E72</f>
        <v>0</v>
      </c>
    </row>
    <row r="73" spans="1:6" x14ac:dyDescent="0.3">
      <c r="A73" s="48" t="s">
        <v>130</v>
      </c>
      <c r="B73" s="48" t="s">
        <v>131</v>
      </c>
      <c r="C73" s="96">
        <f>+'1T'!F119</f>
        <v>0</v>
      </c>
      <c r="D73" s="96">
        <f>+'2T'!F118</f>
        <v>0</v>
      </c>
      <c r="E73" s="60">
        <f>+'3T'!F118</f>
        <v>0</v>
      </c>
      <c r="F73" s="97">
        <f>+C73+D73+E73</f>
        <v>0</v>
      </c>
    </row>
    <row r="74" spans="1:6" ht="14.25" customHeight="1" x14ac:dyDescent="0.3">
      <c r="A74" s="201" t="s">
        <v>140</v>
      </c>
      <c r="B74" s="201"/>
      <c r="C74" s="201"/>
      <c r="D74" s="201"/>
      <c r="E74" s="201"/>
      <c r="F74" s="201"/>
    </row>
    <row r="75" spans="1:6" x14ac:dyDescent="0.3">
      <c r="A75" s="211" t="s">
        <v>159</v>
      </c>
      <c r="B75" s="211"/>
      <c r="C75" s="211"/>
      <c r="D75" s="211"/>
      <c r="E75" s="211"/>
      <c r="F75" s="211"/>
    </row>
    <row r="76" spans="1:6" x14ac:dyDescent="0.3">
      <c r="A76" s="55"/>
      <c r="B76" s="51"/>
    </row>
    <row r="77" spans="1:6" x14ac:dyDescent="0.3">
      <c r="A77" s="163" t="s">
        <v>142</v>
      </c>
      <c r="B77" s="163"/>
      <c r="C77" s="163"/>
      <c r="D77" s="163"/>
      <c r="E77" s="163"/>
      <c r="F77" s="43"/>
    </row>
    <row r="78" spans="1:6" x14ac:dyDescent="0.3">
      <c r="A78" s="163" t="s">
        <v>143</v>
      </c>
      <c r="B78" s="163"/>
      <c r="C78" s="163"/>
      <c r="D78" s="163"/>
      <c r="E78" s="163"/>
      <c r="F78" s="43"/>
    </row>
    <row r="79" spans="1:6" x14ac:dyDescent="0.3">
      <c r="A79" s="163" t="s">
        <v>108</v>
      </c>
      <c r="B79" s="163"/>
      <c r="C79" s="163"/>
      <c r="D79" s="163"/>
      <c r="E79" s="163"/>
      <c r="F79" s="43"/>
    </row>
    <row r="80" spans="1:6" x14ac:dyDescent="0.3">
      <c r="A80" s="90"/>
      <c r="B80" s="91"/>
      <c r="C80" s="91"/>
      <c r="D80" s="91"/>
      <c r="E80" s="91"/>
    </row>
    <row r="81" spans="1:5" ht="31.2" x14ac:dyDescent="0.3">
      <c r="A81" s="69" t="s">
        <v>144</v>
      </c>
      <c r="B81" s="69" t="s">
        <v>162</v>
      </c>
      <c r="C81" s="69" t="s">
        <v>163</v>
      </c>
      <c r="D81" s="69" t="s">
        <v>173</v>
      </c>
      <c r="E81" s="69" t="s">
        <v>174</v>
      </c>
    </row>
    <row r="82" spans="1:5" x14ac:dyDescent="0.3">
      <c r="A82" s="108" t="s">
        <v>145</v>
      </c>
      <c r="B82" s="62">
        <f>+B83</f>
        <v>0</v>
      </c>
      <c r="C82" s="62">
        <f t="shared" ref="C82:D82" si="8">+B92</f>
        <v>26051500</v>
      </c>
      <c r="D82" s="62">
        <f t="shared" si="8"/>
        <v>4756600</v>
      </c>
      <c r="E82" s="62">
        <f>+B82</f>
        <v>0</v>
      </c>
    </row>
    <row r="83" spans="1:5" x14ac:dyDescent="0.3">
      <c r="A83" s="109" t="s">
        <v>146</v>
      </c>
      <c r="B83" s="26">
        <f>+'1T'!E130</f>
        <v>0</v>
      </c>
      <c r="C83" s="26">
        <f>+'2T'!E129</f>
        <v>0</v>
      </c>
      <c r="D83" s="26">
        <f>+'3T'!E129</f>
        <v>0</v>
      </c>
      <c r="E83" s="66">
        <f>+B83+C83+D83</f>
        <v>0</v>
      </c>
    </row>
    <row r="84" spans="1:5" x14ac:dyDescent="0.3">
      <c r="A84" s="109" t="s">
        <v>147</v>
      </c>
      <c r="B84" s="26" t="str">
        <f>+'1T'!E131</f>
        <v>N/A</v>
      </c>
      <c r="C84" s="26">
        <f>+'2T'!E130</f>
        <v>26051500</v>
      </c>
      <c r="D84" s="26">
        <f>+'3T'!E130</f>
        <v>4756600</v>
      </c>
      <c r="E84" s="66" t="str">
        <f>+B84</f>
        <v>N/A</v>
      </c>
    </row>
    <row r="85" spans="1:5" x14ac:dyDescent="0.3">
      <c r="A85" s="108" t="s">
        <v>148</v>
      </c>
      <c r="B85" s="62">
        <f>+'1T'!E132</f>
        <v>249750000</v>
      </c>
      <c r="C85" s="62">
        <f>+'2T'!E131</f>
        <v>249750000</v>
      </c>
      <c r="D85" s="62">
        <f>+'3T'!E131</f>
        <v>150227726.71000001</v>
      </c>
      <c r="E85" s="62">
        <f>+B85+C85+D85</f>
        <v>649727726.71000004</v>
      </c>
    </row>
    <row r="86" spans="1:5" x14ac:dyDescent="0.3">
      <c r="A86" s="108" t="s">
        <v>149</v>
      </c>
      <c r="B86" s="62">
        <f>+B87+B88</f>
        <v>249750000</v>
      </c>
      <c r="C86" s="62">
        <f>+C87+C88</f>
        <v>249750000</v>
      </c>
      <c r="D86" s="62">
        <f>+D87+D88</f>
        <v>150227726.71000001</v>
      </c>
      <c r="E86" s="62">
        <f>+E82+E85</f>
        <v>649727726.71000004</v>
      </c>
    </row>
    <row r="87" spans="1:5" x14ac:dyDescent="0.3">
      <c r="A87" s="109" t="s">
        <v>146</v>
      </c>
      <c r="B87" s="26">
        <f>+B83</f>
        <v>0</v>
      </c>
      <c r="C87" s="26">
        <f>+C83</f>
        <v>0</v>
      </c>
      <c r="D87" s="26">
        <f>+D83</f>
        <v>0</v>
      </c>
      <c r="E87" s="66">
        <f>+B87+C87+D87</f>
        <v>0</v>
      </c>
    </row>
    <row r="88" spans="1:5" x14ac:dyDescent="0.3">
      <c r="A88" s="109" t="s">
        <v>147</v>
      </c>
      <c r="B88" s="26">
        <f>+B85</f>
        <v>249750000</v>
      </c>
      <c r="C88" s="26">
        <f>+C85</f>
        <v>249750000</v>
      </c>
      <c r="D88" s="26">
        <f>+D85</f>
        <v>150227726.71000001</v>
      </c>
      <c r="E88" s="66">
        <f>+B88+C88+D88</f>
        <v>649727726.71000004</v>
      </c>
    </row>
    <row r="89" spans="1:5" x14ac:dyDescent="0.3">
      <c r="A89" s="108" t="s">
        <v>150</v>
      </c>
      <c r="B89" s="62">
        <f>+B90+B91</f>
        <v>223698500</v>
      </c>
      <c r="C89" s="62">
        <f>+C90+C91</f>
        <v>244993400</v>
      </c>
      <c r="D89" s="62">
        <f>+D90+D91</f>
        <v>181035826.71000001</v>
      </c>
      <c r="E89" s="62">
        <f>+B89+C89+D89</f>
        <v>649727726.71000004</v>
      </c>
    </row>
    <row r="90" spans="1:5" x14ac:dyDescent="0.3">
      <c r="A90" s="109" t="s">
        <v>146</v>
      </c>
      <c r="B90" s="83">
        <f>+'1T'!E137</f>
        <v>0</v>
      </c>
      <c r="C90" s="83">
        <f>+'2T'!E136</f>
        <v>0</v>
      </c>
      <c r="D90" s="83">
        <f>+'3T'!E136</f>
        <v>0</v>
      </c>
      <c r="E90" s="49">
        <f>+B90+C90+D90</f>
        <v>0</v>
      </c>
    </row>
    <row r="91" spans="1:5" x14ac:dyDescent="0.3">
      <c r="A91" s="109" t="s">
        <v>147</v>
      </c>
      <c r="B91" s="83">
        <f>+'1T'!E138</f>
        <v>223698500</v>
      </c>
      <c r="C91" s="83">
        <f>+'2T'!E137</f>
        <v>244993400</v>
      </c>
      <c r="D91" s="83">
        <f>+'3T'!E137</f>
        <v>181035826.71000001</v>
      </c>
      <c r="E91" s="49">
        <f>+B91+C91+D91</f>
        <v>649727726.71000004</v>
      </c>
    </row>
    <row r="92" spans="1:5" x14ac:dyDescent="0.3">
      <c r="A92" s="108" t="s">
        <v>151</v>
      </c>
      <c r="B92" s="62">
        <f t="shared" ref="B92:E94" si="9">+B86-B89</f>
        <v>26051500</v>
      </c>
      <c r="C92" s="62">
        <f t="shared" si="9"/>
        <v>4756600</v>
      </c>
      <c r="D92" s="62">
        <f t="shared" si="9"/>
        <v>-30808100</v>
      </c>
      <c r="E92" s="62">
        <f t="shared" si="9"/>
        <v>0</v>
      </c>
    </row>
    <row r="93" spans="1:5" x14ac:dyDescent="0.3">
      <c r="A93" s="109" t="s">
        <v>146</v>
      </c>
      <c r="B93" s="83">
        <f t="shared" si="9"/>
        <v>0</v>
      </c>
      <c r="C93" s="83">
        <f t="shared" si="9"/>
        <v>0</v>
      </c>
      <c r="D93" s="83">
        <f t="shared" si="9"/>
        <v>0</v>
      </c>
      <c r="E93" s="49">
        <f t="shared" si="9"/>
        <v>0</v>
      </c>
    </row>
    <row r="94" spans="1:5" x14ac:dyDescent="0.3">
      <c r="A94" s="110" t="s">
        <v>147</v>
      </c>
      <c r="B94" s="78">
        <f t="shared" si="9"/>
        <v>26051500</v>
      </c>
      <c r="C94" s="78">
        <f t="shared" si="9"/>
        <v>4756600</v>
      </c>
      <c r="D94" s="78">
        <f t="shared" si="9"/>
        <v>-30808100</v>
      </c>
      <c r="E94" s="63">
        <f t="shared" si="9"/>
        <v>0</v>
      </c>
    </row>
    <row r="95" spans="1:5" x14ac:dyDescent="0.3">
      <c r="A95" s="175" t="s">
        <v>159</v>
      </c>
      <c r="B95" s="175"/>
      <c r="C95" s="175"/>
      <c r="D95" s="175"/>
    </row>
    <row r="96" spans="1:5" x14ac:dyDescent="0.3">
      <c r="A96" s="142"/>
      <c r="B96" s="142"/>
      <c r="C96" s="142"/>
      <c r="D96" s="142"/>
    </row>
    <row r="105" spans="1:7" x14ac:dyDescent="0.35">
      <c r="A105" s="1"/>
      <c r="B105" s="1"/>
      <c r="C105" s="1"/>
      <c r="D105" s="1"/>
      <c r="E105" s="1"/>
      <c r="F105" s="1"/>
      <c r="G105" s="1"/>
    </row>
    <row r="106" spans="1:7" x14ac:dyDescent="0.35">
      <c r="A106" s="1"/>
      <c r="B106" s="1"/>
      <c r="C106" s="1"/>
      <c r="D106" s="1"/>
      <c r="E106" s="1"/>
      <c r="F106" s="1"/>
      <c r="G106" s="1"/>
    </row>
    <row r="107" spans="1:7" x14ac:dyDescent="0.35">
      <c r="A107" s="1"/>
      <c r="B107" s="1"/>
      <c r="C107" s="1"/>
      <c r="D107" s="1"/>
      <c r="E107" s="1"/>
      <c r="F107" s="1"/>
      <c r="G107" s="1"/>
    </row>
    <row r="108" spans="1:7" x14ac:dyDescent="0.35">
      <c r="A108" s="1"/>
      <c r="B108" s="1"/>
      <c r="C108" s="1"/>
      <c r="D108" s="1"/>
      <c r="E108" s="1"/>
      <c r="F108" s="1"/>
      <c r="G108" s="1"/>
    </row>
    <row r="109" spans="1:7" x14ac:dyDescent="0.35">
      <c r="A109" s="1"/>
      <c r="B109" s="1"/>
      <c r="C109" s="1"/>
      <c r="D109" s="1"/>
      <c r="E109" s="1"/>
      <c r="F109" s="1"/>
      <c r="G109" s="1"/>
    </row>
    <row r="110" spans="1:7" x14ac:dyDescent="0.35">
      <c r="A110" s="1"/>
      <c r="B110" s="1"/>
      <c r="C110" s="1"/>
      <c r="D110" s="1"/>
      <c r="E110" s="1"/>
      <c r="F110" s="1"/>
      <c r="G110" s="1"/>
    </row>
  </sheetData>
  <mergeCells count="34">
    <mergeCell ref="A2:F2"/>
    <mergeCell ref="A1:F1"/>
    <mergeCell ref="C4:E4"/>
    <mergeCell ref="C5:E5"/>
    <mergeCell ref="C6:E6"/>
    <mergeCell ref="A20:E20"/>
    <mergeCell ref="A10:F10"/>
    <mergeCell ref="A11:F11"/>
    <mergeCell ref="A17:E17"/>
    <mergeCell ref="A8:F8"/>
    <mergeCell ref="A18:F18"/>
    <mergeCell ref="A14:B14"/>
    <mergeCell ref="A48:F48"/>
    <mergeCell ref="A40:B40"/>
    <mergeCell ref="A31:F31"/>
    <mergeCell ref="A33:F33"/>
    <mergeCell ref="A34:F34"/>
    <mergeCell ref="A35:F35"/>
    <mergeCell ref="A28:E28"/>
    <mergeCell ref="A21:E21"/>
    <mergeCell ref="A77:E77"/>
    <mergeCell ref="A95:D95"/>
    <mergeCell ref="A75:F75"/>
    <mergeCell ref="A78:E78"/>
    <mergeCell ref="A79:E79"/>
    <mergeCell ref="A57:B57"/>
    <mergeCell ref="A64:B64"/>
    <mergeCell ref="A71:B71"/>
    <mergeCell ref="A52:F52"/>
    <mergeCell ref="A74:F74"/>
    <mergeCell ref="A44:B44"/>
    <mergeCell ref="A47:E47"/>
    <mergeCell ref="A50:F50"/>
    <mergeCell ref="A51:F51"/>
  </mergeCells>
  <printOptions horizontalCentered="1"/>
  <pageMargins left="0.70866141732283472" right="0.70866141732283472" top="0.94488188976377963" bottom="0.74803149606299213" header="0.19685039370078741" footer="0.31496062992125984"/>
  <pageSetup scale="5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48" max="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dimension ref="A1:G176"/>
  <sheetViews>
    <sheetView showGridLines="0" zoomScale="80" zoomScaleNormal="80" workbookViewId="0">
      <selection sqref="A1:F2"/>
    </sheetView>
  </sheetViews>
  <sheetFormatPr baseColWidth="10" defaultColWidth="11.44140625" defaultRowHeight="15.6" x14ac:dyDescent="0.35"/>
  <cols>
    <col min="1" max="1" width="51.88671875" style="1" customWidth="1"/>
    <col min="2" max="2" width="23" style="1" customWidth="1"/>
    <col min="3" max="6" width="16.44140625" style="1" customWidth="1"/>
    <col min="7" max="16384" width="11.44140625" style="1"/>
  </cols>
  <sheetData>
    <row r="1" spans="1:7" ht="21.9" customHeight="1" x14ac:dyDescent="0.35">
      <c r="A1" s="170" t="s">
        <v>154</v>
      </c>
      <c r="B1" s="170"/>
      <c r="C1" s="170"/>
      <c r="D1" s="170"/>
      <c r="E1" s="170"/>
      <c r="F1" s="170"/>
    </row>
    <row r="2" spans="1:7" ht="21.9" customHeight="1" x14ac:dyDescent="0.35">
      <c r="A2" s="170"/>
      <c r="B2" s="170"/>
      <c r="C2" s="170"/>
      <c r="D2" s="170"/>
      <c r="E2" s="170"/>
      <c r="F2" s="170"/>
    </row>
    <row r="3" spans="1:7" ht="17.399999999999999" x14ac:dyDescent="0.4">
      <c r="A3" s="176" t="s">
        <v>214</v>
      </c>
      <c r="B3" s="176"/>
      <c r="C3" s="176"/>
      <c r="D3" s="176"/>
      <c r="E3" s="176"/>
      <c r="F3" s="176"/>
    </row>
    <row r="4" spans="1:7" ht="17.399999999999999" x14ac:dyDescent="0.35">
      <c r="A4" s="140"/>
      <c r="B4" s="140"/>
      <c r="C4" s="140"/>
      <c r="D4" s="140"/>
      <c r="E4" s="140"/>
      <c r="F4" s="140"/>
    </row>
    <row r="5" spans="1:7" ht="18" customHeight="1" x14ac:dyDescent="0.35">
      <c r="A5" s="71"/>
      <c r="B5" s="73" t="s">
        <v>54</v>
      </c>
      <c r="C5" s="177" t="s">
        <v>202</v>
      </c>
      <c r="D5" s="178"/>
      <c r="E5" s="178"/>
      <c r="F5" s="37"/>
    </row>
    <row r="6" spans="1:7" ht="18" customHeight="1" x14ac:dyDescent="0.35">
      <c r="A6" s="72"/>
      <c r="B6" s="74" t="s">
        <v>56</v>
      </c>
      <c r="C6" s="179" t="s">
        <v>57</v>
      </c>
      <c r="D6" s="180"/>
      <c r="E6" s="180"/>
      <c r="F6" s="3"/>
    </row>
    <row r="7" spans="1:7" ht="18" customHeight="1" x14ac:dyDescent="0.35">
      <c r="A7" s="72"/>
      <c r="B7" s="75" t="s">
        <v>58</v>
      </c>
      <c r="C7" s="179" t="s">
        <v>59</v>
      </c>
      <c r="D7" s="180"/>
      <c r="E7" s="180"/>
      <c r="F7" s="3"/>
    </row>
    <row r="8" spans="1:7" ht="15" customHeight="1" x14ac:dyDescent="0.35">
      <c r="A8" s="4"/>
      <c r="B8" s="138"/>
      <c r="C8" s="138"/>
      <c r="D8" s="138"/>
      <c r="E8" s="138"/>
      <c r="F8" s="138"/>
    </row>
    <row r="9" spans="1:7" x14ac:dyDescent="0.35">
      <c r="A9" s="6"/>
      <c r="B9" s="138"/>
      <c r="C9" s="138"/>
      <c r="D9" s="138"/>
      <c r="E9" s="138"/>
      <c r="F9" s="138"/>
    </row>
    <row r="10" spans="1:7" ht="21.9" customHeight="1" x14ac:dyDescent="0.35">
      <c r="A10" s="181" t="s">
        <v>60</v>
      </c>
      <c r="B10" s="181"/>
      <c r="C10" s="181"/>
      <c r="D10" s="181"/>
      <c r="E10" s="181"/>
      <c r="F10" s="181"/>
    </row>
    <row r="11" spans="1:7" s="37" customFormat="1" ht="16.95" customHeight="1" x14ac:dyDescent="0.35">
      <c r="A11" s="8"/>
      <c r="B11" s="8"/>
      <c r="C11" s="8"/>
      <c r="D11" s="8"/>
      <c r="E11" s="8"/>
      <c r="F11" s="8"/>
      <c r="G11" s="1"/>
    </row>
    <row r="12" spans="1:7" s="37" customFormat="1" ht="16.95" customHeight="1" x14ac:dyDescent="0.35">
      <c r="A12" s="174" t="s">
        <v>61</v>
      </c>
      <c r="B12" s="174"/>
      <c r="C12" s="174"/>
      <c r="D12" s="174"/>
      <c r="E12" s="174"/>
      <c r="F12" s="174"/>
      <c r="G12" s="1"/>
    </row>
    <row r="13" spans="1:7" s="37" customFormat="1" ht="16.95" customHeight="1" x14ac:dyDescent="0.35">
      <c r="A13" s="174" t="s">
        <v>62</v>
      </c>
      <c r="B13" s="174"/>
      <c r="C13" s="174"/>
      <c r="D13" s="174"/>
      <c r="E13" s="174"/>
      <c r="F13" s="174"/>
      <c r="G13" s="1"/>
    </row>
    <row r="14" spans="1:7" s="37" customFormat="1" ht="16.95" customHeight="1" x14ac:dyDescent="0.35">
      <c r="A14" s="138"/>
      <c r="B14" s="138"/>
      <c r="C14" s="138"/>
      <c r="D14" s="138"/>
      <c r="E14" s="138"/>
      <c r="F14" s="138"/>
      <c r="G14" s="1"/>
    </row>
    <row r="15" spans="1:7" s="37" customFormat="1" ht="16.95" customHeight="1" x14ac:dyDescent="0.35">
      <c r="A15" s="135" t="s">
        <v>63</v>
      </c>
      <c r="B15" s="9" t="s">
        <v>64</v>
      </c>
      <c r="C15" s="9" t="s">
        <v>177</v>
      </c>
      <c r="D15" s="9" t="s">
        <v>178</v>
      </c>
      <c r="E15" s="9" t="s">
        <v>179</v>
      </c>
      <c r="F15" s="135" t="s">
        <v>180</v>
      </c>
      <c r="G15" s="1"/>
    </row>
    <row r="16" spans="1:7" s="37" customFormat="1" ht="16.95" customHeight="1" x14ac:dyDescent="0.3">
      <c r="A16" s="182" t="s">
        <v>69</v>
      </c>
      <c r="B16" s="182"/>
      <c r="C16" s="116">
        <f>+C18</f>
        <v>0</v>
      </c>
      <c r="D16" s="116">
        <f t="shared" ref="D16:F16" si="0">+D18</f>
        <v>0</v>
      </c>
      <c r="E16" s="116">
        <f t="shared" si="0"/>
        <v>0</v>
      </c>
      <c r="F16" s="116">
        <f t="shared" si="0"/>
        <v>0</v>
      </c>
    </row>
    <row r="17" spans="1:7" s="37" customFormat="1" ht="16.95" customHeight="1" x14ac:dyDescent="0.3">
      <c r="A17" s="137"/>
      <c r="B17" s="113"/>
      <c r="C17" s="114"/>
      <c r="D17" s="114"/>
      <c r="E17" s="114"/>
      <c r="F17" s="114"/>
    </row>
    <row r="18" spans="1:7" s="37" customFormat="1" ht="16.95" customHeight="1" x14ac:dyDescent="0.35">
      <c r="A18" s="129" t="s">
        <v>70</v>
      </c>
      <c r="B18" s="122" t="s">
        <v>71</v>
      </c>
      <c r="C18" s="114"/>
      <c r="D18" s="114"/>
      <c r="E18" s="114"/>
      <c r="F18" s="114">
        <f>+SUM(C18:E18)</f>
        <v>0</v>
      </c>
    </row>
    <row r="19" spans="1:7" ht="16.95" customHeight="1" x14ac:dyDescent="0.35">
      <c r="A19" s="175" t="s">
        <v>159</v>
      </c>
      <c r="B19" s="175"/>
      <c r="C19" s="175"/>
      <c r="D19" s="175"/>
      <c r="E19" s="175"/>
      <c r="F19" s="175"/>
    </row>
    <row r="20" spans="1:7" s="37" customFormat="1" ht="66" customHeight="1" x14ac:dyDescent="0.35">
      <c r="A20" s="171" t="s">
        <v>215</v>
      </c>
      <c r="B20" s="172"/>
      <c r="C20" s="172"/>
      <c r="D20" s="172"/>
      <c r="E20" s="172"/>
      <c r="F20" s="173"/>
      <c r="G20" s="1"/>
    </row>
    <row r="21" spans="1:7" s="37" customFormat="1" ht="16.95" customHeight="1" x14ac:dyDescent="0.35">
      <c r="A21" s="38"/>
      <c r="B21" s="38"/>
      <c r="C21" s="38"/>
      <c r="D21" s="39"/>
      <c r="E21" s="39"/>
      <c r="F21" s="40"/>
      <c r="G21" s="1"/>
    </row>
    <row r="22" spans="1:7" s="37" customFormat="1" ht="16.95" customHeight="1" x14ac:dyDescent="0.35">
      <c r="A22" s="174" t="s">
        <v>74</v>
      </c>
      <c r="B22" s="174"/>
      <c r="C22" s="174"/>
      <c r="D22" s="174"/>
      <c r="E22" s="174"/>
      <c r="F22" s="174"/>
      <c r="G22" s="1"/>
    </row>
    <row r="23" spans="1:7" s="37" customFormat="1" ht="16.95" customHeight="1" x14ac:dyDescent="0.35">
      <c r="A23" s="174" t="s">
        <v>75</v>
      </c>
      <c r="B23" s="174"/>
      <c r="C23" s="174"/>
      <c r="D23" s="174"/>
      <c r="E23" s="174"/>
      <c r="F23" s="174"/>
      <c r="G23" s="1"/>
    </row>
    <row r="24" spans="1:7" s="37" customFormat="1" x14ac:dyDescent="0.35">
      <c r="A24" s="38"/>
      <c r="B24" s="38"/>
      <c r="C24" s="39"/>
      <c r="D24" s="39"/>
      <c r="E24" s="39"/>
      <c r="F24" s="41"/>
      <c r="G24" s="1"/>
    </row>
    <row r="25" spans="1:7" ht="15" customHeight="1" x14ac:dyDescent="0.35">
      <c r="A25" s="183" t="s">
        <v>63</v>
      </c>
      <c r="B25" s="184"/>
      <c r="C25" s="9" t="s">
        <v>177</v>
      </c>
      <c r="D25" s="9" t="s">
        <v>178</v>
      </c>
      <c r="E25" s="9" t="s">
        <v>179</v>
      </c>
      <c r="F25" s="135" t="s">
        <v>180</v>
      </c>
    </row>
    <row r="26" spans="1:7" s="37" customFormat="1" ht="16.95" customHeight="1" x14ac:dyDescent="0.3">
      <c r="A26" s="182" t="s">
        <v>69</v>
      </c>
      <c r="B26" s="182"/>
      <c r="C26" s="12">
        <f>+C28</f>
        <v>0</v>
      </c>
      <c r="D26" s="12">
        <f>+D28</f>
        <v>33311264</v>
      </c>
      <c r="E26" s="12">
        <f t="shared" ref="E26:F26" si="1">+E28</f>
        <v>0</v>
      </c>
      <c r="F26" s="12">
        <f t="shared" si="1"/>
        <v>33311264</v>
      </c>
    </row>
    <row r="27" spans="1:7" s="37" customFormat="1" ht="16.95" customHeight="1" x14ac:dyDescent="0.3">
      <c r="A27" s="185"/>
      <c r="B27" s="185"/>
      <c r="C27" s="14"/>
      <c r="D27" s="14"/>
      <c r="E27" s="14"/>
      <c r="F27" s="14"/>
    </row>
    <row r="28" spans="1:7" s="37" customFormat="1" ht="16.95" customHeight="1" x14ac:dyDescent="0.3">
      <c r="A28" s="186" t="s">
        <v>70</v>
      </c>
      <c r="B28" s="186"/>
      <c r="C28" s="118"/>
      <c r="D28" s="118">
        <v>33311264</v>
      </c>
      <c r="E28" s="118"/>
      <c r="F28" s="119">
        <f>+SUM(C28:E28)</f>
        <v>33311264</v>
      </c>
    </row>
    <row r="29" spans="1:7" ht="16.95" customHeight="1" x14ac:dyDescent="0.35">
      <c r="A29" s="175" t="s">
        <v>159</v>
      </c>
      <c r="B29" s="175"/>
      <c r="C29" s="175"/>
      <c r="D29" s="175"/>
      <c r="E29" s="175"/>
      <c r="F29" s="42"/>
    </row>
    <row r="30" spans="1:7" ht="79.2" customHeight="1" x14ac:dyDescent="0.35">
      <c r="A30" s="171" t="s">
        <v>216</v>
      </c>
      <c r="B30" s="172"/>
      <c r="C30" s="172"/>
      <c r="D30" s="172"/>
      <c r="E30" s="172"/>
      <c r="F30" s="173"/>
    </row>
    <row r="31" spans="1:7" ht="16.95" customHeight="1" x14ac:dyDescent="0.35">
      <c r="A31" s="37"/>
      <c r="B31" s="37"/>
      <c r="C31" s="37"/>
      <c r="D31" s="37"/>
      <c r="E31" s="37"/>
      <c r="F31" s="37"/>
    </row>
    <row r="32" spans="1:7" ht="16.95" customHeight="1" x14ac:dyDescent="0.35">
      <c r="A32" s="163" t="s">
        <v>78</v>
      </c>
      <c r="B32" s="163"/>
      <c r="C32" s="163"/>
      <c r="D32" s="163"/>
      <c r="E32" s="163"/>
      <c r="F32" s="163"/>
    </row>
    <row r="33" spans="1:7" ht="16.95" customHeight="1" x14ac:dyDescent="0.35">
      <c r="A33" s="43" t="s">
        <v>79</v>
      </c>
      <c r="B33" s="43"/>
      <c r="C33" s="43"/>
      <c r="D33" s="43"/>
      <c r="E33" s="43"/>
      <c r="F33" s="43"/>
    </row>
    <row r="34" spans="1:7" x14ac:dyDescent="0.35">
      <c r="A34" s="37"/>
      <c r="B34" s="37"/>
      <c r="C34" s="37"/>
      <c r="D34" s="37"/>
      <c r="E34" s="37"/>
      <c r="F34" s="37"/>
    </row>
    <row r="35" spans="1:7" ht="31.2" x14ac:dyDescent="0.35">
      <c r="A35" s="165" t="s">
        <v>80</v>
      </c>
      <c r="B35" s="165"/>
      <c r="C35" s="7" t="s">
        <v>81</v>
      </c>
      <c r="D35" s="139" t="s">
        <v>82</v>
      </c>
      <c r="E35" s="21" t="s">
        <v>83</v>
      </c>
      <c r="F35" s="139" t="s">
        <v>84</v>
      </c>
    </row>
    <row r="36" spans="1:7" ht="30" customHeight="1" x14ac:dyDescent="0.35">
      <c r="A36" s="166" t="s">
        <v>85</v>
      </c>
      <c r="B36" s="167"/>
      <c r="C36" s="16" t="s">
        <v>218</v>
      </c>
      <c r="D36" s="16"/>
      <c r="E36" s="20"/>
      <c r="F36" s="17"/>
    </row>
    <row r="37" spans="1:7" ht="30" customHeight="1" x14ac:dyDescent="0.35">
      <c r="A37" s="166" t="s">
        <v>87</v>
      </c>
      <c r="B37" s="166"/>
      <c r="C37" s="16" t="s">
        <v>218</v>
      </c>
      <c r="D37" s="16"/>
      <c r="E37" s="16"/>
      <c r="F37" s="18"/>
    </row>
    <row r="38" spans="1:7" ht="30" customHeight="1" x14ac:dyDescent="0.35">
      <c r="A38" s="168" t="s">
        <v>88</v>
      </c>
      <c r="B38" s="168"/>
      <c r="C38" s="16" t="s">
        <v>218</v>
      </c>
      <c r="D38" s="16"/>
      <c r="E38" s="16"/>
      <c r="F38" s="18"/>
    </row>
    <row r="39" spans="1:7" ht="30" customHeight="1" x14ac:dyDescent="0.35">
      <c r="A39" s="169" t="s">
        <v>89</v>
      </c>
      <c r="B39" s="169"/>
      <c r="C39" s="16"/>
      <c r="D39" s="16" t="s">
        <v>218</v>
      </c>
      <c r="E39" s="16"/>
      <c r="F39" s="19"/>
    </row>
    <row r="40" spans="1:7" s="88" customFormat="1" x14ac:dyDescent="0.35">
      <c r="A40" s="175" t="s">
        <v>159</v>
      </c>
      <c r="B40" s="175"/>
      <c r="C40" s="175"/>
      <c r="D40" s="175"/>
      <c r="E40" s="175"/>
      <c r="F40" s="175"/>
      <c r="G40" s="1"/>
    </row>
    <row r="41" spans="1:7" s="88" customFormat="1" ht="69.599999999999994" customHeight="1" x14ac:dyDescent="0.35">
      <c r="A41" s="198" t="s">
        <v>217</v>
      </c>
      <c r="B41" s="198"/>
      <c r="C41" s="198"/>
      <c r="D41" s="198"/>
      <c r="E41" s="198"/>
      <c r="F41" s="198"/>
      <c r="G41" s="1"/>
    </row>
    <row r="42" spans="1:7" x14ac:dyDescent="0.35">
      <c r="A42" s="37"/>
      <c r="B42" s="37"/>
      <c r="C42" s="37"/>
      <c r="D42" s="37"/>
      <c r="E42" s="37"/>
      <c r="F42" s="37"/>
    </row>
    <row r="43" spans="1:7" x14ac:dyDescent="0.35">
      <c r="A43" s="37"/>
      <c r="B43" s="37"/>
      <c r="C43" s="37"/>
      <c r="D43" s="37"/>
      <c r="E43" s="37"/>
      <c r="F43" s="37"/>
    </row>
    <row r="44" spans="1:7" x14ac:dyDescent="0.35">
      <c r="A44" s="37"/>
      <c r="B44" s="37"/>
      <c r="C44" s="37"/>
      <c r="D44" s="37"/>
      <c r="E44" s="37"/>
      <c r="F44" s="37"/>
    </row>
    <row r="45" spans="1:7" x14ac:dyDescent="0.35">
      <c r="A45" s="37"/>
      <c r="B45" s="37"/>
      <c r="C45" s="37"/>
      <c r="D45" s="37"/>
      <c r="E45" s="37"/>
      <c r="F45" s="37"/>
    </row>
    <row r="46" spans="1:7" x14ac:dyDescent="0.35">
      <c r="A46" s="163" t="s">
        <v>92</v>
      </c>
      <c r="B46" s="163"/>
      <c r="C46" s="163"/>
      <c r="D46" s="163"/>
      <c r="E46" s="163"/>
      <c r="F46" s="163"/>
    </row>
    <row r="47" spans="1:7" x14ac:dyDescent="0.35">
      <c r="A47" s="163" t="s">
        <v>93</v>
      </c>
      <c r="B47" s="163"/>
      <c r="C47" s="163"/>
      <c r="D47" s="163"/>
      <c r="E47" s="163"/>
      <c r="F47" s="163"/>
    </row>
    <row r="48" spans="1:7" x14ac:dyDescent="0.35">
      <c r="A48" s="37"/>
      <c r="B48" s="37"/>
      <c r="C48" s="37"/>
      <c r="D48" s="37"/>
      <c r="E48" s="37"/>
      <c r="F48" s="37"/>
    </row>
    <row r="49" spans="1:7" ht="30" x14ac:dyDescent="0.35">
      <c r="A49" s="183" t="s">
        <v>80</v>
      </c>
      <c r="B49" s="183"/>
      <c r="C49" s="9" t="s">
        <v>81</v>
      </c>
      <c r="D49" s="135" t="s">
        <v>82</v>
      </c>
      <c r="E49" s="22" t="s">
        <v>94</v>
      </c>
      <c r="F49" s="135" t="s">
        <v>84</v>
      </c>
    </row>
    <row r="50" spans="1:7" ht="30" customHeight="1" x14ac:dyDescent="0.35">
      <c r="A50" s="196" t="s">
        <v>95</v>
      </c>
      <c r="B50" s="196"/>
      <c r="C50" s="20"/>
      <c r="D50" s="20"/>
      <c r="E50" s="31" t="s">
        <v>218</v>
      </c>
      <c r="F50" s="44"/>
      <c r="G50" s="88"/>
    </row>
    <row r="51" spans="1:7" ht="30" customHeight="1" x14ac:dyDescent="0.35">
      <c r="A51" s="197" t="s">
        <v>96</v>
      </c>
      <c r="B51" s="197"/>
      <c r="C51" s="32"/>
      <c r="D51" s="32"/>
      <c r="E51" s="33" t="s">
        <v>218</v>
      </c>
      <c r="F51" s="45"/>
      <c r="G51" s="88"/>
    </row>
    <row r="52" spans="1:7" x14ac:dyDescent="0.35">
      <c r="A52" s="203" t="s">
        <v>159</v>
      </c>
      <c r="B52" s="203"/>
      <c r="C52" s="203"/>
      <c r="D52" s="203"/>
      <c r="E52" s="203"/>
      <c r="F52" s="203"/>
    </row>
    <row r="53" spans="1:7" ht="50.1" customHeight="1" x14ac:dyDescent="0.35">
      <c r="A53" s="198" t="s">
        <v>219</v>
      </c>
      <c r="B53" s="198"/>
      <c r="C53" s="198"/>
      <c r="D53" s="198"/>
      <c r="E53" s="198"/>
      <c r="F53" s="198"/>
    </row>
    <row r="54" spans="1:7" x14ac:dyDescent="0.35">
      <c r="A54" s="37"/>
      <c r="B54" s="37"/>
      <c r="C54" s="37"/>
      <c r="D54" s="37"/>
      <c r="E54" s="46"/>
      <c r="F54" s="37"/>
    </row>
    <row r="55" spans="1:7" ht="31.2" x14ac:dyDescent="0.35">
      <c r="A55" s="2" t="s">
        <v>98</v>
      </c>
      <c r="B55" s="199" t="s">
        <v>220</v>
      </c>
      <c r="C55" s="177"/>
      <c r="D55" s="187" t="s">
        <v>100</v>
      </c>
      <c r="E55" s="188"/>
      <c r="F55" s="189"/>
    </row>
    <row r="56" spans="1:7" x14ac:dyDescent="0.35">
      <c r="A56" s="2" t="s">
        <v>101</v>
      </c>
      <c r="B56" s="199" t="s">
        <v>221</v>
      </c>
      <c r="C56" s="177"/>
      <c r="D56" s="190"/>
      <c r="E56" s="191"/>
      <c r="F56" s="192"/>
    </row>
    <row r="57" spans="1:7" x14ac:dyDescent="0.35">
      <c r="A57" s="2" t="s">
        <v>103</v>
      </c>
      <c r="B57" s="199" t="s">
        <v>222</v>
      </c>
      <c r="C57" s="177"/>
      <c r="D57" s="193"/>
      <c r="E57" s="194"/>
      <c r="F57" s="195"/>
    </row>
    <row r="60" spans="1:7" ht="12.75" customHeight="1" x14ac:dyDescent="0.35">
      <c r="A60" s="37"/>
      <c r="B60" s="37"/>
      <c r="C60" s="37"/>
      <c r="D60" s="37"/>
      <c r="E60" s="37"/>
      <c r="F60" s="37"/>
    </row>
    <row r="61" spans="1:7" ht="21.9" customHeight="1" x14ac:dyDescent="0.35">
      <c r="A61" s="181" t="s">
        <v>105</v>
      </c>
      <c r="B61" s="181"/>
      <c r="C61" s="181"/>
      <c r="D61" s="181"/>
      <c r="E61" s="181"/>
      <c r="F61" s="181"/>
    </row>
    <row r="62" spans="1:7" ht="9.9" customHeight="1" x14ac:dyDescent="0.35">
      <c r="A62" s="37"/>
      <c r="B62" s="37"/>
      <c r="C62" s="37"/>
      <c r="D62" s="37"/>
      <c r="E62" s="37"/>
      <c r="F62" s="37"/>
    </row>
    <row r="63" spans="1:7" x14ac:dyDescent="0.35">
      <c r="A63" s="163" t="s">
        <v>106</v>
      </c>
      <c r="B63" s="163"/>
      <c r="C63" s="163"/>
      <c r="D63" s="163"/>
      <c r="E63" s="163"/>
      <c r="F63" s="163"/>
    </row>
    <row r="64" spans="1:7" x14ac:dyDescent="0.35">
      <c r="A64" s="163" t="s">
        <v>107</v>
      </c>
      <c r="B64" s="163"/>
      <c r="C64" s="163"/>
      <c r="D64" s="163"/>
      <c r="E64" s="163"/>
      <c r="F64" s="163"/>
    </row>
    <row r="65" spans="1:7" x14ac:dyDescent="0.35">
      <c r="A65" s="163" t="s">
        <v>108</v>
      </c>
      <c r="B65" s="163"/>
      <c r="C65" s="163"/>
      <c r="D65" s="163"/>
      <c r="E65" s="163"/>
      <c r="F65" s="163"/>
    </row>
    <row r="66" spans="1:7" ht="9.9" customHeight="1" x14ac:dyDescent="0.35">
      <c r="A66" s="37"/>
      <c r="B66" s="37"/>
      <c r="C66" s="37"/>
      <c r="D66" s="37"/>
      <c r="E66" s="37"/>
      <c r="F66" s="37"/>
    </row>
    <row r="67" spans="1:7" ht="45" x14ac:dyDescent="0.35">
      <c r="A67" s="70" t="s">
        <v>109</v>
      </c>
      <c r="B67" s="70" t="s">
        <v>110</v>
      </c>
      <c r="C67" s="70" t="s">
        <v>111</v>
      </c>
      <c r="D67" s="70" t="s">
        <v>112</v>
      </c>
      <c r="E67" s="70" t="s">
        <v>113</v>
      </c>
      <c r="F67" s="70" t="s">
        <v>114</v>
      </c>
    </row>
    <row r="68" spans="1:7" x14ac:dyDescent="0.35">
      <c r="A68" s="136" t="s">
        <v>69</v>
      </c>
      <c r="B68" s="36">
        <f>+SUM(B70:B74)</f>
        <v>683038991</v>
      </c>
      <c r="C68" s="79">
        <f>+SUM(C70:C74)</f>
        <v>100</v>
      </c>
      <c r="D68" s="11"/>
      <c r="E68" s="11"/>
      <c r="F68" s="11"/>
    </row>
    <row r="69" spans="1:7" ht="9.9" customHeight="1" x14ac:dyDescent="0.35">
      <c r="A69" s="25"/>
      <c r="B69" s="26"/>
      <c r="C69" s="67"/>
      <c r="D69" s="24"/>
      <c r="E69" s="24"/>
      <c r="F69" s="24"/>
    </row>
    <row r="70" spans="1:7" x14ac:dyDescent="0.35">
      <c r="A70" s="25" t="s">
        <v>115</v>
      </c>
      <c r="B70" s="26">
        <v>649727727</v>
      </c>
      <c r="C70" s="67">
        <f>+B70/$B$68*100</f>
        <v>95.123080169811274</v>
      </c>
      <c r="D70" s="24"/>
      <c r="E70" s="24"/>
      <c r="F70" s="24"/>
      <c r="G70" s="143"/>
    </row>
    <row r="71" spans="1:7" x14ac:dyDescent="0.35">
      <c r="A71" s="25" t="s">
        <v>116</v>
      </c>
      <c r="B71" s="26">
        <v>33311264</v>
      </c>
      <c r="C71" s="67">
        <f t="shared" ref="C71:C74" si="2">+B71/$B$68*100</f>
        <v>4.8769198301887275</v>
      </c>
      <c r="D71" s="25"/>
      <c r="E71" s="25"/>
      <c r="F71" s="25"/>
      <c r="G71" s="143"/>
    </row>
    <row r="72" spans="1:7" x14ac:dyDescent="0.35">
      <c r="A72" s="25" t="s">
        <v>117</v>
      </c>
      <c r="B72" s="26">
        <v>0</v>
      </c>
      <c r="C72" s="67">
        <f t="shared" si="2"/>
        <v>0</v>
      </c>
      <c r="D72" s="25"/>
      <c r="E72" s="25"/>
      <c r="F72" s="25"/>
    </row>
    <row r="73" spans="1:7" x14ac:dyDescent="0.35">
      <c r="A73" s="25" t="s">
        <v>118</v>
      </c>
      <c r="B73" s="26">
        <v>0</v>
      </c>
      <c r="C73" s="67">
        <f t="shared" si="2"/>
        <v>0</v>
      </c>
      <c r="D73" s="25"/>
      <c r="E73" s="25"/>
      <c r="F73" s="25"/>
    </row>
    <row r="74" spans="1:7" x14ac:dyDescent="0.35">
      <c r="A74" s="27" t="s">
        <v>119</v>
      </c>
      <c r="B74" s="26">
        <v>0</v>
      </c>
      <c r="C74" s="67">
        <f t="shared" si="2"/>
        <v>0</v>
      </c>
      <c r="D74" s="77"/>
      <c r="E74" s="77"/>
      <c r="F74" s="77"/>
    </row>
    <row r="75" spans="1:7" ht="14.4" customHeight="1" x14ac:dyDescent="0.35">
      <c r="A75" s="203" t="s">
        <v>159</v>
      </c>
      <c r="B75" s="203"/>
      <c r="C75" s="203"/>
      <c r="D75" s="203"/>
      <c r="E75" s="203"/>
      <c r="F75" s="203"/>
    </row>
    <row r="76" spans="1:7" ht="50.1" customHeight="1" x14ac:dyDescent="0.35">
      <c r="A76" s="198" t="s">
        <v>223</v>
      </c>
      <c r="B76" s="198"/>
      <c r="C76" s="198"/>
      <c r="D76" s="198"/>
      <c r="E76" s="198"/>
      <c r="F76" s="198"/>
    </row>
    <row r="77" spans="1:7" ht="9.9" customHeight="1" x14ac:dyDescent="0.35">
      <c r="A77" s="25"/>
      <c r="B77" s="49"/>
      <c r="C77" s="24"/>
      <c r="D77" s="37"/>
      <c r="E77" s="37"/>
      <c r="F77" s="37"/>
    </row>
    <row r="78" spans="1:7" x14ac:dyDescent="0.35">
      <c r="A78" s="163" t="s">
        <v>121</v>
      </c>
      <c r="B78" s="163"/>
      <c r="C78" s="163"/>
      <c r="D78" s="163"/>
      <c r="E78" s="163"/>
      <c r="F78" s="163"/>
    </row>
    <row r="79" spans="1:7" x14ac:dyDescent="0.35">
      <c r="A79" s="163" t="s">
        <v>122</v>
      </c>
      <c r="B79" s="163"/>
      <c r="C79" s="163"/>
      <c r="D79" s="163"/>
      <c r="E79" s="163"/>
      <c r="F79" s="163"/>
    </row>
    <row r="80" spans="1:7" x14ac:dyDescent="0.35">
      <c r="A80" s="163" t="s">
        <v>108</v>
      </c>
      <c r="B80" s="163"/>
      <c r="C80" s="163"/>
      <c r="D80" s="163"/>
      <c r="E80" s="163"/>
      <c r="F80" s="163"/>
    </row>
    <row r="81" spans="1:6" ht="9.9" customHeight="1" x14ac:dyDescent="0.35">
      <c r="A81" s="37"/>
      <c r="B81" s="37"/>
      <c r="C81" s="37"/>
      <c r="D81" s="37"/>
      <c r="E81" s="37"/>
      <c r="F81" s="37"/>
    </row>
    <row r="82" spans="1:6" ht="31.2" x14ac:dyDescent="0.35">
      <c r="A82" s="69" t="s">
        <v>123</v>
      </c>
      <c r="B82" s="69" t="s">
        <v>124</v>
      </c>
      <c r="C82" s="69" t="s">
        <v>177</v>
      </c>
      <c r="D82" s="69" t="s">
        <v>178</v>
      </c>
      <c r="E82" s="69" t="s">
        <v>179</v>
      </c>
      <c r="F82" s="69" t="s">
        <v>180</v>
      </c>
    </row>
    <row r="83" spans="1:6" x14ac:dyDescent="0.35">
      <c r="A83" s="136" t="s">
        <v>69</v>
      </c>
      <c r="B83" s="50"/>
      <c r="C83" s="36">
        <f>+C85+C89+C93</f>
        <v>0</v>
      </c>
      <c r="D83" s="36">
        <f>+D85+D89+D93</f>
        <v>33311264</v>
      </c>
      <c r="E83" s="36">
        <f>+E85+E89+E93</f>
        <v>0</v>
      </c>
      <c r="F83" s="36">
        <f>+F85+F89+F93</f>
        <v>33311264</v>
      </c>
    </row>
    <row r="84" spans="1:6" ht="9.9" customHeight="1" x14ac:dyDescent="0.35">
      <c r="A84" s="13"/>
      <c r="B84" s="51"/>
      <c r="C84" s="14"/>
      <c r="D84" s="14"/>
      <c r="E84" s="14"/>
      <c r="F84" s="52"/>
    </row>
    <row r="85" spans="1:6" x14ac:dyDescent="0.35">
      <c r="A85" s="200" t="s">
        <v>126</v>
      </c>
      <c r="B85" s="200"/>
      <c r="C85" s="54">
        <f>+SUM(C86:C87)</f>
        <v>0</v>
      </c>
      <c r="D85" s="54">
        <f>+SUM(D86:D87)</f>
        <v>33311264</v>
      </c>
      <c r="E85" s="54">
        <f>+SUM(E86:E87)</f>
        <v>0</v>
      </c>
      <c r="F85" s="54">
        <f>+SUM(F86:F87)</f>
        <v>33311264</v>
      </c>
    </row>
    <row r="86" spans="1:6" ht="30" x14ac:dyDescent="0.35">
      <c r="A86" s="55" t="s">
        <v>203</v>
      </c>
      <c r="B86" s="129" t="s">
        <v>128</v>
      </c>
      <c r="C86" s="15">
        <v>0</v>
      </c>
      <c r="D86" s="15">
        <v>33311264</v>
      </c>
      <c r="E86" s="15">
        <v>0</v>
      </c>
      <c r="F86" s="56">
        <f>+C86+D86+E86</f>
        <v>33311264</v>
      </c>
    </row>
    <row r="87" spans="1:6" x14ac:dyDescent="0.35">
      <c r="A87" s="55" t="s">
        <v>130</v>
      </c>
      <c r="B87" s="51" t="s">
        <v>131</v>
      </c>
      <c r="C87" s="15">
        <v>0</v>
      </c>
      <c r="D87" s="15">
        <v>0</v>
      </c>
      <c r="E87" s="15">
        <v>0</v>
      </c>
      <c r="F87" s="56">
        <f t="shared" ref="F87" si="3">+C87+D87+E87</f>
        <v>0</v>
      </c>
    </row>
    <row r="88" spans="1:6" x14ac:dyDescent="0.35">
      <c r="A88" s="100"/>
      <c r="B88" s="51"/>
      <c r="C88" s="15"/>
      <c r="D88" s="15"/>
      <c r="E88" s="15"/>
      <c r="F88" s="56"/>
    </row>
    <row r="89" spans="1:6" x14ac:dyDescent="0.35">
      <c r="A89" s="200" t="s">
        <v>132</v>
      </c>
      <c r="B89" s="200"/>
      <c r="C89" s="54">
        <f>+SUM(C90:C91)</f>
        <v>0</v>
      </c>
      <c r="D89" s="54">
        <f>+SUM(D90:D91)</f>
        <v>0</v>
      </c>
      <c r="E89" s="54">
        <f>+SUM(E90:E91)</f>
        <v>0</v>
      </c>
      <c r="F89" s="54">
        <f>+SUM(F90:F91)</f>
        <v>0</v>
      </c>
    </row>
    <row r="90" spans="1:6" x14ac:dyDescent="0.35">
      <c r="A90" s="55" t="s">
        <v>130</v>
      </c>
      <c r="B90" s="51" t="s">
        <v>131</v>
      </c>
      <c r="C90" s="57">
        <v>0</v>
      </c>
      <c r="D90" s="57">
        <v>0</v>
      </c>
      <c r="E90" s="57">
        <v>0</v>
      </c>
      <c r="F90" s="58">
        <f t="shared" ref="F90:F91" si="4">+C90+D90+E90</f>
        <v>0</v>
      </c>
    </row>
    <row r="91" spans="1:6" x14ac:dyDescent="0.35">
      <c r="A91" s="55" t="s">
        <v>130</v>
      </c>
      <c r="B91" s="51" t="s">
        <v>131</v>
      </c>
      <c r="C91" s="57">
        <v>0</v>
      </c>
      <c r="D91" s="57">
        <v>0</v>
      </c>
      <c r="E91" s="57">
        <v>0</v>
      </c>
      <c r="F91" s="58">
        <f t="shared" si="4"/>
        <v>0</v>
      </c>
    </row>
    <row r="92" spans="1:6" x14ac:dyDescent="0.35">
      <c r="A92" s="203" t="s">
        <v>159</v>
      </c>
      <c r="B92" s="203"/>
      <c r="C92" s="203"/>
      <c r="D92" s="203"/>
      <c r="E92" s="203"/>
      <c r="F92" s="203"/>
    </row>
    <row r="93" spans="1:6" ht="45" customHeight="1" x14ac:dyDescent="0.35">
      <c r="A93" s="198" t="s">
        <v>206</v>
      </c>
      <c r="B93" s="198"/>
      <c r="C93" s="198"/>
      <c r="D93" s="198"/>
      <c r="E93" s="198"/>
      <c r="F93" s="198"/>
    </row>
    <row r="94" spans="1:6" ht="9.9" customHeight="1" x14ac:dyDescent="0.35">
      <c r="A94" s="25"/>
      <c r="B94" s="49"/>
      <c r="C94" s="24"/>
      <c r="D94" s="37"/>
      <c r="E94" s="37"/>
      <c r="F94" s="37"/>
    </row>
    <row r="95" spans="1:6" x14ac:dyDescent="0.35">
      <c r="A95" s="163" t="s">
        <v>134</v>
      </c>
      <c r="B95" s="163"/>
      <c r="C95" s="163"/>
      <c r="D95" s="163"/>
      <c r="E95" s="163"/>
      <c r="F95" s="163"/>
    </row>
    <row r="96" spans="1:6" ht="33" customHeight="1" x14ac:dyDescent="0.35">
      <c r="A96" s="164" t="s">
        <v>135</v>
      </c>
      <c r="B96" s="164"/>
      <c r="C96" s="164"/>
      <c r="D96" s="164"/>
      <c r="E96" s="164"/>
      <c r="F96" s="164"/>
    </row>
    <row r="97" spans="1:6" x14ac:dyDescent="0.35">
      <c r="A97" s="163" t="s">
        <v>108</v>
      </c>
      <c r="B97" s="163"/>
      <c r="C97" s="163"/>
      <c r="D97" s="163"/>
      <c r="E97" s="163"/>
      <c r="F97" s="163"/>
    </row>
    <row r="98" spans="1:6" ht="9.9" customHeight="1" x14ac:dyDescent="0.35">
      <c r="A98" s="90"/>
      <c r="B98" s="91"/>
      <c r="C98" s="91"/>
      <c r="D98" s="91"/>
      <c r="E98" s="91"/>
      <c r="F98" s="92"/>
    </row>
    <row r="99" spans="1:6" ht="31.2" x14ac:dyDescent="0.35">
      <c r="A99" s="69" t="s">
        <v>123</v>
      </c>
      <c r="B99" s="69" t="s">
        <v>124</v>
      </c>
      <c r="C99" s="69" t="s">
        <v>177</v>
      </c>
      <c r="D99" s="69" t="s">
        <v>178</v>
      </c>
      <c r="E99" s="69" t="s">
        <v>179</v>
      </c>
      <c r="F99" s="69" t="s">
        <v>180</v>
      </c>
    </row>
    <row r="100" spans="1:6" x14ac:dyDescent="0.35">
      <c r="A100" s="136" t="s">
        <v>69</v>
      </c>
      <c r="B100" s="50"/>
      <c r="C100" s="36">
        <f>+C102+C109+C116</f>
        <v>0</v>
      </c>
      <c r="D100" s="36">
        <f t="shared" ref="D100:F100" si="5">+D102+D109+D116</f>
        <v>33311264</v>
      </c>
      <c r="E100" s="36">
        <f t="shared" si="5"/>
        <v>0</v>
      </c>
      <c r="F100" s="36">
        <f t="shared" si="5"/>
        <v>33311264</v>
      </c>
    </row>
    <row r="101" spans="1:6" x14ac:dyDescent="0.35">
      <c r="A101" s="13"/>
      <c r="B101" s="51"/>
      <c r="C101" s="14"/>
      <c r="D101" s="14"/>
      <c r="E101" s="14"/>
      <c r="F101" s="52"/>
    </row>
    <row r="102" spans="1:6" ht="15.75" customHeight="1" x14ac:dyDescent="0.35">
      <c r="A102" s="200" t="s">
        <v>136</v>
      </c>
      <c r="B102" s="200"/>
      <c r="C102" s="54">
        <f>+SUM(C103:C107)</f>
        <v>0</v>
      </c>
      <c r="D102" s="54">
        <f t="shared" ref="D102:E102" si="6">+SUM(D103:D107)</f>
        <v>33311264</v>
      </c>
      <c r="E102" s="54">
        <f t="shared" si="6"/>
        <v>0</v>
      </c>
      <c r="F102" s="54">
        <f>+SUM(F103:F107)</f>
        <v>33311264</v>
      </c>
    </row>
    <row r="103" spans="1:6" ht="30" x14ac:dyDescent="0.35">
      <c r="A103" s="55" t="s">
        <v>203</v>
      </c>
      <c r="B103" s="129" t="s">
        <v>128</v>
      </c>
      <c r="C103" s="15">
        <v>0</v>
      </c>
      <c r="D103" s="15">
        <v>33311264</v>
      </c>
      <c r="E103" s="15">
        <v>0</v>
      </c>
      <c r="F103" s="56">
        <f>+C103+D103+E103</f>
        <v>33311264</v>
      </c>
    </row>
    <row r="104" spans="1:6" x14ac:dyDescent="0.35">
      <c r="A104" s="55" t="s">
        <v>130</v>
      </c>
      <c r="B104" s="51" t="s">
        <v>131</v>
      </c>
      <c r="C104" s="15">
        <v>0</v>
      </c>
      <c r="D104" s="59">
        <v>0</v>
      </c>
      <c r="E104" s="59">
        <v>0</v>
      </c>
      <c r="F104" s="56">
        <f>+C104+D104+E104</f>
        <v>0</v>
      </c>
    </row>
    <row r="105" spans="1:6" x14ac:dyDescent="0.35">
      <c r="A105" s="55" t="s">
        <v>130</v>
      </c>
      <c r="B105" s="51" t="s">
        <v>131</v>
      </c>
      <c r="C105" s="15">
        <v>0</v>
      </c>
      <c r="D105" s="15">
        <v>0</v>
      </c>
      <c r="E105" s="15">
        <v>0</v>
      </c>
      <c r="F105" s="56">
        <f t="shared" ref="F105:F107" si="7">+C105+D105+E105</f>
        <v>0</v>
      </c>
    </row>
    <row r="106" spans="1:6" x14ac:dyDescent="0.35">
      <c r="A106" s="55" t="s">
        <v>130</v>
      </c>
      <c r="B106" s="51" t="s">
        <v>131</v>
      </c>
      <c r="C106" s="15">
        <v>0</v>
      </c>
      <c r="D106" s="15">
        <v>0</v>
      </c>
      <c r="E106" s="15">
        <v>0</v>
      </c>
      <c r="F106" s="56">
        <f t="shared" si="7"/>
        <v>0</v>
      </c>
    </row>
    <row r="107" spans="1:6" x14ac:dyDescent="0.35">
      <c r="A107" s="55" t="s">
        <v>130</v>
      </c>
      <c r="B107" s="51" t="s">
        <v>131</v>
      </c>
      <c r="C107" s="15">
        <v>0</v>
      </c>
      <c r="D107" s="15">
        <v>0</v>
      </c>
      <c r="E107" s="15">
        <v>0</v>
      </c>
      <c r="F107" s="56">
        <f t="shared" si="7"/>
        <v>0</v>
      </c>
    </row>
    <row r="108" spans="1:6" x14ac:dyDescent="0.35">
      <c r="A108" s="100"/>
      <c r="B108" s="51"/>
      <c r="C108" s="15"/>
      <c r="D108" s="15"/>
      <c r="E108" s="15"/>
      <c r="F108" s="56"/>
    </row>
    <row r="109" spans="1:6" ht="15.75" customHeight="1" x14ac:dyDescent="0.35">
      <c r="A109" s="200" t="s">
        <v>137</v>
      </c>
      <c r="B109" s="200"/>
      <c r="C109" s="54">
        <f>+SUM(C110:C114)</f>
        <v>0</v>
      </c>
      <c r="D109" s="54">
        <f t="shared" ref="D109:F109" si="8">+SUM(D110:D114)</f>
        <v>0</v>
      </c>
      <c r="E109" s="54">
        <f t="shared" si="8"/>
        <v>0</v>
      </c>
      <c r="F109" s="54">
        <f t="shared" si="8"/>
        <v>0</v>
      </c>
    </row>
    <row r="110" spans="1:6" x14ac:dyDescent="0.35">
      <c r="A110" s="55" t="s">
        <v>130</v>
      </c>
      <c r="B110" s="51" t="s">
        <v>131</v>
      </c>
      <c r="C110" s="57">
        <v>0</v>
      </c>
      <c r="D110" s="57">
        <v>0</v>
      </c>
      <c r="E110" s="57">
        <v>0</v>
      </c>
      <c r="F110" s="41">
        <f>+C110+D110+E110</f>
        <v>0</v>
      </c>
    </row>
    <row r="111" spans="1:6" x14ac:dyDescent="0.35">
      <c r="A111" s="55" t="s">
        <v>130</v>
      </c>
      <c r="B111" s="51" t="s">
        <v>131</v>
      </c>
      <c r="C111" s="57">
        <v>0</v>
      </c>
      <c r="D111" s="57">
        <v>0</v>
      </c>
      <c r="E111" s="57">
        <v>0</v>
      </c>
      <c r="F111" s="41">
        <f t="shared" ref="F111:F112" si="9">+C111+D111+E111</f>
        <v>0</v>
      </c>
    </row>
    <row r="112" spans="1:6" x14ac:dyDescent="0.35">
      <c r="A112" s="55" t="s">
        <v>130</v>
      </c>
      <c r="B112" s="51" t="s">
        <v>131</v>
      </c>
      <c r="C112" s="57">
        <v>0</v>
      </c>
      <c r="D112" s="57">
        <v>0</v>
      </c>
      <c r="E112" s="57">
        <v>0</v>
      </c>
      <c r="F112" s="41">
        <f t="shared" si="9"/>
        <v>0</v>
      </c>
    </row>
    <row r="113" spans="1:6" x14ac:dyDescent="0.35">
      <c r="A113" s="55" t="s">
        <v>130</v>
      </c>
      <c r="B113" s="51" t="s">
        <v>131</v>
      </c>
      <c r="C113" s="57">
        <v>0</v>
      </c>
      <c r="D113" s="57">
        <v>0</v>
      </c>
      <c r="E113" s="57">
        <v>0</v>
      </c>
      <c r="F113" s="41">
        <f>+C113+D113+E113</f>
        <v>0</v>
      </c>
    </row>
    <row r="114" spans="1:6" x14ac:dyDescent="0.35">
      <c r="A114" s="55" t="s">
        <v>130</v>
      </c>
      <c r="B114" s="51" t="s">
        <v>131</v>
      </c>
      <c r="C114" s="57">
        <v>0</v>
      </c>
      <c r="D114" s="57">
        <v>0</v>
      </c>
      <c r="E114" s="57">
        <v>0</v>
      </c>
      <c r="F114" s="41">
        <f>+C114+D114+E114</f>
        <v>0</v>
      </c>
    </row>
    <row r="115" spans="1:6" x14ac:dyDescent="0.35">
      <c r="A115" s="37"/>
      <c r="B115" s="37"/>
      <c r="C115" s="41"/>
      <c r="D115" s="41"/>
      <c r="E115" s="41"/>
      <c r="F115" s="41"/>
    </row>
    <row r="116" spans="1:6" x14ac:dyDescent="0.35">
      <c r="A116" s="200" t="s">
        <v>139</v>
      </c>
      <c r="B116" s="200"/>
      <c r="C116" s="54">
        <f>+SUM(C117:C118)</f>
        <v>0</v>
      </c>
      <c r="D116" s="54">
        <f t="shared" ref="D116:F116" si="10">+SUM(D117:D118)</f>
        <v>0</v>
      </c>
      <c r="E116" s="54">
        <f t="shared" si="10"/>
        <v>0</v>
      </c>
      <c r="F116" s="54">
        <f t="shared" si="10"/>
        <v>0</v>
      </c>
    </row>
    <row r="117" spans="1:6" x14ac:dyDescent="0.35">
      <c r="A117" s="76" t="s">
        <v>130</v>
      </c>
      <c r="B117" s="51" t="s">
        <v>131</v>
      </c>
      <c r="C117" s="57">
        <v>0</v>
      </c>
      <c r="D117" s="57">
        <v>0</v>
      </c>
      <c r="E117" s="57">
        <v>0</v>
      </c>
      <c r="F117" s="41">
        <f>+C117+D117+E117</f>
        <v>0</v>
      </c>
    </row>
    <row r="118" spans="1:6" x14ac:dyDescent="0.35">
      <c r="A118" s="48" t="s">
        <v>130</v>
      </c>
      <c r="B118" s="48" t="s">
        <v>131</v>
      </c>
      <c r="C118" s="60">
        <v>0</v>
      </c>
      <c r="D118" s="60">
        <v>0</v>
      </c>
      <c r="E118" s="60">
        <v>0</v>
      </c>
      <c r="F118" s="61">
        <f>+C118+D118+E118</f>
        <v>0</v>
      </c>
    </row>
    <row r="119" spans="1:6" ht="15.75" customHeight="1" x14ac:dyDescent="0.35">
      <c r="A119" s="202" t="s">
        <v>140</v>
      </c>
      <c r="B119" s="202"/>
      <c r="C119" s="202"/>
      <c r="D119" s="202"/>
      <c r="E119" s="202"/>
      <c r="F119" s="202"/>
    </row>
    <row r="120" spans="1:6" ht="15.6" customHeight="1" x14ac:dyDescent="0.35">
      <c r="A120" s="203" t="s">
        <v>159</v>
      </c>
      <c r="B120" s="203"/>
      <c r="C120" s="203"/>
      <c r="D120" s="203"/>
      <c r="E120" s="203"/>
      <c r="F120" s="203"/>
    </row>
    <row r="121" spans="1:6" ht="50.1" customHeight="1" x14ac:dyDescent="0.35">
      <c r="A121" s="198" t="s">
        <v>206</v>
      </c>
      <c r="B121" s="198"/>
      <c r="C121" s="198"/>
      <c r="D121" s="198"/>
      <c r="E121" s="198"/>
      <c r="F121" s="198"/>
    </row>
    <row r="122" spans="1:6" ht="15" customHeight="1" x14ac:dyDescent="0.35">
      <c r="A122" s="142"/>
      <c r="B122" s="142"/>
      <c r="C122" s="142"/>
      <c r="D122" s="142"/>
      <c r="E122" s="142"/>
      <c r="F122" s="142"/>
    </row>
    <row r="123" spans="1:6" x14ac:dyDescent="0.35">
      <c r="A123" s="163" t="s">
        <v>142</v>
      </c>
      <c r="B123" s="163"/>
      <c r="C123" s="163"/>
      <c r="D123" s="163"/>
      <c r="E123" s="163"/>
      <c r="F123" s="163"/>
    </row>
    <row r="124" spans="1:6" x14ac:dyDescent="0.35">
      <c r="A124" s="163" t="s">
        <v>143</v>
      </c>
      <c r="B124" s="163"/>
      <c r="C124" s="163"/>
      <c r="D124" s="163"/>
      <c r="E124" s="163"/>
      <c r="F124" s="163"/>
    </row>
    <row r="125" spans="1:6" x14ac:dyDescent="0.35">
      <c r="A125" s="163" t="s">
        <v>108</v>
      </c>
      <c r="B125" s="163"/>
      <c r="C125" s="163"/>
      <c r="D125" s="163"/>
      <c r="E125" s="163"/>
      <c r="F125" s="163"/>
    </row>
    <row r="126" spans="1:6" ht="9.9" customHeight="1" x14ac:dyDescent="0.35">
      <c r="A126" s="90"/>
      <c r="B126" s="91"/>
      <c r="C126" s="91"/>
      <c r="D126" s="91"/>
      <c r="E126" s="91"/>
      <c r="F126" s="92"/>
    </row>
    <row r="127" spans="1:6" x14ac:dyDescent="0.35">
      <c r="A127" s="69" t="s">
        <v>144</v>
      </c>
      <c r="B127" s="69" t="s">
        <v>177</v>
      </c>
      <c r="C127" s="69" t="s">
        <v>178</v>
      </c>
      <c r="D127" s="69" t="s">
        <v>179</v>
      </c>
      <c r="E127" s="69" t="s">
        <v>180</v>
      </c>
      <c r="F127" s="23"/>
    </row>
    <row r="128" spans="1:6" x14ac:dyDescent="0.35">
      <c r="A128" s="108" t="s">
        <v>145</v>
      </c>
      <c r="B128" s="62">
        <f>+B129</f>
        <v>0</v>
      </c>
      <c r="C128" s="62">
        <f t="shared" ref="C128:D128" si="11">+B138</f>
        <v>0</v>
      </c>
      <c r="D128" s="62">
        <f t="shared" si="11"/>
        <v>0</v>
      </c>
      <c r="E128" s="62">
        <f>+B128</f>
        <v>0</v>
      </c>
      <c r="F128" s="92"/>
    </row>
    <row r="129" spans="1:6" x14ac:dyDescent="0.35">
      <c r="A129" s="109" t="s">
        <v>146</v>
      </c>
      <c r="B129" s="26">
        <f>+'3T'!E139</f>
        <v>0</v>
      </c>
      <c r="C129" s="26">
        <f>+B139</f>
        <v>0</v>
      </c>
      <c r="D129" s="26">
        <f>+C139</f>
        <v>0</v>
      </c>
      <c r="E129" s="66">
        <f>+B129</f>
        <v>0</v>
      </c>
      <c r="F129" s="23"/>
    </row>
    <row r="130" spans="1:6" x14ac:dyDescent="0.35">
      <c r="A130" s="109" t="s">
        <v>147</v>
      </c>
      <c r="B130" s="26">
        <f>+'3T'!E140</f>
        <v>-30808100</v>
      </c>
      <c r="C130" s="26">
        <f>+B140</f>
        <v>0</v>
      </c>
      <c r="D130" s="26">
        <f>+C140</f>
        <v>0</v>
      </c>
      <c r="E130" s="66">
        <f t="shared" ref="E130" si="12">+B130</f>
        <v>-30808100</v>
      </c>
      <c r="F130" s="23"/>
    </row>
    <row r="131" spans="1:6" x14ac:dyDescent="0.35">
      <c r="A131" s="108" t="s">
        <v>148</v>
      </c>
      <c r="B131" s="62">
        <f>+C85</f>
        <v>0</v>
      </c>
      <c r="C131" s="62">
        <f t="shared" ref="C131:D131" si="13">+D85</f>
        <v>33311264</v>
      </c>
      <c r="D131" s="62">
        <f t="shared" si="13"/>
        <v>0</v>
      </c>
      <c r="E131" s="62">
        <f>+B131+C131+D131</f>
        <v>33311264</v>
      </c>
      <c r="F131" s="92"/>
    </row>
    <row r="132" spans="1:6" x14ac:dyDescent="0.35">
      <c r="A132" s="108" t="s">
        <v>149</v>
      </c>
      <c r="B132" s="62">
        <f>+B133+B134</f>
        <v>0</v>
      </c>
      <c r="C132" s="62">
        <f t="shared" ref="C132" si="14">+C133+C134</f>
        <v>33311264</v>
      </c>
      <c r="D132" s="62">
        <f>+D133+D134</f>
        <v>0</v>
      </c>
      <c r="E132" s="62">
        <f>+E133+E134</f>
        <v>33311264</v>
      </c>
      <c r="F132" s="92"/>
    </row>
    <row r="133" spans="1:6" x14ac:dyDescent="0.35">
      <c r="A133" s="109" t="s">
        <v>146</v>
      </c>
      <c r="B133" s="26">
        <f>+B129</f>
        <v>0</v>
      </c>
      <c r="C133" s="26">
        <f>+C129</f>
        <v>0</v>
      </c>
      <c r="D133" s="26">
        <f>+D129</f>
        <v>0</v>
      </c>
      <c r="E133" s="66">
        <f>+E129</f>
        <v>0</v>
      </c>
      <c r="F133" s="23"/>
    </row>
    <row r="134" spans="1:6" x14ac:dyDescent="0.35">
      <c r="A134" s="109" t="s">
        <v>147</v>
      </c>
      <c r="B134" s="26">
        <f>+B131</f>
        <v>0</v>
      </c>
      <c r="C134" s="26">
        <f>+C131+C130</f>
        <v>33311264</v>
      </c>
      <c r="D134" s="26">
        <f>+D131+D130</f>
        <v>0</v>
      </c>
      <c r="E134" s="66">
        <f>+E131</f>
        <v>33311264</v>
      </c>
      <c r="F134" s="23"/>
    </row>
    <row r="135" spans="1:6" x14ac:dyDescent="0.35">
      <c r="A135" s="108" t="s">
        <v>150</v>
      </c>
      <c r="B135" s="62">
        <f>+B136+B137</f>
        <v>0</v>
      </c>
      <c r="C135" s="62">
        <f>+C136+C137</f>
        <v>33311264</v>
      </c>
      <c r="D135" s="62">
        <f>+D119</f>
        <v>0</v>
      </c>
      <c r="E135" s="62">
        <f>+B135+C135+D135</f>
        <v>33311264</v>
      </c>
      <c r="F135" s="92"/>
    </row>
    <row r="136" spans="1:6" x14ac:dyDescent="0.35">
      <c r="A136" s="109" t="s">
        <v>146</v>
      </c>
      <c r="B136" s="83">
        <f>+C109</f>
        <v>0</v>
      </c>
      <c r="C136" s="83">
        <f t="shared" ref="C136:D136" si="15">+D109</f>
        <v>0</v>
      </c>
      <c r="D136" s="83">
        <f t="shared" si="15"/>
        <v>0</v>
      </c>
      <c r="E136" s="49">
        <f>+B136+C136+D136</f>
        <v>0</v>
      </c>
      <c r="F136" s="92"/>
    </row>
    <row r="137" spans="1:6" x14ac:dyDescent="0.35">
      <c r="A137" s="109" t="s">
        <v>147</v>
      </c>
      <c r="B137" s="83">
        <f>+C102</f>
        <v>0</v>
      </c>
      <c r="C137" s="83">
        <f t="shared" ref="C137:D137" si="16">+D102</f>
        <v>33311264</v>
      </c>
      <c r="D137" s="83">
        <f t="shared" si="16"/>
        <v>0</v>
      </c>
      <c r="E137" s="49">
        <f>+B137+C137+D137</f>
        <v>33311264</v>
      </c>
      <c r="F137" s="92"/>
    </row>
    <row r="138" spans="1:6" x14ac:dyDescent="0.35">
      <c r="A138" s="108" t="s">
        <v>151</v>
      </c>
      <c r="B138" s="62">
        <f>+B132-B135</f>
        <v>0</v>
      </c>
      <c r="C138" s="62">
        <f t="shared" ref="C138:D138" si="17">+C132-C135</f>
        <v>0</v>
      </c>
      <c r="D138" s="62">
        <f t="shared" si="17"/>
        <v>0</v>
      </c>
      <c r="E138" s="62">
        <f>+E132-E135</f>
        <v>0</v>
      </c>
      <c r="F138" s="92"/>
    </row>
    <row r="139" spans="1:6" x14ac:dyDescent="0.35">
      <c r="A139" s="109" t="s">
        <v>146</v>
      </c>
      <c r="B139" s="83">
        <f>+B133-B136</f>
        <v>0</v>
      </c>
      <c r="C139" s="83">
        <f>+C133-C136</f>
        <v>0</v>
      </c>
      <c r="D139" s="83">
        <f>+D133-D136</f>
        <v>0</v>
      </c>
      <c r="E139" s="49">
        <f>+E133-E136</f>
        <v>0</v>
      </c>
      <c r="F139" s="37"/>
    </row>
    <row r="140" spans="1:6" x14ac:dyDescent="0.35">
      <c r="A140" s="110" t="s">
        <v>147</v>
      </c>
      <c r="B140" s="78">
        <f>+B134-B137</f>
        <v>0</v>
      </c>
      <c r="C140" s="78">
        <f>+C134-C137</f>
        <v>0</v>
      </c>
      <c r="D140" s="78">
        <f>+D134-D137</f>
        <v>0</v>
      </c>
      <c r="E140" s="63">
        <f>+E134-E137</f>
        <v>0</v>
      </c>
      <c r="F140" s="37"/>
    </row>
    <row r="141" spans="1:6" x14ac:dyDescent="0.35">
      <c r="A141" s="203" t="s">
        <v>159</v>
      </c>
      <c r="B141" s="203"/>
      <c r="C141" s="203"/>
      <c r="D141" s="203"/>
      <c r="E141" s="203"/>
      <c r="F141" s="42"/>
    </row>
    <row r="142" spans="1:6" ht="50.1" customHeight="1" x14ac:dyDescent="0.35">
      <c r="A142" s="171" t="s">
        <v>206</v>
      </c>
      <c r="B142" s="172"/>
      <c r="C142" s="172"/>
      <c r="D142" s="172"/>
      <c r="E142" s="173"/>
      <c r="F142" s="64"/>
    </row>
    <row r="143" spans="1:6" x14ac:dyDescent="0.35">
      <c r="A143" s="142"/>
      <c r="B143" s="65"/>
      <c r="C143" s="65"/>
      <c r="D143" s="65"/>
      <c r="E143" s="65"/>
      <c r="F143" s="64"/>
    </row>
    <row r="144" spans="1:6" ht="31.2" x14ac:dyDescent="0.35">
      <c r="A144" s="93" t="s">
        <v>153</v>
      </c>
      <c r="B144" s="217" t="s">
        <v>220</v>
      </c>
      <c r="C144" s="217"/>
      <c r="D144" s="218" t="s">
        <v>100</v>
      </c>
      <c r="E144" s="219"/>
      <c r="F144" s="220"/>
    </row>
    <row r="145" spans="1:6" x14ac:dyDescent="0.35">
      <c r="A145" s="74" t="s">
        <v>101</v>
      </c>
      <c r="B145" s="217" t="s">
        <v>221</v>
      </c>
      <c r="C145" s="217"/>
      <c r="D145" s="221"/>
      <c r="E145" s="191"/>
      <c r="F145" s="222"/>
    </row>
    <row r="146" spans="1:6" x14ac:dyDescent="0.35">
      <c r="A146" s="75" t="s">
        <v>103</v>
      </c>
      <c r="B146" s="217" t="s">
        <v>222</v>
      </c>
      <c r="C146" s="217"/>
      <c r="D146" s="223"/>
      <c r="E146" s="224"/>
      <c r="F146" s="225"/>
    </row>
    <row r="147" spans="1:6" x14ac:dyDescent="0.35">
      <c r="A147" s="37"/>
      <c r="B147" s="37"/>
      <c r="C147" s="37"/>
      <c r="D147" s="37"/>
      <c r="E147" s="37"/>
      <c r="F147" s="37"/>
    </row>
    <row r="148" spans="1:6" x14ac:dyDescent="0.35">
      <c r="A148" s="37"/>
      <c r="B148" s="37"/>
      <c r="C148" s="37"/>
      <c r="D148" s="37"/>
      <c r="E148" s="37"/>
      <c r="F148" s="37"/>
    </row>
    <row r="149" spans="1:6" x14ac:dyDescent="0.35">
      <c r="A149" s="37"/>
      <c r="B149" s="37"/>
      <c r="C149" s="37"/>
      <c r="D149" s="37"/>
      <c r="E149" s="37"/>
      <c r="F149" s="37"/>
    </row>
    <row r="150" spans="1:6" x14ac:dyDescent="0.35">
      <c r="A150" s="37"/>
      <c r="B150" s="37"/>
      <c r="C150" s="37"/>
      <c r="D150" s="37"/>
      <c r="E150" s="37"/>
      <c r="F150" s="37"/>
    </row>
    <row r="151" spans="1:6" x14ac:dyDescent="0.35">
      <c r="A151" s="37"/>
      <c r="B151" s="37"/>
      <c r="C151" s="37"/>
      <c r="D151" s="37"/>
      <c r="E151" s="37"/>
      <c r="F151" s="37"/>
    </row>
    <row r="152" spans="1:6" x14ac:dyDescent="0.35">
      <c r="A152" s="37"/>
      <c r="B152" s="37"/>
      <c r="C152" s="37"/>
      <c r="D152" s="37"/>
      <c r="E152" s="37"/>
      <c r="F152" s="37"/>
    </row>
    <row r="153" spans="1:6" x14ac:dyDescent="0.35">
      <c r="A153" s="37"/>
      <c r="B153" s="37"/>
      <c r="C153" s="37"/>
      <c r="D153" s="37"/>
      <c r="E153" s="37"/>
      <c r="F153" s="37"/>
    </row>
    <row r="154" spans="1:6" x14ac:dyDescent="0.35">
      <c r="A154" s="37"/>
      <c r="B154" s="37"/>
      <c r="C154" s="37"/>
      <c r="D154" s="37"/>
      <c r="E154" s="37"/>
      <c r="F154" s="37"/>
    </row>
    <row r="155" spans="1:6" x14ac:dyDescent="0.35">
      <c r="A155" s="37"/>
      <c r="B155" s="37"/>
      <c r="C155" s="37"/>
      <c r="D155" s="37"/>
      <c r="E155" s="37"/>
      <c r="F155" s="37"/>
    </row>
    <row r="156" spans="1:6" x14ac:dyDescent="0.35">
      <c r="A156" s="37"/>
      <c r="B156" s="37"/>
      <c r="C156" s="37"/>
      <c r="D156" s="37"/>
      <c r="E156" s="37"/>
      <c r="F156" s="37"/>
    </row>
    <row r="157" spans="1:6" x14ac:dyDescent="0.35">
      <c r="A157" s="37"/>
      <c r="B157" s="37"/>
      <c r="C157" s="37"/>
      <c r="D157" s="37"/>
      <c r="E157" s="37"/>
      <c r="F157" s="37"/>
    </row>
    <row r="158" spans="1:6" x14ac:dyDescent="0.35">
      <c r="A158" s="37"/>
      <c r="B158" s="37"/>
      <c r="C158" s="37"/>
      <c r="D158" s="37"/>
      <c r="E158" s="37"/>
      <c r="F158" s="37"/>
    </row>
    <row r="159" spans="1:6" x14ac:dyDescent="0.35">
      <c r="A159" s="37"/>
      <c r="B159" s="37"/>
      <c r="C159" s="37"/>
      <c r="D159" s="37"/>
      <c r="E159" s="37"/>
      <c r="F159" s="37"/>
    </row>
    <row r="160" spans="1:6" x14ac:dyDescent="0.35">
      <c r="A160" s="37"/>
      <c r="B160" s="37"/>
      <c r="C160" s="37"/>
      <c r="D160" s="37"/>
      <c r="E160" s="37"/>
      <c r="F160" s="37"/>
    </row>
    <row r="161" spans="1:6" x14ac:dyDescent="0.35">
      <c r="A161" s="37"/>
      <c r="B161" s="37"/>
      <c r="C161" s="37"/>
      <c r="D161" s="37"/>
      <c r="E161" s="37"/>
      <c r="F161" s="37"/>
    </row>
    <row r="162" spans="1:6" x14ac:dyDescent="0.35">
      <c r="A162" s="37"/>
      <c r="B162" s="37"/>
      <c r="C162" s="37"/>
      <c r="D162" s="37"/>
      <c r="E162" s="37"/>
      <c r="F162" s="37"/>
    </row>
    <row r="163" spans="1:6" x14ac:dyDescent="0.35">
      <c r="A163" s="37"/>
      <c r="B163" s="37"/>
      <c r="C163" s="37"/>
      <c r="D163" s="37"/>
      <c r="E163" s="37"/>
      <c r="F163" s="37"/>
    </row>
    <row r="164" spans="1:6" x14ac:dyDescent="0.35">
      <c r="A164" s="37"/>
      <c r="B164" s="37"/>
      <c r="C164" s="37"/>
      <c r="D164" s="37"/>
      <c r="E164" s="37"/>
      <c r="F164" s="37"/>
    </row>
    <row r="165" spans="1:6" x14ac:dyDescent="0.35">
      <c r="A165" s="37"/>
      <c r="B165" s="37"/>
      <c r="C165" s="37"/>
      <c r="D165" s="37"/>
      <c r="E165" s="37"/>
      <c r="F165" s="37"/>
    </row>
    <row r="166" spans="1:6" x14ac:dyDescent="0.35">
      <c r="A166" s="37"/>
      <c r="B166" s="37"/>
      <c r="C166" s="37"/>
      <c r="D166" s="37"/>
      <c r="E166" s="37"/>
      <c r="F166" s="37"/>
    </row>
    <row r="167" spans="1:6" x14ac:dyDescent="0.35">
      <c r="A167" s="37"/>
      <c r="B167" s="37"/>
      <c r="C167" s="37"/>
      <c r="D167" s="37"/>
      <c r="E167" s="37"/>
      <c r="F167" s="37"/>
    </row>
    <row r="168" spans="1:6" x14ac:dyDescent="0.35">
      <c r="A168" s="37"/>
      <c r="B168" s="37"/>
      <c r="C168" s="37"/>
      <c r="D168" s="37"/>
      <c r="E168" s="37"/>
      <c r="F168" s="37"/>
    </row>
    <row r="169" spans="1:6" x14ac:dyDescent="0.35">
      <c r="A169" s="37"/>
      <c r="B169" s="37"/>
      <c r="C169" s="37"/>
      <c r="D169" s="37"/>
      <c r="E169" s="37"/>
      <c r="F169" s="37"/>
    </row>
    <row r="170" spans="1:6" x14ac:dyDescent="0.35">
      <c r="A170" s="37"/>
      <c r="B170" s="37"/>
      <c r="C170" s="37"/>
      <c r="D170" s="37"/>
      <c r="E170" s="37"/>
      <c r="F170" s="37"/>
    </row>
    <row r="171" spans="1:6" x14ac:dyDescent="0.35">
      <c r="A171" s="37"/>
      <c r="B171" s="37"/>
      <c r="C171" s="37"/>
      <c r="D171" s="37"/>
      <c r="E171" s="37"/>
      <c r="F171" s="37"/>
    </row>
    <row r="172" spans="1:6" x14ac:dyDescent="0.35">
      <c r="A172" s="37"/>
      <c r="B172" s="37"/>
      <c r="C172" s="37"/>
      <c r="D172" s="37"/>
      <c r="E172" s="37"/>
      <c r="F172" s="37"/>
    </row>
    <row r="173" spans="1:6" x14ac:dyDescent="0.35">
      <c r="A173" s="37"/>
      <c r="B173" s="37"/>
      <c r="C173" s="37"/>
      <c r="D173" s="37"/>
      <c r="E173" s="37"/>
      <c r="F173" s="37"/>
    </row>
    <row r="174" spans="1:6" x14ac:dyDescent="0.35">
      <c r="A174" s="37"/>
      <c r="B174" s="37"/>
      <c r="C174" s="37"/>
      <c r="D174" s="37"/>
      <c r="E174" s="37"/>
      <c r="F174" s="37"/>
    </row>
    <row r="175" spans="1:6" x14ac:dyDescent="0.35">
      <c r="A175" s="37"/>
      <c r="B175" s="37"/>
      <c r="C175" s="37"/>
      <c r="D175" s="37"/>
      <c r="E175" s="37"/>
      <c r="F175" s="37"/>
    </row>
    <row r="176" spans="1:6" x14ac:dyDescent="0.35">
      <c r="A176" s="37"/>
      <c r="B176" s="37"/>
      <c r="C176" s="37"/>
      <c r="D176" s="37"/>
      <c r="E176" s="37"/>
      <c r="F176" s="37"/>
    </row>
  </sheetData>
  <mergeCells count="69">
    <mergeCell ref="A102:B102"/>
    <mergeCell ref="A109:B109"/>
    <mergeCell ref="A116:B116"/>
    <mergeCell ref="A119:F119"/>
    <mergeCell ref="A120:F120"/>
    <mergeCell ref="A121:F121"/>
    <mergeCell ref="A123:F123"/>
    <mergeCell ref="A124:F124"/>
    <mergeCell ref="A125:F125"/>
    <mergeCell ref="A141:E141"/>
    <mergeCell ref="A142:E142"/>
    <mergeCell ref="B144:C144"/>
    <mergeCell ref="D144:F146"/>
    <mergeCell ref="B145:C145"/>
    <mergeCell ref="B146:C146"/>
    <mergeCell ref="A92:F92"/>
    <mergeCell ref="A93:F93"/>
    <mergeCell ref="A95:F95"/>
    <mergeCell ref="A96:F96"/>
    <mergeCell ref="A97:F97"/>
    <mergeCell ref="A78:F78"/>
    <mergeCell ref="A79:F79"/>
    <mergeCell ref="A80:F80"/>
    <mergeCell ref="A85:B85"/>
    <mergeCell ref="A89:B89"/>
    <mergeCell ref="A63:F63"/>
    <mergeCell ref="A64:F64"/>
    <mergeCell ref="A65:F65"/>
    <mergeCell ref="A75:F75"/>
    <mergeCell ref="A76:F76"/>
    <mergeCell ref="B55:C55"/>
    <mergeCell ref="D55:F57"/>
    <mergeCell ref="B56:C56"/>
    <mergeCell ref="B57:C57"/>
    <mergeCell ref="A61:F61"/>
    <mergeCell ref="A49:B49"/>
    <mergeCell ref="A50:B50"/>
    <mergeCell ref="A51:B51"/>
    <mergeCell ref="A52:F52"/>
    <mergeCell ref="A53:F53"/>
    <mergeCell ref="A39:B39"/>
    <mergeCell ref="A40:F40"/>
    <mergeCell ref="A41:F41"/>
    <mergeCell ref="A46:F46"/>
    <mergeCell ref="A47:F47"/>
    <mergeCell ref="A1:F2"/>
    <mergeCell ref="A3:F3"/>
    <mergeCell ref="C5:E5"/>
    <mergeCell ref="C6:E6"/>
    <mergeCell ref="C7:E7"/>
    <mergeCell ref="A10:F10"/>
    <mergeCell ref="A29:E29"/>
    <mergeCell ref="A12:F12"/>
    <mergeCell ref="A13:F13"/>
    <mergeCell ref="A19:F19"/>
    <mergeCell ref="A20:F20"/>
    <mergeCell ref="A22:F22"/>
    <mergeCell ref="A23:F23"/>
    <mergeCell ref="A25:B25"/>
    <mergeCell ref="A26:B26"/>
    <mergeCell ref="A27:B27"/>
    <mergeCell ref="A28:B28"/>
    <mergeCell ref="A16:B16"/>
    <mergeCell ref="A38:B38"/>
    <mergeCell ref="A30:F30"/>
    <mergeCell ref="A32:F32"/>
    <mergeCell ref="A35:B35"/>
    <mergeCell ref="A36:B36"/>
    <mergeCell ref="A37:B37"/>
  </mergeCells>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1" max="5" man="1"/>
    <brk id="59" max="16383" man="1"/>
    <brk id="121"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dimension ref="A1:G96"/>
  <sheetViews>
    <sheetView showGridLines="0" zoomScale="80" zoomScaleNormal="80" workbookViewId="0">
      <selection sqref="A1:G1"/>
    </sheetView>
  </sheetViews>
  <sheetFormatPr baseColWidth="10" defaultColWidth="11.44140625" defaultRowHeight="15.6" x14ac:dyDescent="0.35"/>
  <cols>
    <col min="1" max="1" width="46.109375" style="1" customWidth="1"/>
    <col min="2" max="2" width="24.5546875" style="1" customWidth="1"/>
    <col min="3" max="7" width="20.6640625" style="1" customWidth="1"/>
    <col min="8" max="16384" width="11.44140625" style="1"/>
  </cols>
  <sheetData>
    <row r="1" spans="1:7" ht="42" customHeight="1" x14ac:dyDescent="0.45">
      <c r="A1" s="170" t="s">
        <v>154</v>
      </c>
      <c r="B1" s="170"/>
      <c r="C1" s="170"/>
      <c r="D1" s="170"/>
      <c r="E1" s="170"/>
      <c r="F1" s="170"/>
      <c r="G1" s="170"/>
    </row>
    <row r="2" spans="1:7" ht="20.100000000000001" customHeight="1" x14ac:dyDescent="0.4">
      <c r="A2" s="176" t="s">
        <v>225</v>
      </c>
      <c r="B2" s="176"/>
      <c r="C2" s="176"/>
      <c r="D2" s="176"/>
      <c r="E2" s="176"/>
      <c r="F2" s="176"/>
      <c r="G2" s="176"/>
    </row>
    <row r="3" spans="1:7" ht="15" customHeight="1" x14ac:dyDescent="0.35">
      <c r="A3" s="37"/>
      <c r="B3" s="37"/>
      <c r="C3" s="37"/>
      <c r="D3" s="37"/>
      <c r="E3" s="37"/>
      <c r="F3" s="37"/>
    </row>
    <row r="4" spans="1:7" ht="18" customHeight="1" x14ac:dyDescent="0.35">
      <c r="A4" s="85"/>
      <c r="B4" s="73" t="s">
        <v>54</v>
      </c>
      <c r="C4" s="177" t="s">
        <v>202</v>
      </c>
      <c r="D4" s="178"/>
      <c r="E4" s="178"/>
      <c r="F4" s="37"/>
    </row>
    <row r="5" spans="1:7" ht="18" customHeight="1" x14ac:dyDescent="0.35">
      <c r="A5" s="85"/>
      <c r="B5" s="74" t="s">
        <v>56</v>
      </c>
      <c r="C5" s="179" t="s">
        <v>57</v>
      </c>
      <c r="D5" s="180"/>
      <c r="E5" s="180"/>
      <c r="F5" s="37"/>
    </row>
    <row r="6" spans="1:7" ht="18" customHeight="1" x14ac:dyDescent="0.35">
      <c r="A6" s="85"/>
      <c r="B6" s="75" t="s">
        <v>58</v>
      </c>
      <c r="C6" s="179" t="s">
        <v>59</v>
      </c>
      <c r="D6" s="180"/>
      <c r="E6" s="180"/>
      <c r="F6" s="37"/>
    </row>
    <row r="7" spans="1:7" ht="15" customHeight="1" x14ac:dyDescent="0.35">
      <c r="B7" s="3"/>
      <c r="C7" s="3"/>
      <c r="D7" s="3"/>
      <c r="E7" s="3"/>
      <c r="F7" s="3"/>
    </row>
    <row r="8" spans="1:7" ht="21.9" customHeight="1" x14ac:dyDescent="0.35">
      <c r="A8" s="181" t="s">
        <v>181</v>
      </c>
      <c r="B8" s="181"/>
      <c r="C8" s="181"/>
      <c r="D8" s="181"/>
      <c r="E8" s="181"/>
      <c r="F8" s="181"/>
      <c r="G8" s="181"/>
    </row>
    <row r="9" spans="1:7" ht="15" customHeight="1" x14ac:dyDescent="0.35">
      <c r="A9" s="6"/>
      <c r="B9" s="5"/>
      <c r="C9" s="5"/>
      <c r="D9" s="5"/>
      <c r="E9" s="5"/>
      <c r="F9" s="5"/>
    </row>
    <row r="10" spans="1:7" ht="18" customHeight="1" x14ac:dyDescent="0.35">
      <c r="A10" s="174" t="s">
        <v>61</v>
      </c>
      <c r="B10" s="174"/>
      <c r="C10" s="174"/>
      <c r="D10" s="174"/>
      <c r="E10" s="174"/>
      <c r="F10" s="174"/>
      <c r="G10" s="174"/>
    </row>
    <row r="11" spans="1:7" ht="18" customHeight="1" x14ac:dyDescent="0.35">
      <c r="A11" s="174" t="s">
        <v>62</v>
      </c>
      <c r="B11" s="174"/>
      <c r="C11" s="174"/>
      <c r="D11" s="174"/>
      <c r="E11" s="174"/>
      <c r="F11" s="174"/>
      <c r="G11" s="174"/>
    </row>
    <row r="12" spans="1:7" ht="15" customHeight="1" x14ac:dyDescent="0.35">
      <c r="A12" s="38"/>
      <c r="B12" s="38"/>
      <c r="C12" s="38"/>
      <c r="D12" s="39"/>
      <c r="E12" s="39"/>
    </row>
    <row r="13" spans="1:7" ht="18" customHeight="1" x14ac:dyDescent="0.35">
      <c r="A13" s="139" t="s">
        <v>63</v>
      </c>
      <c r="B13" s="7" t="s">
        <v>64</v>
      </c>
      <c r="C13" s="139" t="s">
        <v>162</v>
      </c>
      <c r="D13" s="7" t="s">
        <v>163</v>
      </c>
      <c r="E13" s="7" t="s">
        <v>173</v>
      </c>
      <c r="F13" s="107" t="s">
        <v>182</v>
      </c>
      <c r="G13" s="107" t="s">
        <v>183</v>
      </c>
    </row>
    <row r="14" spans="1:7" ht="18" customHeight="1" x14ac:dyDescent="0.35">
      <c r="A14" s="182"/>
      <c r="B14" s="182"/>
      <c r="C14" s="125">
        <f>+C16</f>
        <v>191</v>
      </c>
      <c r="D14" s="125">
        <f t="shared" ref="D14:G14" si="0">+D16</f>
        <v>45</v>
      </c>
      <c r="E14" s="125">
        <f t="shared" si="0"/>
        <v>31</v>
      </c>
      <c r="F14" s="125">
        <f t="shared" si="0"/>
        <v>0</v>
      </c>
      <c r="G14" s="125">
        <f t="shared" si="0"/>
        <v>267</v>
      </c>
    </row>
    <row r="15" spans="1:7" ht="18" customHeight="1" x14ac:dyDescent="0.35">
      <c r="A15" s="137"/>
      <c r="B15" s="113"/>
      <c r="C15" s="37"/>
      <c r="D15" s="37"/>
      <c r="E15" s="37"/>
      <c r="F15" s="37"/>
      <c r="G15" s="37"/>
    </row>
    <row r="16" spans="1:7" ht="18" customHeight="1" x14ac:dyDescent="0.35">
      <c r="A16" s="129" t="s">
        <v>70</v>
      </c>
      <c r="B16" s="122" t="s">
        <v>71</v>
      </c>
      <c r="C16" s="124">
        <f>+'1T'!F18</f>
        <v>191</v>
      </c>
      <c r="D16" s="124">
        <f>+'2T'!F18</f>
        <v>45</v>
      </c>
      <c r="E16" s="124">
        <f>+'3T'!F18</f>
        <v>31</v>
      </c>
      <c r="F16" s="127">
        <f>+'4T'!F18</f>
        <v>0</v>
      </c>
      <c r="G16" s="127">
        <f>+C16+D16+E16+F16</f>
        <v>267</v>
      </c>
    </row>
    <row r="17" spans="1:7" ht="18" customHeight="1" x14ac:dyDescent="0.35">
      <c r="A17" s="203" t="s">
        <v>159</v>
      </c>
      <c r="B17" s="203"/>
      <c r="C17" s="203"/>
      <c r="D17" s="203"/>
      <c r="E17" s="203"/>
      <c r="F17" s="124"/>
    </row>
    <row r="18" spans="1:7" ht="45" customHeight="1" x14ac:dyDescent="0.35">
      <c r="A18" s="171" t="s">
        <v>224</v>
      </c>
      <c r="B18" s="172"/>
      <c r="C18" s="172"/>
      <c r="D18" s="172"/>
      <c r="E18" s="172"/>
      <c r="F18" s="172"/>
      <c r="G18" s="173"/>
    </row>
    <row r="19" spans="1:7" ht="15" customHeight="1" x14ac:dyDescent="0.35">
      <c r="A19" s="38"/>
      <c r="B19" s="38"/>
      <c r="C19" s="38"/>
      <c r="D19" s="39"/>
      <c r="E19" s="39"/>
    </row>
    <row r="20" spans="1:7" ht="18" customHeight="1" x14ac:dyDescent="0.35">
      <c r="A20" s="174" t="s">
        <v>74</v>
      </c>
      <c r="B20" s="174"/>
      <c r="C20" s="174"/>
      <c r="D20" s="174"/>
      <c r="E20" s="174"/>
      <c r="F20" s="174"/>
    </row>
    <row r="21" spans="1:7" ht="18" customHeight="1" x14ac:dyDescent="0.35">
      <c r="A21" s="174" t="s">
        <v>75</v>
      </c>
      <c r="B21" s="174"/>
      <c r="C21" s="174"/>
      <c r="D21" s="174"/>
      <c r="E21" s="174"/>
      <c r="F21" s="174"/>
    </row>
    <row r="22" spans="1:7" ht="15" customHeight="1" x14ac:dyDescent="0.35">
      <c r="A22" s="38"/>
      <c r="B22" s="38"/>
      <c r="C22" s="39"/>
      <c r="D22" s="39"/>
      <c r="E22" s="39"/>
    </row>
    <row r="23" spans="1:7" ht="18" customHeight="1" x14ac:dyDescent="0.35">
      <c r="A23" s="139" t="s">
        <v>165</v>
      </c>
      <c r="B23" s="139" t="s">
        <v>162</v>
      </c>
      <c r="C23" s="139" t="s">
        <v>163</v>
      </c>
      <c r="D23" s="139" t="s">
        <v>173</v>
      </c>
      <c r="E23" s="139" t="s">
        <v>182</v>
      </c>
      <c r="F23" s="139" t="s">
        <v>183</v>
      </c>
    </row>
    <row r="24" spans="1:7" ht="18" customHeight="1" x14ac:dyDescent="0.35">
      <c r="A24" s="130" t="s">
        <v>184</v>
      </c>
      <c r="B24" s="128">
        <f>+B26</f>
        <v>223698500</v>
      </c>
      <c r="C24" s="128">
        <f t="shared" ref="C24:F24" si="1">+C26</f>
        <v>244993400</v>
      </c>
      <c r="D24" s="128">
        <f t="shared" si="1"/>
        <v>181035826.71000001</v>
      </c>
      <c r="E24" s="128">
        <f t="shared" si="1"/>
        <v>33311264</v>
      </c>
      <c r="F24" s="128">
        <f t="shared" si="1"/>
        <v>683038990.71000004</v>
      </c>
    </row>
    <row r="25" spans="1:7" ht="18" customHeight="1" x14ac:dyDescent="0.35">
      <c r="A25" s="117"/>
      <c r="B25" s="121"/>
      <c r="C25" s="121"/>
      <c r="D25" s="121"/>
      <c r="E25" s="121"/>
      <c r="F25" s="121"/>
    </row>
    <row r="26" spans="1:7" ht="18" customHeight="1" x14ac:dyDescent="0.35">
      <c r="A26" s="129" t="s">
        <v>70</v>
      </c>
      <c r="B26" s="126">
        <f>+'1T'!F28</f>
        <v>223698500</v>
      </c>
      <c r="C26" s="126">
        <f>+'2T'!F28</f>
        <v>244993400</v>
      </c>
      <c r="D26" s="126">
        <f>+'3T'!F28</f>
        <v>181035826.71000001</v>
      </c>
      <c r="E26" s="126">
        <f>+'4T'!F28</f>
        <v>33311264</v>
      </c>
      <c r="F26" s="126">
        <f>+B26+C26+D26+E26</f>
        <v>683038990.71000004</v>
      </c>
    </row>
    <row r="27" spans="1:7" ht="18" customHeight="1" x14ac:dyDescent="0.35">
      <c r="A27" s="141" t="s">
        <v>159</v>
      </c>
      <c r="B27" s="115"/>
      <c r="C27" s="115"/>
      <c r="D27" s="115"/>
    </row>
    <row r="28" spans="1:7" ht="45" customHeight="1" x14ac:dyDescent="0.35">
      <c r="A28" s="171" t="s">
        <v>206</v>
      </c>
      <c r="B28" s="172"/>
      <c r="C28" s="172"/>
      <c r="D28" s="172"/>
      <c r="E28" s="172"/>
      <c r="F28" s="173"/>
    </row>
    <row r="29" spans="1:7" ht="18" customHeight="1" x14ac:dyDescent="0.35"/>
    <row r="31" spans="1:7" ht="21" customHeight="1" x14ac:dyDescent="0.35">
      <c r="A31" s="181" t="s">
        <v>185</v>
      </c>
      <c r="B31" s="181"/>
      <c r="C31" s="181"/>
      <c r="D31" s="181"/>
      <c r="E31" s="181"/>
      <c r="F31" s="181"/>
      <c r="G31" s="181"/>
    </row>
    <row r="32" spans="1:7" ht="9.9" customHeight="1" x14ac:dyDescent="0.35">
      <c r="A32" s="37"/>
      <c r="B32" s="37"/>
      <c r="C32" s="37"/>
      <c r="D32" s="37"/>
      <c r="E32" s="37"/>
      <c r="F32" s="37"/>
    </row>
    <row r="33" spans="1:7" x14ac:dyDescent="0.35">
      <c r="A33" s="163" t="s">
        <v>121</v>
      </c>
      <c r="B33" s="163"/>
      <c r="C33" s="163"/>
      <c r="D33" s="163"/>
      <c r="E33" s="163"/>
      <c r="F33" s="163"/>
      <c r="G33" s="163"/>
    </row>
    <row r="34" spans="1:7" ht="17.25" customHeight="1" x14ac:dyDescent="0.35">
      <c r="A34" s="164" t="s">
        <v>122</v>
      </c>
      <c r="B34" s="164"/>
      <c r="C34" s="164"/>
      <c r="D34" s="164"/>
      <c r="E34" s="164"/>
      <c r="F34" s="164"/>
      <c r="G34" s="164"/>
    </row>
    <row r="35" spans="1:7" x14ac:dyDescent="0.35">
      <c r="A35" s="163" t="s">
        <v>108</v>
      </c>
      <c r="B35" s="163"/>
      <c r="C35" s="163"/>
      <c r="D35" s="163"/>
      <c r="E35" s="163"/>
      <c r="F35" s="163"/>
      <c r="G35" s="163"/>
    </row>
    <row r="36" spans="1:7" ht="9.9" customHeight="1" x14ac:dyDescent="0.35">
      <c r="A36" s="37"/>
      <c r="B36" s="37"/>
      <c r="C36" s="37"/>
      <c r="D36" s="37"/>
      <c r="E36" s="37"/>
      <c r="F36" s="37"/>
    </row>
    <row r="37" spans="1:7" x14ac:dyDescent="0.35">
      <c r="A37" s="69" t="s">
        <v>123</v>
      </c>
      <c r="B37" s="69" t="s">
        <v>124</v>
      </c>
      <c r="C37" s="69" t="s">
        <v>162</v>
      </c>
      <c r="D37" s="69" t="s">
        <v>163</v>
      </c>
      <c r="E37" s="69" t="s">
        <v>173</v>
      </c>
      <c r="F37" s="69" t="s">
        <v>186</v>
      </c>
      <c r="G37" s="69" t="s">
        <v>183</v>
      </c>
    </row>
    <row r="38" spans="1:7" x14ac:dyDescent="0.35">
      <c r="A38" s="136" t="s">
        <v>69</v>
      </c>
      <c r="B38" s="50"/>
      <c r="C38" s="36">
        <f>+C40+C44</f>
        <v>249750000</v>
      </c>
      <c r="D38" s="36">
        <f>+D40+D44</f>
        <v>249750000</v>
      </c>
      <c r="E38" s="36">
        <f>+E40+E44</f>
        <v>150227726.71000001</v>
      </c>
      <c r="F38" s="36">
        <f>+F40+F44</f>
        <v>33311264</v>
      </c>
      <c r="G38" s="36">
        <f>+G40+G44</f>
        <v>683038990.71000004</v>
      </c>
    </row>
    <row r="39" spans="1:7" x14ac:dyDescent="0.35">
      <c r="A39" s="13"/>
      <c r="B39" s="51"/>
      <c r="C39" s="14"/>
      <c r="D39" s="14"/>
      <c r="E39" s="14"/>
      <c r="F39" s="14"/>
      <c r="G39" s="52"/>
    </row>
    <row r="40" spans="1:7" x14ac:dyDescent="0.35">
      <c r="A40" s="200" t="s">
        <v>126</v>
      </c>
      <c r="B40" s="200"/>
      <c r="C40" s="54">
        <f>+SUM(C41:C42)</f>
        <v>249750000</v>
      </c>
      <c r="D40" s="54">
        <f>+SUM(D41:D42)</f>
        <v>249750000</v>
      </c>
      <c r="E40" s="54">
        <f>+SUM(E41:E42)</f>
        <v>150227726.71000001</v>
      </c>
      <c r="F40" s="54">
        <f>+SUM(F41:F42)</f>
        <v>33311264</v>
      </c>
      <c r="G40" s="54">
        <f>+SUM(G41:G42)</f>
        <v>683038990.71000004</v>
      </c>
    </row>
    <row r="41" spans="1:7" ht="30" x14ac:dyDescent="0.35">
      <c r="A41" s="55" t="s">
        <v>127</v>
      </c>
      <c r="B41" s="129" t="s">
        <v>128</v>
      </c>
      <c r="C41" s="15">
        <f>+'1T'!F87</f>
        <v>249750000</v>
      </c>
      <c r="D41" s="15">
        <f>+'2T'!F86</f>
        <v>249750000</v>
      </c>
      <c r="E41" s="15">
        <f>+'3T'!F86</f>
        <v>150227726.71000001</v>
      </c>
      <c r="F41" s="15">
        <f>+'4T'!F86</f>
        <v>33311264</v>
      </c>
      <c r="G41" s="94">
        <f>+C41+D41+E41+F41</f>
        <v>683038990.71000004</v>
      </c>
    </row>
    <row r="42" spans="1:7" x14ac:dyDescent="0.35">
      <c r="A42" s="55" t="s">
        <v>130</v>
      </c>
      <c r="B42" s="51" t="s">
        <v>131</v>
      </c>
      <c r="C42" s="15">
        <f>+'1T'!F88</f>
        <v>0</v>
      </c>
      <c r="D42" s="15">
        <f>+'2T'!F87</f>
        <v>0</v>
      </c>
      <c r="E42" s="15">
        <f>+'3T'!F87</f>
        <v>0</v>
      </c>
      <c r="F42" s="15">
        <f>+'4T'!F87</f>
        <v>0</v>
      </c>
      <c r="G42" s="94">
        <f>+C42+D42+E42+F42</f>
        <v>0</v>
      </c>
    </row>
    <row r="43" spans="1:7" x14ac:dyDescent="0.35">
      <c r="A43" s="100"/>
      <c r="B43" s="51"/>
      <c r="C43" s="15"/>
      <c r="D43" s="15"/>
      <c r="E43" s="15"/>
      <c r="F43" s="15"/>
      <c r="G43" s="94"/>
    </row>
    <row r="44" spans="1:7" x14ac:dyDescent="0.35">
      <c r="A44" s="200" t="s">
        <v>132</v>
      </c>
      <c r="B44" s="200"/>
      <c r="C44" s="54">
        <f>+SUM(C45:C46)</f>
        <v>0</v>
      </c>
      <c r="D44" s="54">
        <f>+SUM(D45:D46)</f>
        <v>0</v>
      </c>
      <c r="E44" s="54">
        <f>+SUM(E45:E46)</f>
        <v>0</v>
      </c>
      <c r="F44" s="54">
        <f>+SUM(F45:F46)</f>
        <v>0</v>
      </c>
      <c r="G44" s="54">
        <f>+SUM(G45:G46)</f>
        <v>0</v>
      </c>
    </row>
    <row r="45" spans="1:7" x14ac:dyDescent="0.35">
      <c r="A45" s="55" t="s">
        <v>130</v>
      </c>
      <c r="B45" s="51" t="s">
        <v>131</v>
      </c>
      <c r="C45" s="57">
        <f>+'1T'!F91</f>
        <v>0</v>
      </c>
      <c r="D45" s="57">
        <f>+'2T'!F90</f>
        <v>0</v>
      </c>
      <c r="E45" s="57">
        <f>+'3T'!F90</f>
        <v>0</v>
      </c>
      <c r="F45" s="57">
        <f>+'4T'!F90</f>
        <v>0</v>
      </c>
      <c r="G45" s="95">
        <f>+C45+D45+E45+F45</f>
        <v>0</v>
      </c>
    </row>
    <row r="46" spans="1:7" x14ac:dyDescent="0.35">
      <c r="A46" s="55" t="s">
        <v>130</v>
      </c>
      <c r="B46" s="51" t="s">
        <v>131</v>
      </c>
      <c r="C46" s="57">
        <f>+'1T'!F92</f>
        <v>0</v>
      </c>
      <c r="D46" s="57">
        <f>+'2T'!F91</f>
        <v>0</v>
      </c>
      <c r="E46" s="57">
        <f>+'3T'!F91</f>
        <v>0</v>
      </c>
      <c r="F46" s="96">
        <f>+'4T'!F91</f>
        <v>0</v>
      </c>
      <c r="G46" s="97">
        <f>+C46+D46+E46+F46</f>
        <v>0</v>
      </c>
    </row>
    <row r="47" spans="1:7" x14ac:dyDescent="0.35">
      <c r="A47" s="175" t="s">
        <v>159</v>
      </c>
      <c r="B47" s="175"/>
      <c r="C47" s="175"/>
      <c r="D47" s="175"/>
      <c r="E47" s="175"/>
      <c r="F47" s="37"/>
    </row>
    <row r="48" spans="1:7" ht="50.1" customHeight="1" x14ac:dyDescent="0.35">
      <c r="A48" s="226" t="s">
        <v>206</v>
      </c>
      <c r="B48" s="227"/>
      <c r="C48" s="227"/>
      <c r="D48" s="227"/>
      <c r="E48" s="227"/>
      <c r="F48" s="227"/>
      <c r="G48" s="227"/>
    </row>
    <row r="49" spans="1:7" ht="9.9" customHeight="1" x14ac:dyDescent="0.35">
      <c r="A49" s="25"/>
      <c r="B49" s="49"/>
      <c r="C49" s="24"/>
      <c r="D49" s="37"/>
      <c r="E49" s="37"/>
      <c r="F49" s="37"/>
    </row>
    <row r="50" spans="1:7" x14ac:dyDescent="0.35">
      <c r="A50" s="163" t="s">
        <v>134</v>
      </c>
      <c r="B50" s="163"/>
      <c r="C50" s="163"/>
      <c r="D50" s="163"/>
      <c r="E50" s="163"/>
      <c r="F50" s="163"/>
      <c r="G50" s="163"/>
    </row>
    <row r="51" spans="1:7" ht="17.25" customHeight="1" x14ac:dyDescent="0.35">
      <c r="A51" s="164" t="s">
        <v>135</v>
      </c>
      <c r="B51" s="164"/>
      <c r="C51" s="164"/>
      <c r="D51" s="164"/>
      <c r="E51" s="164"/>
      <c r="F51" s="164"/>
      <c r="G51" s="164"/>
    </row>
    <row r="52" spans="1:7" x14ac:dyDescent="0.35">
      <c r="A52" s="163" t="s">
        <v>108</v>
      </c>
      <c r="B52" s="163"/>
      <c r="C52" s="163"/>
      <c r="D52" s="163"/>
      <c r="E52" s="163"/>
      <c r="F52" s="163"/>
      <c r="G52" s="163"/>
    </row>
    <row r="54" spans="1:7" x14ac:dyDescent="0.35">
      <c r="A54" s="69" t="s">
        <v>123</v>
      </c>
      <c r="B54" s="69" t="s">
        <v>124</v>
      </c>
      <c r="C54" s="69" t="s">
        <v>162</v>
      </c>
      <c r="D54" s="69" t="s">
        <v>163</v>
      </c>
      <c r="E54" s="69" t="s">
        <v>173</v>
      </c>
      <c r="F54" s="69" t="s">
        <v>182</v>
      </c>
      <c r="G54" s="69" t="s">
        <v>183</v>
      </c>
    </row>
    <row r="55" spans="1:7" x14ac:dyDescent="0.35">
      <c r="A55" s="136" t="s">
        <v>69</v>
      </c>
      <c r="B55" s="50"/>
      <c r="C55" s="36">
        <f>+C57+C64+C71</f>
        <v>223698500</v>
      </c>
      <c r="D55" s="36">
        <f t="shared" ref="D55:E55" si="2">+D57+D64+D71</f>
        <v>244993400</v>
      </c>
      <c r="E55" s="36">
        <f t="shared" si="2"/>
        <v>181035826.71000001</v>
      </c>
      <c r="F55" s="36">
        <f>+F57+F64+F71</f>
        <v>33311264</v>
      </c>
      <c r="G55" s="36">
        <f>+G57+G64+G71</f>
        <v>683038990.71000004</v>
      </c>
    </row>
    <row r="56" spans="1:7" x14ac:dyDescent="0.35">
      <c r="A56" s="13"/>
      <c r="B56" s="51"/>
      <c r="C56" s="14"/>
      <c r="D56" s="14"/>
      <c r="E56" s="14"/>
      <c r="F56" s="52"/>
      <c r="G56" s="52"/>
    </row>
    <row r="57" spans="1:7" x14ac:dyDescent="0.35">
      <c r="A57" s="200" t="s">
        <v>136</v>
      </c>
      <c r="B57" s="200"/>
      <c r="C57" s="54">
        <f>+SUM(C58:C62)</f>
        <v>223698500</v>
      </c>
      <c r="D57" s="54">
        <f t="shared" ref="D57:E57" si="3">+SUM(D58:D62)</f>
        <v>244993400</v>
      </c>
      <c r="E57" s="54">
        <f t="shared" si="3"/>
        <v>181035826.71000001</v>
      </c>
      <c r="F57" s="54">
        <f>+SUM(F58:F62)</f>
        <v>33311264</v>
      </c>
      <c r="G57" s="54">
        <f>+SUM(G58:G62)</f>
        <v>683038990.71000004</v>
      </c>
    </row>
    <row r="58" spans="1:7" ht="30" x14ac:dyDescent="0.35">
      <c r="A58" s="55" t="s">
        <v>127</v>
      </c>
      <c r="B58" s="129" t="s">
        <v>128</v>
      </c>
      <c r="C58" s="15">
        <f>+'1T'!F104</f>
        <v>223698500</v>
      </c>
      <c r="D58" s="15">
        <f>+'2T'!F103</f>
        <v>244993400</v>
      </c>
      <c r="E58" s="15">
        <f>+'3T'!F103</f>
        <v>181035826.71000001</v>
      </c>
      <c r="F58" s="15">
        <f>+'4T'!F103</f>
        <v>33311264</v>
      </c>
      <c r="G58" s="94">
        <f>+C58+D58+E58+F58</f>
        <v>683038990.71000004</v>
      </c>
    </row>
    <row r="59" spans="1:7" x14ac:dyDescent="0.35">
      <c r="A59" s="55" t="s">
        <v>130</v>
      </c>
      <c r="B59" s="51" t="s">
        <v>131</v>
      </c>
      <c r="C59" s="15">
        <f>+'1T'!F105</f>
        <v>0</v>
      </c>
      <c r="D59" s="15">
        <f>+'2T'!F104</f>
        <v>0</v>
      </c>
      <c r="E59" s="15">
        <f>+'3T'!F104</f>
        <v>0</v>
      </c>
      <c r="F59" s="15">
        <f>+'4T'!F104</f>
        <v>0</v>
      </c>
      <c r="G59" s="94">
        <f t="shared" ref="G59:G62" si="4">+C59+D59+E59+F59</f>
        <v>0</v>
      </c>
    </row>
    <row r="60" spans="1:7" x14ac:dyDescent="0.35">
      <c r="A60" s="55" t="s">
        <v>130</v>
      </c>
      <c r="B60" s="51" t="s">
        <v>131</v>
      </c>
      <c r="C60" s="15">
        <f>+'1T'!F106</f>
        <v>0</v>
      </c>
      <c r="D60" s="15">
        <f>+'2T'!F105</f>
        <v>0</v>
      </c>
      <c r="E60" s="15">
        <f>+'3T'!F105</f>
        <v>0</v>
      </c>
      <c r="F60" s="15">
        <f>+'4T'!F105</f>
        <v>0</v>
      </c>
      <c r="G60" s="94">
        <f t="shared" si="4"/>
        <v>0</v>
      </c>
    </row>
    <row r="61" spans="1:7" x14ac:dyDescent="0.35">
      <c r="A61" s="55" t="s">
        <v>130</v>
      </c>
      <c r="B61" s="51" t="s">
        <v>131</v>
      </c>
      <c r="C61" s="15">
        <f>+'1T'!F107</f>
        <v>0</v>
      </c>
      <c r="D61" s="15">
        <f>+'2T'!F106</f>
        <v>0</v>
      </c>
      <c r="E61" s="15">
        <f>+'3T'!F106</f>
        <v>0</v>
      </c>
      <c r="F61" s="15">
        <f>+'4T'!F106</f>
        <v>0</v>
      </c>
      <c r="G61" s="94">
        <f t="shared" si="4"/>
        <v>0</v>
      </c>
    </row>
    <row r="62" spans="1:7" x14ac:dyDescent="0.35">
      <c r="A62" s="55" t="s">
        <v>130</v>
      </c>
      <c r="B62" s="51" t="s">
        <v>131</v>
      </c>
      <c r="C62" s="15">
        <f>+'1T'!F108</f>
        <v>0</v>
      </c>
      <c r="D62" s="15">
        <f>+'2T'!F107</f>
        <v>0</v>
      </c>
      <c r="E62" s="15">
        <f>+'3T'!F107</f>
        <v>0</v>
      </c>
      <c r="F62" s="15">
        <f>+'4T'!F107</f>
        <v>0</v>
      </c>
      <c r="G62" s="94">
        <f t="shared" si="4"/>
        <v>0</v>
      </c>
    </row>
    <row r="63" spans="1:7" x14ac:dyDescent="0.35">
      <c r="A63" s="100"/>
      <c r="B63" s="51"/>
      <c r="C63" s="15"/>
      <c r="D63" s="15"/>
      <c r="E63" s="15"/>
      <c r="F63" s="94"/>
      <c r="G63" s="94"/>
    </row>
    <row r="64" spans="1:7" x14ac:dyDescent="0.35">
      <c r="A64" s="200" t="s">
        <v>137</v>
      </c>
      <c r="B64" s="200"/>
      <c r="C64" s="54">
        <f>+SUM(C65:C69)</f>
        <v>0</v>
      </c>
      <c r="D64" s="54">
        <f t="shared" ref="D64:F64" si="5">+SUM(D65:D69)</f>
        <v>0</v>
      </c>
      <c r="E64" s="54">
        <f t="shared" si="5"/>
        <v>0</v>
      </c>
      <c r="F64" s="54">
        <f t="shared" si="5"/>
        <v>0</v>
      </c>
      <c r="G64" s="54">
        <f>+SUM(G65:G69)</f>
        <v>0</v>
      </c>
    </row>
    <row r="65" spans="1:7" x14ac:dyDescent="0.35">
      <c r="A65" s="55" t="s">
        <v>130</v>
      </c>
      <c r="B65" s="51" t="s">
        <v>131</v>
      </c>
      <c r="C65" s="57">
        <f>+'1T'!F111</f>
        <v>0</v>
      </c>
      <c r="D65" s="57">
        <f>+'2T'!F110</f>
        <v>0</v>
      </c>
      <c r="E65" s="57">
        <f>+'3T'!F110</f>
        <v>0</v>
      </c>
      <c r="F65" s="57">
        <f>+'4T'!F110</f>
        <v>0</v>
      </c>
      <c r="G65" s="95">
        <f>+C65+D65+E65+F65</f>
        <v>0</v>
      </c>
    </row>
    <row r="66" spans="1:7" x14ac:dyDescent="0.35">
      <c r="A66" s="55" t="s">
        <v>130</v>
      </c>
      <c r="B66" s="51" t="s">
        <v>131</v>
      </c>
      <c r="C66" s="57">
        <f>+'1T'!F112</f>
        <v>0</v>
      </c>
      <c r="D66" s="57">
        <f>+'2T'!F111</f>
        <v>0</v>
      </c>
      <c r="E66" s="57">
        <f>+'3T'!F111</f>
        <v>0</v>
      </c>
      <c r="F66" s="57">
        <f>+'4T'!F111</f>
        <v>0</v>
      </c>
      <c r="G66" s="95">
        <f t="shared" ref="G66:G69" si="6">+C66+D66+E66+F66</f>
        <v>0</v>
      </c>
    </row>
    <row r="67" spans="1:7" x14ac:dyDescent="0.35">
      <c r="A67" s="55" t="s">
        <v>130</v>
      </c>
      <c r="B67" s="51" t="s">
        <v>131</v>
      </c>
      <c r="C67" s="57">
        <f>+'1T'!F113</f>
        <v>0</v>
      </c>
      <c r="D67" s="57">
        <f>+'2T'!F112</f>
        <v>0</v>
      </c>
      <c r="E67" s="57">
        <f>+'3T'!F112</f>
        <v>0</v>
      </c>
      <c r="F67" s="57">
        <f>+'4T'!F112</f>
        <v>0</v>
      </c>
      <c r="G67" s="95">
        <f t="shared" si="6"/>
        <v>0</v>
      </c>
    </row>
    <row r="68" spans="1:7" x14ac:dyDescent="0.35">
      <c r="A68" s="55" t="s">
        <v>130</v>
      </c>
      <c r="B68" s="51" t="s">
        <v>131</v>
      </c>
      <c r="C68" s="57">
        <f>+'1T'!F114</f>
        <v>0</v>
      </c>
      <c r="D68" s="57">
        <f>+'2T'!F113</f>
        <v>0</v>
      </c>
      <c r="E68" s="57">
        <f>+'3T'!F113</f>
        <v>0</v>
      </c>
      <c r="F68" s="57">
        <f>+'4T'!F113</f>
        <v>0</v>
      </c>
      <c r="G68" s="95">
        <f t="shared" si="6"/>
        <v>0</v>
      </c>
    </row>
    <row r="69" spans="1:7" x14ac:dyDescent="0.35">
      <c r="A69" s="55" t="s">
        <v>130</v>
      </c>
      <c r="B69" s="51" t="s">
        <v>131</v>
      </c>
      <c r="C69" s="57">
        <f>+'1T'!F115</f>
        <v>0</v>
      </c>
      <c r="D69" s="57">
        <f>+'2T'!F114</f>
        <v>0</v>
      </c>
      <c r="E69" s="57">
        <f>+'3T'!F114</f>
        <v>0</v>
      </c>
      <c r="F69" s="57">
        <f>+'4T'!F114</f>
        <v>0</v>
      </c>
      <c r="G69" s="95">
        <f t="shared" si="6"/>
        <v>0</v>
      </c>
    </row>
    <row r="70" spans="1:7" x14ac:dyDescent="0.35">
      <c r="A70" s="37"/>
      <c r="B70" s="37"/>
      <c r="C70" s="41"/>
      <c r="D70" s="41"/>
      <c r="E70" s="41"/>
      <c r="F70" s="41"/>
      <c r="G70" s="41"/>
    </row>
    <row r="71" spans="1:7" x14ac:dyDescent="0.35">
      <c r="A71" s="200" t="s">
        <v>139</v>
      </c>
      <c r="B71" s="200"/>
      <c r="C71" s="54">
        <f>+SUM(C72:C73)</f>
        <v>0</v>
      </c>
      <c r="D71" s="54">
        <f t="shared" ref="D71:E71" si="7">+SUM(D72:D73)</f>
        <v>0</v>
      </c>
      <c r="E71" s="54">
        <f t="shared" si="7"/>
        <v>0</v>
      </c>
      <c r="F71" s="54">
        <f>+SUM(F72:F73)</f>
        <v>0</v>
      </c>
      <c r="G71" s="54">
        <f>+SUM(G72:G73)</f>
        <v>0</v>
      </c>
    </row>
    <row r="72" spans="1:7" x14ac:dyDescent="0.35">
      <c r="A72" s="76" t="s">
        <v>130</v>
      </c>
      <c r="B72" s="51" t="s">
        <v>131</v>
      </c>
      <c r="C72" s="57">
        <f>+'1T'!F118</f>
        <v>0</v>
      </c>
      <c r="D72" s="57">
        <f>+'2T'!F117</f>
        <v>0</v>
      </c>
      <c r="E72" s="57">
        <f>+'3T'!F117</f>
        <v>0</v>
      </c>
      <c r="F72" s="57">
        <f>+'4T'!F117</f>
        <v>0</v>
      </c>
      <c r="G72" s="98">
        <f>+C72+D72+E72+F72</f>
        <v>0</v>
      </c>
    </row>
    <row r="73" spans="1:7" x14ac:dyDescent="0.35">
      <c r="A73" s="48" t="s">
        <v>130</v>
      </c>
      <c r="B73" s="48" t="s">
        <v>131</v>
      </c>
      <c r="C73" s="96">
        <f>+'1T'!F119</f>
        <v>0</v>
      </c>
      <c r="D73" s="96">
        <f>+'2T'!F118</f>
        <v>0</v>
      </c>
      <c r="E73" s="96">
        <f>+'3T'!F118</f>
        <v>0</v>
      </c>
      <c r="F73" s="96">
        <f>+'4T'!F118</f>
        <v>0</v>
      </c>
      <c r="G73" s="97">
        <f>+C73+D73+E73+F73</f>
        <v>0</v>
      </c>
    </row>
    <row r="74" spans="1:7" x14ac:dyDescent="0.35">
      <c r="A74" s="201" t="s">
        <v>140</v>
      </c>
      <c r="B74" s="201"/>
      <c r="C74" s="201"/>
      <c r="D74" s="201"/>
      <c r="E74" s="201"/>
      <c r="F74" s="201"/>
    </row>
    <row r="75" spans="1:7" x14ac:dyDescent="0.35">
      <c r="A75" s="211" t="s">
        <v>159</v>
      </c>
      <c r="B75" s="211"/>
      <c r="C75" s="211"/>
      <c r="D75" s="211"/>
      <c r="E75" s="211"/>
      <c r="F75" s="211"/>
    </row>
    <row r="76" spans="1:7" x14ac:dyDescent="0.35">
      <c r="A76" s="55"/>
      <c r="B76" s="51"/>
      <c r="C76" s="37"/>
      <c r="D76" s="37"/>
      <c r="E76" s="37"/>
      <c r="F76" s="37"/>
    </row>
    <row r="77" spans="1:7" x14ac:dyDescent="0.35">
      <c r="A77" s="163" t="s">
        <v>142</v>
      </c>
      <c r="B77" s="163"/>
      <c r="C77" s="163"/>
      <c r="D77" s="163"/>
      <c r="E77" s="163"/>
      <c r="F77" s="163"/>
    </row>
    <row r="78" spans="1:7" x14ac:dyDescent="0.35">
      <c r="A78" s="163" t="s">
        <v>143</v>
      </c>
      <c r="B78" s="163"/>
      <c r="C78" s="163"/>
      <c r="D78" s="163"/>
      <c r="E78" s="163"/>
      <c r="F78" s="163"/>
    </row>
    <row r="79" spans="1:7" x14ac:dyDescent="0.35">
      <c r="A79" s="163" t="s">
        <v>108</v>
      </c>
      <c r="B79" s="163"/>
      <c r="C79" s="163"/>
      <c r="D79" s="163"/>
      <c r="E79" s="163"/>
      <c r="F79" s="163"/>
    </row>
    <row r="80" spans="1:7" x14ac:dyDescent="0.35">
      <c r="A80" s="90"/>
      <c r="B80" s="91"/>
      <c r="C80" s="91"/>
      <c r="D80" s="91"/>
      <c r="E80" s="91"/>
      <c r="F80" s="37"/>
    </row>
    <row r="81" spans="1:6" x14ac:dyDescent="0.35">
      <c r="A81" s="69" t="s">
        <v>144</v>
      </c>
      <c r="B81" s="69" t="s">
        <v>162</v>
      </c>
      <c r="C81" s="69" t="s">
        <v>163</v>
      </c>
      <c r="D81" s="69" t="s">
        <v>173</v>
      </c>
      <c r="E81" s="69" t="s">
        <v>186</v>
      </c>
      <c r="F81" s="69" t="s">
        <v>183</v>
      </c>
    </row>
    <row r="82" spans="1:6" x14ac:dyDescent="0.35">
      <c r="A82" s="108" t="s">
        <v>145</v>
      </c>
      <c r="B82" s="62">
        <f>+B83</f>
        <v>0</v>
      </c>
      <c r="C82" s="62">
        <f t="shared" ref="C82:D82" si="8">+B92</f>
        <v>26051500</v>
      </c>
      <c r="D82" s="62">
        <f t="shared" si="8"/>
        <v>4756600</v>
      </c>
      <c r="E82" s="62">
        <f t="shared" ref="E82" si="9">+D92</f>
        <v>-30808100</v>
      </c>
      <c r="F82" s="62">
        <f>+B82</f>
        <v>0</v>
      </c>
    </row>
    <row r="83" spans="1:6" x14ac:dyDescent="0.35">
      <c r="A83" s="109" t="s">
        <v>146</v>
      </c>
      <c r="B83" s="26">
        <f>+'1T'!E130</f>
        <v>0</v>
      </c>
      <c r="C83" s="26">
        <f>+'2T'!E129</f>
        <v>0</v>
      </c>
      <c r="D83" s="26">
        <f>+'3T'!E129</f>
        <v>0</v>
      </c>
      <c r="E83" s="26">
        <f>+'4T'!E129</f>
        <v>0</v>
      </c>
      <c r="F83" s="66">
        <f>+B83+C83+D83+E83</f>
        <v>0</v>
      </c>
    </row>
    <row r="84" spans="1:6" x14ac:dyDescent="0.35">
      <c r="A84" s="109" t="s">
        <v>147</v>
      </c>
      <c r="B84" s="26" t="s">
        <v>138</v>
      </c>
      <c r="C84" s="26">
        <f>+'2T'!E130</f>
        <v>26051500</v>
      </c>
      <c r="D84" s="26">
        <f>+'3T'!E130</f>
        <v>4756600</v>
      </c>
      <c r="E84" s="26">
        <f>+'4T'!E130</f>
        <v>-30808100</v>
      </c>
      <c r="F84" s="66" t="str">
        <f>+B84</f>
        <v>N/A</v>
      </c>
    </row>
    <row r="85" spans="1:6" x14ac:dyDescent="0.35">
      <c r="A85" s="108" t="s">
        <v>148</v>
      </c>
      <c r="B85" s="62">
        <f>+'1T'!E132</f>
        <v>249750000</v>
      </c>
      <c r="C85" s="62">
        <f>+'2T'!E131</f>
        <v>249750000</v>
      </c>
      <c r="D85" s="62">
        <f>+'3T'!E131</f>
        <v>150227726.71000001</v>
      </c>
      <c r="E85" s="62">
        <f>+'4T'!E131</f>
        <v>33311264</v>
      </c>
      <c r="F85" s="62">
        <f>+B85+C85+D85+E85</f>
        <v>683038990.71000004</v>
      </c>
    </row>
    <row r="86" spans="1:6" x14ac:dyDescent="0.35">
      <c r="A86" s="108" t="s">
        <v>149</v>
      </c>
      <c r="B86" s="62">
        <f>+B87+B88</f>
        <v>249750000</v>
      </c>
      <c r="C86" s="62">
        <f>+C87+C88</f>
        <v>249750000</v>
      </c>
      <c r="D86" s="62">
        <f>+D87+D88</f>
        <v>150227726.71000001</v>
      </c>
      <c r="E86" s="62">
        <f>+E87+E88</f>
        <v>33311264</v>
      </c>
      <c r="F86" s="62">
        <f>+F82+F85</f>
        <v>683038990.71000004</v>
      </c>
    </row>
    <row r="87" spans="1:6" x14ac:dyDescent="0.35">
      <c r="A87" s="109" t="s">
        <v>146</v>
      </c>
      <c r="B87" s="26">
        <f>+B83</f>
        <v>0</v>
      </c>
      <c r="C87" s="26">
        <f>+C83</f>
        <v>0</v>
      </c>
      <c r="D87" s="26">
        <f>+D83</f>
        <v>0</v>
      </c>
      <c r="E87" s="26">
        <f>+E83</f>
        <v>0</v>
      </c>
      <c r="F87" s="66">
        <f>+B87+C87+D87+E87</f>
        <v>0</v>
      </c>
    </row>
    <row r="88" spans="1:6" x14ac:dyDescent="0.35">
      <c r="A88" s="109" t="s">
        <v>147</v>
      </c>
      <c r="B88" s="26">
        <f>+B85</f>
        <v>249750000</v>
      </c>
      <c r="C88" s="26">
        <f>+C85</f>
        <v>249750000</v>
      </c>
      <c r="D88" s="26">
        <f>+D85</f>
        <v>150227726.71000001</v>
      </c>
      <c r="E88" s="26">
        <f>+E85</f>
        <v>33311264</v>
      </c>
      <c r="F88" s="66">
        <f>+B88+C88+D88+E88</f>
        <v>683038990.71000004</v>
      </c>
    </row>
    <row r="89" spans="1:6" x14ac:dyDescent="0.35">
      <c r="A89" s="108" t="s">
        <v>150</v>
      </c>
      <c r="B89" s="62">
        <f>+B90+B91</f>
        <v>223698500</v>
      </c>
      <c r="C89" s="62">
        <f>+C90+C91</f>
        <v>244993400</v>
      </c>
      <c r="D89" s="62">
        <f>+D90+D91</f>
        <v>181035826.71000001</v>
      </c>
      <c r="E89" s="62">
        <f>+E90+E91</f>
        <v>33311264</v>
      </c>
      <c r="F89" s="62">
        <f>+B89+C89+D89+E89</f>
        <v>683038990.71000004</v>
      </c>
    </row>
    <row r="90" spans="1:6" x14ac:dyDescent="0.35">
      <c r="A90" s="109" t="s">
        <v>146</v>
      </c>
      <c r="B90" s="83">
        <f>+'1T'!E137</f>
        <v>0</v>
      </c>
      <c r="C90" s="83">
        <f>+'2T'!E136</f>
        <v>0</v>
      </c>
      <c r="D90" s="83">
        <f>+'3T'!E136</f>
        <v>0</v>
      </c>
      <c r="E90" s="83">
        <f>+'4T'!E136</f>
        <v>0</v>
      </c>
      <c r="F90" s="49">
        <f>+B90+C90+D90+E90</f>
        <v>0</v>
      </c>
    </row>
    <row r="91" spans="1:6" x14ac:dyDescent="0.35">
      <c r="A91" s="109" t="s">
        <v>147</v>
      </c>
      <c r="B91" s="83">
        <f>+'1T'!E138</f>
        <v>223698500</v>
      </c>
      <c r="C91" s="83">
        <f>+'2T'!E137</f>
        <v>244993400</v>
      </c>
      <c r="D91" s="83">
        <f>+'3T'!E137</f>
        <v>181035826.71000001</v>
      </c>
      <c r="E91" s="83">
        <f>+'4T'!E137</f>
        <v>33311264</v>
      </c>
      <c r="F91" s="49">
        <f>+B91+C91+D91+E91</f>
        <v>683038990.71000004</v>
      </c>
    </row>
    <row r="92" spans="1:6" x14ac:dyDescent="0.35">
      <c r="A92" s="108" t="s">
        <v>151</v>
      </c>
      <c r="B92" s="62">
        <f t="shared" ref="B92:F94" si="10">+B86-B89</f>
        <v>26051500</v>
      </c>
      <c r="C92" s="62">
        <f t="shared" si="10"/>
        <v>4756600</v>
      </c>
      <c r="D92" s="62">
        <f t="shared" si="10"/>
        <v>-30808100</v>
      </c>
      <c r="E92" s="62">
        <f t="shared" si="10"/>
        <v>0</v>
      </c>
      <c r="F92" s="62">
        <f t="shared" si="10"/>
        <v>0</v>
      </c>
    </row>
    <row r="93" spans="1:6" x14ac:dyDescent="0.35">
      <c r="A93" s="109" t="s">
        <v>146</v>
      </c>
      <c r="B93" s="83">
        <f>+B87-B90</f>
        <v>0</v>
      </c>
      <c r="C93" s="83">
        <f t="shared" si="10"/>
        <v>0</v>
      </c>
      <c r="D93" s="83">
        <f t="shared" si="10"/>
        <v>0</v>
      </c>
      <c r="E93" s="83">
        <f t="shared" si="10"/>
        <v>0</v>
      </c>
      <c r="F93" s="49">
        <f t="shared" si="10"/>
        <v>0</v>
      </c>
    </row>
    <row r="94" spans="1:6" x14ac:dyDescent="0.35">
      <c r="A94" s="110" t="s">
        <v>147</v>
      </c>
      <c r="B94" s="78">
        <f>+B88-B91</f>
        <v>26051500</v>
      </c>
      <c r="C94" s="78">
        <f t="shared" si="10"/>
        <v>4756600</v>
      </c>
      <c r="D94" s="78">
        <f t="shared" si="10"/>
        <v>-30808100</v>
      </c>
      <c r="E94" s="78">
        <f t="shared" si="10"/>
        <v>0</v>
      </c>
      <c r="F94" s="63">
        <f t="shared" si="10"/>
        <v>0</v>
      </c>
    </row>
    <row r="95" spans="1:6" x14ac:dyDescent="0.35">
      <c r="A95" s="175" t="s">
        <v>159</v>
      </c>
      <c r="B95" s="175"/>
      <c r="C95" s="175"/>
      <c r="D95" s="175"/>
      <c r="E95" s="37"/>
      <c r="F95" s="37"/>
    </row>
    <row r="96" spans="1:6" x14ac:dyDescent="0.35">
      <c r="A96" s="142"/>
      <c r="B96" s="142"/>
      <c r="C96" s="142"/>
      <c r="D96" s="142"/>
      <c r="E96" s="37"/>
      <c r="F96" s="37"/>
    </row>
  </sheetData>
  <mergeCells count="34">
    <mergeCell ref="A79:F79"/>
    <mergeCell ref="A95:D95"/>
    <mergeCell ref="A57:B57"/>
    <mergeCell ref="A64:B64"/>
    <mergeCell ref="A71:B71"/>
    <mergeCell ref="A74:F74"/>
    <mergeCell ref="A75:F75"/>
    <mergeCell ref="A77:F77"/>
    <mergeCell ref="A78:F78"/>
    <mergeCell ref="A40:B40"/>
    <mergeCell ref="A33:G33"/>
    <mergeCell ref="A34:G34"/>
    <mergeCell ref="A35:G35"/>
    <mergeCell ref="A31:G31"/>
    <mergeCell ref="A52:G52"/>
    <mergeCell ref="A44:B44"/>
    <mergeCell ref="A47:E47"/>
    <mergeCell ref="A48:G48"/>
    <mergeCell ref="A51:G51"/>
    <mergeCell ref="A50:G50"/>
    <mergeCell ref="C4:E4"/>
    <mergeCell ref="C5:E5"/>
    <mergeCell ref="C6:E6"/>
    <mergeCell ref="A1:G1"/>
    <mergeCell ref="A2:G2"/>
    <mergeCell ref="A28:F28"/>
    <mergeCell ref="A21:F21"/>
    <mergeCell ref="A20:F20"/>
    <mergeCell ref="A8:G8"/>
    <mergeCell ref="A11:G11"/>
    <mergeCell ref="A10:G10"/>
    <mergeCell ref="A17:E17"/>
    <mergeCell ref="A18:G18"/>
    <mergeCell ref="A14:B14"/>
  </mergeCells>
  <printOptions horizontalCentered="1"/>
  <pageMargins left="0.70866141732283472" right="0.70866141732283472" top="0.94488188976377963" bottom="0.74803149606299213" header="0.19685039370078741" footer="0.31496062992125984"/>
  <pageSetup scale="51"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29"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C277D53E-41DB-40B5-AC48-AE9FBE30DF9E}">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3be6da85-fe21-4610-adb7-d3a94d3af923"/>
    <ds:schemaRef ds:uri="http://purl.org/dc/terms/"/>
    <ds:schemaRef ds:uri="http://schemas.openxmlformats.org/package/2006/metadata/core-properties"/>
    <ds:schemaRef ds:uri="http://purl.org/dc/dcmitype/"/>
    <ds:schemaRef ds:uri="4413b21b-dea0-4953-b6fb-287dbf680181"/>
    <ds:schemaRef ds:uri="http://www.w3.org/XML/1998/namespace"/>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Manager/>
  <Company>Lenovo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Sirlen Rivera Serrano;Stephanie Salas Soto;Tatiana Vargas Baltodano</dc:creator>
  <cp:keywords/>
  <dc:description/>
  <cp:lastModifiedBy>Stephanie Tatiana Salas Soto</cp:lastModifiedBy>
  <cp:revision/>
  <cp:lastPrinted>2023-07-13T21:27:17Z</cp:lastPrinted>
  <dcterms:created xsi:type="dcterms:W3CDTF">2011-10-26T20:29:12Z</dcterms:created>
  <dcterms:modified xsi:type="dcterms:W3CDTF">2025-12-31T03:48:49Z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