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07180055\Desktop\ACTUALIZACIÓN PW 2025\2022\Reportes de Ejecución\"/>
    </mc:Choice>
  </mc:AlternateContent>
  <xr:revisionPtr revIDLastSave="0" documentId="13_ncr:1_{8B06B888-5A0E-46B0-B1DA-F7FBA1E8834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T" sheetId="1" r:id="rId1"/>
    <sheet name="2T" sheetId="2" r:id="rId2"/>
    <sheet name="Semestral" sheetId="5" r:id="rId3"/>
    <sheet name="3T" sheetId="3" r:id="rId4"/>
    <sheet name="3T Acumulado" sheetId="6" r:id="rId5"/>
    <sheet name="4T " sheetId="4" r:id="rId6"/>
    <sheet name="Anual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5" i="7" l="1"/>
  <c r="F13" i="4"/>
  <c r="D12" i="4" l="1"/>
  <c r="C12" i="4" l="1"/>
  <c r="F12" i="4" s="1"/>
  <c r="F13" i="7" s="1"/>
  <c r="F14" i="4" l="1"/>
  <c r="F15" i="7" s="1"/>
  <c r="F14" i="2" l="1"/>
  <c r="D14" i="5" l="1"/>
  <c r="F16" i="2" l="1"/>
  <c r="E79" i="2" l="1"/>
  <c r="E54" i="2"/>
  <c r="E33" i="2"/>
  <c r="F15" i="1" l="1"/>
  <c r="B59" i="2" l="1"/>
  <c r="B81" i="2" s="1"/>
  <c r="C14" i="1" l="1"/>
  <c r="F14" i="1" s="1"/>
  <c r="F17" i="1" s="1"/>
  <c r="C13" i="1"/>
  <c r="F13" i="1" s="1"/>
  <c r="B83" i="1" l="1"/>
  <c r="D14" i="7" l="1"/>
  <c r="F16" i="4"/>
  <c r="D13" i="6"/>
  <c r="E13" i="6"/>
  <c r="F13" i="3"/>
  <c r="E13" i="7" s="1"/>
  <c r="F12" i="2"/>
  <c r="C13" i="5"/>
  <c r="C14" i="6"/>
  <c r="C13" i="6"/>
  <c r="D12" i="6" l="1"/>
  <c r="D13" i="5"/>
  <c r="F14" i="7"/>
  <c r="F17" i="3"/>
  <c r="E14" i="7"/>
  <c r="E12" i="6"/>
  <c r="E13" i="5"/>
  <c r="D13" i="7"/>
  <c r="F13" i="6"/>
  <c r="F16" i="6" s="1"/>
  <c r="C14" i="5"/>
  <c r="E14" i="5" s="1"/>
  <c r="E17" i="5" s="1"/>
  <c r="C14" i="7"/>
  <c r="C13" i="7"/>
  <c r="C12" i="6"/>
  <c r="E99" i="4"/>
  <c r="E100" i="7" s="1"/>
  <c r="D73" i="4"/>
  <c r="D101" i="4" s="1"/>
  <c r="C73" i="4"/>
  <c r="C101" i="4" s="1"/>
  <c r="B73" i="4"/>
  <c r="B101" i="4" s="1"/>
  <c r="E71" i="4"/>
  <c r="E72" i="7" s="1"/>
  <c r="E70" i="4"/>
  <c r="E71" i="7" s="1"/>
  <c r="E69" i="4"/>
  <c r="E70" i="7" s="1"/>
  <c r="E68" i="4"/>
  <c r="E69" i="7" s="1"/>
  <c r="D43" i="4"/>
  <c r="C43" i="4"/>
  <c r="B43" i="4"/>
  <c r="E41" i="4"/>
  <c r="E41" i="7" s="1"/>
  <c r="E87" i="3"/>
  <c r="D63" i="3"/>
  <c r="D89" i="3" s="1"/>
  <c r="C63" i="3"/>
  <c r="C89" i="3" s="1"/>
  <c r="B63" i="3"/>
  <c r="B89" i="3" s="1"/>
  <c r="E61" i="3"/>
  <c r="D72" i="7" s="1"/>
  <c r="E60" i="3"/>
  <c r="D60" i="6" s="1"/>
  <c r="E59" i="3"/>
  <c r="D59" i="6" s="1"/>
  <c r="E58" i="3"/>
  <c r="D36" i="3"/>
  <c r="C36" i="3"/>
  <c r="B36" i="3"/>
  <c r="E34" i="3"/>
  <c r="D33" i="6" s="1"/>
  <c r="D35" i="6" s="1"/>
  <c r="F15" i="3"/>
  <c r="G14" i="7" l="1"/>
  <c r="D100" i="7"/>
  <c r="E43" i="4"/>
  <c r="E74" i="7"/>
  <c r="E63" i="3"/>
  <c r="E36" i="3"/>
  <c r="D87" i="6"/>
  <c r="G17" i="7"/>
  <c r="F12" i="6"/>
  <c r="G13" i="7"/>
  <c r="E101" i="4"/>
  <c r="E102" i="7" s="1"/>
  <c r="E73" i="4"/>
  <c r="E89" i="3"/>
  <c r="D69" i="7"/>
  <c r="E15" i="7"/>
  <c r="D41" i="7"/>
  <c r="D43" i="7" s="1"/>
  <c r="D58" i="6"/>
  <c r="D70" i="7"/>
  <c r="D61" i="6"/>
  <c r="D71" i="7"/>
  <c r="E14" i="6"/>
  <c r="E43" i="7"/>
  <c r="D63" i="6" l="1"/>
  <c r="D74" i="7"/>
  <c r="D102" i="7"/>
  <c r="D89" i="6"/>
  <c r="D59" i="2"/>
  <c r="D81" i="2" s="1"/>
  <c r="C59" i="2"/>
  <c r="C81" i="2" s="1"/>
  <c r="E57" i="2"/>
  <c r="E56" i="2"/>
  <c r="E55" i="2"/>
  <c r="D35" i="2"/>
  <c r="C35" i="2"/>
  <c r="B35" i="2"/>
  <c r="E35" i="2" l="1"/>
  <c r="E59" i="2"/>
  <c r="D15" i="7"/>
  <c r="D14" i="6"/>
  <c r="D15" i="5"/>
  <c r="C41" i="7"/>
  <c r="C33" i="6"/>
  <c r="C35" i="6" s="1"/>
  <c r="C38" i="5"/>
  <c r="C40" i="5" s="1"/>
  <c r="C61" i="6"/>
  <c r="C65" i="5"/>
  <c r="C72" i="7"/>
  <c r="E81" i="2"/>
  <c r="C69" i="7"/>
  <c r="C62" i="5"/>
  <c r="C58" i="6"/>
  <c r="C87" i="6"/>
  <c r="C100" i="7"/>
  <c r="C90" i="5"/>
  <c r="C63" i="5"/>
  <c r="C59" i="6"/>
  <c r="C70" i="7"/>
  <c r="C64" i="5"/>
  <c r="C60" i="6"/>
  <c r="C71" i="7"/>
  <c r="B62" i="1"/>
  <c r="C62" i="1"/>
  <c r="D62" i="1"/>
  <c r="E59" i="1"/>
  <c r="E58" i="1"/>
  <c r="E57" i="1"/>
  <c r="E60" i="1"/>
  <c r="E36" i="1"/>
  <c r="C38" i="1"/>
  <c r="D38" i="1"/>
  <c r="B38" i="1"/>
  <c r="E82" i="1"/>
  <c r="E81" i="1"/>
  <c r="C43" i="7" l="1"/>
  <c r="C63" i="6"/>
  <c r="C67" i="5"/>
  <c r="C74" i="7"/>
  <c r="C102" i="7"/>
  <c r="C89" i="6"/>
  <c r="C92" i="5"/>
  <c r="E62" i="1"/>
  <c r="B61" i="6"/>
  <c r="E61" i="6" s="1"/>
  <c r="B65" i="5"/>
  <c r="D65" i="5" s="1"/>
  <c r="B72" i="7"/>
  <c r="F72" i="7" s="1"/>
  <c r="B71" i="7"/>
  <c r="F71" i="7" s="1"/>
  <c r="B64" i="5"/>
  <c r="D64" i="5" s="1"/>
  <c r="B60" i="6"/>
  <c r="E60" i="6" s="1"/>
  <c r="B69" i="7"/>
  <c r="B62" i="5"/>
  <c r="B58" i="6"/>
  <c r="B100" i="7"/>
  <c r="F100" i="7" s="1"/>
  <c r="B87" i="6"/>
  <c r="E87" i="6" s="1"/>
  <c r="B90" i="5"/>
  <c r="D90" i="5" s="1"/>
  <c r="E83" i="1"/>
  <c r="B99" i="7"/>
  <c r="F99" i="7" s="1"/>
  <c r="B89" i="5"/>
  <c r="D89" i="5" s="1"/>
  <c r="B86" i="6"/>
  <c r="E86" i="6" s="1"/>
  <c r="B70" i="7"/>
  <c r="F70" i="7" s="1"/>
  <c r="B63" i="5"/>
  <c r="D63" i="5" s="1"/>
  <c r="B59" i="6"/>
  <c r="E59" i="6" s="1"/>
  <c r="B33" i="6"/>
  <c r="B41" i="7"/>
  <c r="F41" i="7" s="1"/>
  <c r="B38" i="5"/>
  <c r="C15" i="7"/>
  <c r="G15" i="7" s="1"/>
  <c r="C15" i="5"/>
  <c r="E15" i="5" s="1"/>
  <c r="F14" i="6"/>
  <c r="E38" i="1"/>
  <c r="C84" i="1"/>
  <c r="D84" i="1"/>
  <c r="B74" i="7" l="1"/>
  <c r="F69" i="7"/>
  <c r="F74" i="7" s="1"/>
  <c r="B40" i="5"/>
  <c r="D38" i="5"/>
  <c r="D40" i="5" s="1"/>
  <c r="B91" i="5"/>
  <c r="B88" i="6"/>
  <c r="B101" i="7"/>
  <c r="B35" i="6"/>
  <c r="E33" i="6"/>
  <c r="E35" i="6" s="1"/>
  <c r="D91" i="5"/>
  <c r="B43" i="7"/>
  <c r="F43" i="7"/>
  <c r="E88" i="6"/>
  <c r="F101" i="7"/>
  <c r="D62" i="5"/>
  <c r="D67" i="5" s="1"/>
  <c r="B67" i="5"/>
  <c r="E58" i="6"/>
  <c r="E63" i="6" s="1"/>
  <c r="B63" i="6"/>
  <c r="B84" i="1"/>
  <c r="E84" i="1" l="1"/>
  <c r="B85" i="1"/>
  <c r="C81" i="1" s="1"/>
  <c r="B92" i="5" l="1"/>
  <c r="D92" i="5" s="1"/>
  <c r="D93" i="5" s="1"/>
  <c r="B89" i="6"/>
  <c r="E89" i="6" s="1"/>
  <c r="E90" i="6" s="1"/>
  <c r="B102" i="7"/>
  <c r="F102" i="7" s="1"/>
  <c r="F103" i="7" s="1"/>
  <c r="E85" i="1"/>
  <c r="C83" i="1"/>
  <c r="B90" i="6" l="1"/>
  <c r="B93" i="5"/>
  <c r="B103" i="7"/>
  <c r="B78" i="2"/>
  <c r="C85" i="1"/>
  <c r="D81" i="1" s="1"/>
  <c r="E78" i="2" l="1"/>
  <c r="B80" i="2"/>
  <c r="B82" i="2" s="1"/>
  <c r="C78" i="2" s="1"/>
  <c r="C80" i="2" s="1"/>
  <c r="C82" i="2" s="1"/>
  <c r="D78" i="2" s="1"/>
  <c r="D80" i="2" s="1"/>
  <c r="D82" i="2" s="1"/>
  <c r="D83" i="1"/>
  <c r="E80" i="2" l="1"/>
  <c r="C86" i="6"/>
  <c r="C89" i="5"/>
  <c r="C99" i="7"/>
  <c r="D85" i="1"/>
  <c r="E82" i="2" l="1"/>
  <c r="C101" i="7"/>
  <c r="C88" i="6"/>
  <c r="C91" i="5"/>
  <c r="C90" i="6" l="1"/>
  <c r="B86" i="3"/>
  <c r="C93" i="5"/>
  <c r="C103" i="7"/>
  <c r="B88" i="3" l="1"/>
  <c r="B90" i="3" s="1"/>
  <c r="C86" i="3" s="1"/>
  <c r="C88" i="3" s="1"/>
  <c r="C90" i="3" s="1"/>
  <c r="D86" i="3" s="1"/>
  <c r="D88" i="3" s="1"/>
  <c r="D90" i="3" s="1"/>
  <c r="E86" i="3"/>
  <c r="E88" i="3" l="1"/>
  <c r="D86" i="6"/>
  <c r="D99" i="7"/>
  <c r="E90" i="3" l="1"/>
  <c r="D101" i="7"/>
  <c r="D88" i="6"/>
  <c r="D103" i="7" l="1"/>
  <c r="B98" i="4"/>
  <c r="D90" i="6"/>
  <c r="B100" i="4" l="1"/>
  <c r="B102" i="4" s="1"/>
  <c r="C98" i="4" s="1"/>
  <c r="C100" i="4" s="1"/>
  <c r="E98" i="4"/>
  <c r="C102" i="4" l="1"/>
  <c r="D98" i="4" s="1"/>
  <c r="D100" i="4" s="1"/>
  <c r="D102" i="4" s="1"/>
  <c r="E100" i="4"/>
  <c r="E99" i="7"/>
  <c r="E102" i="4" l="1"/>
  <c r="E103" i="7" s="1"/>
  <c r="E101" i="7"/>
</calcChain>
</file>

<file path=xl/sharedStrings.xml><?xml version="1.0" encoding="utf-8"?>
<sst xmlns="http://schemas.openxmlformats.org/spreadsheetml/2006/main" count="716" uniqueCount="188">
  <si>
    <t>FODESAF</t>
  </si>
  <si>
    <t xml:space="preserve">Programa: </t>
  </si>
  <si>
    <t>Institución:</t>
  </si>
  <si>
    <t>Unidad Ejecutora:</t>
  </si>
  <si>
    <t>Período:</t>
  </si>
  <si>
    <t>Cuadro 1</t>
  </si>
  <si>
    <t>Reporte de beneficiarios efectivos financiados por el Fondo de Desarrollo Social y Asignaciones Familiares</t>
  </si>
  <si>
    <t>Beneficio</t>
  </si>
  <si>
    <t>Abril</t>
  </si>
  <si>
    <t>Mayo</t>
  </si>
  <si>
    <t>Junio</t>
  </si>
  <si>
    <t>II Trimestre</t>
  </si>
  <si>
    <t>Julio</t>
  </si>
  <si>
    <t>Agosto</t>
  </si>
  <si>
    <t>Enero</t>
  </si>
  <si>
    <t>Setiembre</t>
  </si>
  <si>
    <t>Febrero</t>
  </si>
  <si>
    <t>III Trimestre</t>
  </si>
  <si>
    <t>Marzo</t>
  </si>
  <si>
    <t>I Trimestre</t>
  </si>
  <si>
    <t>Total</t>
  </si>
  <si>
    <t xml:space="preserve"> </t>
  </si>
  <si>
    <t>Cuadro 2</t>
  </si>
  <si>
    <t>Cuadro 3</t>
  </si>
  <si>
    <t>Rubro por objeto de gasto</t>
  </si>
  <si>
    <t xml:space="preserve">2. </t>
  </si>
  <si>
    <t xml:space="preserve">3. </t>
  </si>
  <si>
    <t xml:space="preserve">4. </t>
  </si>
  <si>
    <t>Cuadro 4</t>
  </si>
  <si>
    <r>
      <t xml:space="preserve">1. Saldo en caja inicial  (5 </t>
    </r>
    <r>
      <rPr>
        <sz val="11"/>
        <color rgb="FF000000"/>
        <rFont val="Calibri"/>
        <family val="2"/>
      </rPr>
      <t xml:space="preserve">t-1) </t>
    </r>
  </si>
  <si>
    <t>2. Ingresos efectivos recibidos</t>
  </si>
  <si>
    <r>
      <t xml:space="preserve">1. Saldo en caja inicial  (5 </t>
    </r>
    <r>
      <rPr>
        <sz val="11"/>
        <color rgb="FF000000"/>
        <rFont val="Calibri"/>
        <family val="2"/>
      </rPr>
      <t xml:space="preserve">t-1) </t>
    </r>
  </si>
  <si>
    <t xml:space="preserve">3. Recursos disponibles (1+2) </t>
  </si>
  <si>
    <t>4. Egresos efectivos pagados</t>
  </si>
  <si>
    <t xml:space="preserve">5. Saldo en caja final   (3-4) </t>
  </si>
  <si>
    <t>Octubre</t>
  </si>
  <si>
    <t>Noviembre</t>
  </si>
  <si>
    <t>IV Trimestre</t>
  </si>
  <si>
    <t xml:space="preserve">Unidad de medida </t>
  </si>
  <si>
    <t>Becas Postsecundaria</t>
  </si>
  <si>
    <t xml:space="preserve">Unidad: </t>
  </si>
  <si>
    <t xml:space="preserve">Notas Aclaratorias: </t>
  </si>
  <si>
    <t>Reporte de ingresos efectivos financiados por el Fondo de Desarrollo Social y Asignaciones Familiares</t>
  </si>
  <si>
    <t>Reporte de gastos ejecutados por rubro, financiados por el Fondo de Desarrollo Social y Asignaciones Familiares</t>
  </si>
  <si>
    <t>Reporte de gastos ejecutados por producto, financiados por el Fondo de Desarrollo Social y Asignaciones Familiares</t>
  </si>
  <si>
    <t xml:space="preserve">Semestral </t>
  </si>
  <si>
    <t>III T Acumulado</t>
  </si>
  <si>
    <t xml:space="preserve">Diciembre </t>
  </si>
  <si>
    <t>ANUAL</t>
  </si>
  <si>
    <t>Becas pagadas (desembolsos)</t>
  </si>
  <si>
    <t xml:space="preserve">Becas otorgadas </t>
  </si>
  <si>
    <t xml:space="preserve">Personas beneficiarias </t>
  </si>
  <si>
    <t>1.  Becas a terceras personas</t>
  </si>
  <si>
    <t xml:space="preserve">Programa de Becas </t>
  </si>
  <si>
    <t>Ministerio de Educación Pública</t>
  </si>
  <si>
    <t>Direción de Programas de Equidad</t>
  </si>
  <si>
    <t>I Trimestre 2022</t>
  </si>
  <si>
    <t>1.  La programación de metas para el año 2022 es de 2806 becas mensuales.</t>
  </si>
  <si>
    <t xml:space="preserve">2. La diferencia entre la cantidad de becas otorgadas y las programadas, se debe a la variabilidad del monto de la beca, ya que la programación se 
</t>
  </si>
  <si>
    <t>se efectúa con el monto mayor de beca (¢83.000,00)</t>
  </si>
  <si>
    <t xml:space="preserve">3. El monto de beca otorgado se encuentra en función de la cantidad de materias que el estudiante matricule, motivo por el cual con los mismos </t>
  </si>
  <si>
    <t>recursos se cubren más beneficiarios.</t>
  </si>
  <si>
    <t>4. La cantidad de becas otorgadas es la misma que las personas beneficiarias, por cuanto una persona no puede tener más de una beca de Postsecundaria.</t>
  </si>
  <si>
    <t>1.  En el mes de enero no se evidencia la ejecución de recursos, los mismos son ejecutados en el resto de los meses del 1 Trimestre</t>
  </si>
  <si>
    <t>2.  La ejecución de recursos se encuentra asociada a los procesos de prórroga que realizan los estudiantes, que deriva en el otorgamiento</t>
  </si>
  <si>
    <t>condiciones para el otorgamiento del beneficio.</t>
  </si>
  <si>
    <t xml:space="preserve">del beneficio.  </t>
  </si>
  <si>
    <t>3. El proceso de prórroga (cuatrimestral) dio inicio en la segunda quincena del mes de enero y finalizó en la cuarta semana del mes de</t>
  </si>
  <si>
    <r>
      <t xml:space="preserve">Fuente: </t>
    </r>
    <r>
      <rPr>
        <sz val="11"/>
        <color rgb="FF000000"/>
        <rFont val="Calibri"/>
        <family val="2"/>
      </rPr>
      <t>Base de datos Programa de Becas/Reporte SIGAF</t>
    </r>
  </si>
  <si>
    <r>
      <t xml:space="preserve">Fuente: </t>
    </r>
    <r>
      <rPr>
        <sz val="11"/>
        <color rgb="FF000000"/>
        <rFont val="Calibri"/>
        <family val="2"/>
      </rPr>
      <t xml:space="preserve"> Base de datos Programa de Becas/Reporte SIGAF</t>
    </r>
  </si>
  <si>
    <r>
      <rPr>
        <b/>
        <sz val="11"/>
        <color rgb="FF000000"/>
        <rFont val="Calibri"/>
        <family val="2"/>
      </rPr>
      <t>Fuente</t>
    </r>
    <r>
      <rPr>
        <sz val="11"/>
        <color rgb="FF000000"/>
        <rFont val="Calibri"/>
        <family val="2"/>
      </rPr>
      <t>: Base de datos Programa de Becas/Reporte SIGAF</t>
    </r>
  </si>
  <si>
    <t>febrero, luego de ello el Programa de Becas realiza el proceso de validación, en donde se verifica que el estudiante cumpla las</t>
  </si>
  <si>
    <r>
      <t xml:space="preserve">Fuente: </t>
    </r>
    <r>
      <rPr>
        <sz val="11"/>
        <color rgb="FF000000"/>
        <rFont val="Calibri"/>
        <family val="2"/>
      </rPr>
      <t xml:space="preserve"> Base de datos Programa de Becas, Dirección de Programas de Equidad</t>
    </r>
  </si>
  <si>
    <t>II Trimestre 2022</t>
  </si>
  <si>
    <t>-</t>
  </si>
  <si>
    <t>2.  En el I Trimestre se otorgaron un total de 3.170 becas</t>
  </si>
  <si>
    <r>
      <t xml:space="preserve">Fuente:  </t>
    </r>
    <r>
      <rPr>
        <sz val="11"/>
        <color rgb="FF000000"/>
        <rFont val="Calibri"/>
        <family val="2"/>
      </rPr>
      <t>Base de datos Programa de Becas, Dirección de Programas de Equidad</t>
    </r>
  </si>
  <si>
    <t>I Semestre 2022</t>
  </si>
  <si>
    <t>1.  Becas a tercera personas</t>
  </si>
  <si>
    <t>Unidad:  Direción de Programas de Equidad</t>
  </si>
  <si>
    <t>Unidad: Direción de Programas de Equidad</t>
  </si>
  <si>
    <t>Reporte de gastos ejecutados por producto, financiados por el Fondo de Desarrollo Social y  Asignaciones Familiares</t>
  </si>
  <si>
    <t>2. El segundo proceso de prórroga cuatrimestral  inició en la segunda quincena del mes de mayo y finalizó en la tercera semana del mes</t>
  </si>
  <si>
    <t xml:space="preserve">3. Lo indicado en el punto anterior,  se debe a que el monto de beca que se otorga se encuentra en función de la cantidad de materias que </t>
  </si>
  <si>
    <t>1.  La ejecución de recursos se encuentra directamente asociada conforme a los procesos de prórroga que van realizando los beneficiarios</t>
  </si>
  <si>
    <t>beneficio.</t>
  </si>
  <si>
    <t xml:space="preserve">(de acuerdo a los períodos de matrícula establecidos por las diferentes universidades), que a su vez , se deriva en el otorgamiento del </t>
  </si>
  <si>
    <t xml:space="preserve">de junio, posteriormente el Programa de Becas realizó el proceso de validación, en el cual se verificó que el beneficiario cumplierá con </t>
  </si>
  <si>
    <t>todas las condiciones para la continuidad de la beca.</t>
  </si>
  <si>
    <t>2.  Al finalizar el I Trimestre 2022, se otorgaron un total de 3.170 becas.</t>
  </si>
  <si>
    <t xml:space="preserve">3. La diferencia existente entre  la cantidad de becas otorgadas y las becas programadas, es debido a la variabilidad del monto 
</t>
  </si>
  <si>
    <t>de la beca, ya que la programación que se realiza es con el monto mayor de beca (¢83.000,00).</t>
  </si>
  <si>
    <t>el estudiante matricula, motivo por el cual,  con los mismos  recursos se cubren más estudiantes.</t>
  </si>
  <si>
    <t xml:space="preserve">4. El monto de beca otorgado se encuentra en función de la cantidad de materias que el estudiante matricule, motivo por el </t>
  </si>
  <si>
    <t>cual, con los mismos  recursos se cubre una cantidad mayor de  beneficiarios.</t>
  </si>
  <si>
    <t>5. La cantidad de becas otorgadas es la misma que las personas beneficiarias, por cuanto una persona no puede tener más de</t>
  </si>
  <si>
    <t>una beca de Postsecundaria.</t>
  </si>
  <si>
    <r>
      <t xml:space="preserve">Fuente:  </t>
    </r>
    <r>
      <rPr>
        <sz val="11"/>
        <color rgb="FF000000"/>
        <rFont val="Calibri"/>
        <family val="2"/>
      </rPr>
      <t>Base de datos Programa de Becas/Datos reportados por Ministerio de Hacienda</t>
    </r>
  </si>
  <si>
    <t xml:space="preserve">1.  La ejecución de recursos en cada trimestre se encuentra directamente aunada a los procesos de próroga que van </t>
  </si>
  <si>
    <t xml:space="preserve">derivan en el otorgamiento del beneficio.  </t>
  </si>
  <si>
    <t xml:space="preserve">efectuando los beneficiarios(de acuerdo a los períodos de matrícula de las diferentes universidades), y a su vez, </t>
  </si>
  <si>
    <t xml:space="preserve">2. El primer proceso de prórroga (cuatrimestral) dio inicio en la segunda quincena del mes de enero y finalizó en la </t>
  </si>
  <si>
    <t xml:space="preserve">cuarta semana del mes de febrero, luego de ello el Programa de Becas realizó el proceso de validación,  en donde se </t>
  </si>
  <si>
    <t>verficó que el estudiante cumpliera las condiciones para el otorgamiento del beneficio.</t>
  </si>
  <si>
    <t xml:space="preserve">3. El segundo proceso de prórroga cuatrimestral  inició en la segunda quincena del mes de mayo y finalizó en la tercera </t>
  </si>
  <si>
    <t>que el estudiante cumpliera con todas las condiciones para mantener la continuidad del beneficio.</t>
  </si>
  <si>
    <t xml:space="preserve">semana del mes de junio, luego de ello, el Programa de Becas efectuó el proceso de validación, en el cual se verificó </t>
  </si>
  <si>
    <t>a.   Becas cuyo pago ha sido devuelto por inconvenientes en las cuentas bancarias de los beneficiarios.</t>
  </si>
  <si>
    <t xml:space="preserve">b.  Fechas en las cuales se realiza un corte de datos, con el propósito de preparar todos los insumos que se requieren para su traslado </t>
  </si>
  <si>
    <t>al proceso correspondiente de pago.</t>
  </si>
  <si>
    <t>c. Fechas en las cuales los estudiantes efectúan los procesos de prórroga, ello conforme a los períodos de matrícula establecidas por</t>
  </si>
  <si>
    <t>las diferentes universidades.</t>
  </si>
  <si>
    <t>1. El saldo en caja inicial por ¢63.086.032,00 es el monto con el que se concluyo en el I Trimestre 2022.</t>
  </si>
  <si>
    <t xml:space="preserve">2. El saldo en caja final al cierre del II Trimestre es el monto pendientes de desembolsar a los beneficiarios, por los siguientes motivos: </t>
  </si>
  <si>
    <t xml:space="preserve">1. El saldo en caja final al cierre del II Trimestre es el monto pendientes de desembolsar a los beneficiarios, por los siguientes motivos: </t>
  </si>
  <si>
    <t>III Trimestre 2022</t>
  </si>
  <si>
    <t>1.  La ejecución de recursos se encuentra estrechamente ligada a los procesos de prórroga que van realizando los beneficiarios</t>
  </si>
  <si>
    <t xml:space="preserve">(de acuerdo a los períodos de matrícula establecidos por las diferentes universidades), en el transcuro del año y que a su vez , se deriva  </t>
  </si>
  <si>
    <t>en el otorgamiento del beneficio.</t>
  </si>
  <si>
    <t>para la continuidad del beneficio.</t>
  </si>
  <si>
    <t xml:space="preserve">2. El segundo proceso de prórroga semestral  inició en la tercera semana del mes de julio y finalizó en la primera semana del mes de setiembre, </t>
  </si>
  <si>
    <t xml:space="preserve">3. El tercer  proceso de prórroga cuatrimestral  inició en la segunda semana del mes de setiembre  y finalizará en la primera quincena del mes de </t>
  </si>
  <si>
    <t>octubre, lo cual representa que a la fecha de hoy los beneficiarios se encuentran en tiempo de efectuar el proceso.  De igual forma el Programa</t>
  </si>
  <si>
    <t>luego de ello el Programa de Becas realizó el proceso de validación, en el cual se verificó que el beneficiario cumplierá con todas las condiciones</t>
  </si>
  <si>
    <t xml:space="preserve">de Becas se encuentra en el proceso de validación de dicha prórroga, en la cual se sigue verificando que el beneficiario continua cumpliendo con </t>
  </si>
  <si>
    <t>todas las condiciones por las cuales le fue otorgada la beca.</t>
  </si>
  <si>
    <r>
      <rPr>
        <b/>
        <sz val="11"/>
        <color rgb="FF000000"/>
        <rFont val="Calibri"/>
        <family val="2"/>
      </rPr>
      <t>Fuente</t>
    </r>
    <r>
      <rPr>
        <sz val="11"/>
        <color rgb="FF000000"/>
        <rFont val="Calibri"/>
        <family val="2"/>
      </rPr>
      <t>:  Base de datos Programa de Becas/Datos reportados por Ministerio de Hacienda</t>
    </r>
  </si>
  <si>
    <t>1. El saldo en caja inicial por ¢132.998.464 es el monto con el que se concluyo en el II Trimestre 2022.</t>
  </si>
  <si>
    <t xml:space="preserve">2. El saldo en caja final al cierre del III Trimestre es el monto pendientes de desembolsar a los beneficiarios, por los siguientes motivos: </t>
  </si>
  <si>
    <t>IV Trimestre 2022</t>
  </si>
  <si>
    <t>Progama de Becas</t>
  </si>
  <si>
    <t>Dirección de Programas de Equidad</t>
  </si>
  <si>
    <t>5. Por medio del oficio MTSS-DESAF-OF-958-2022, FODESAF aprueba el oficio DVM-A-DPE-PB-0070-2022 y el oficio DVM-A-DPE-PB-000087-2022,</t>
  </si>
  <si>
    <t>6. La programación aprobada del I Presupuesto Extraordinario es de 237 becas del mes de julio al mes de diciembre y 1 más, del mes de agosto</t>
  </si>
  <si>
    <t>al mes de diciembre</t>
  </si>
  <si>
    <t>Unidad:  Dirección de Programas de Equidad</t>
  </si>
  <si>
    <t>en el otorgamiento del beneficio. Este es el ámbito en el cual siempre se va a accionar el Programa de Becas de Postsecundaria.</t>
  </si>
  <si>
    <t>7. La cantidad de becas programadas en el I Presupuesto Extraodinario fueron otorgadas en el mes de noviembre,con el rige y el vence aprobados</t>
  </si>
  <si>
    <t>por la fuente presupuestaria mediante el oficio  MTSS-DESAF-OF-958-2022, es decir, se otorgaron 237 becas de julio a diciembre y 1 beca de agosto</t>
  </si>
  <si>
    <t xml:space="preserve">2. El segundo proceso de prórroga semestral  inició en la tercera semana del mes de julio y finalizó en la primera semana del mes de </t>
  </si>
  <si>
    <t xml:space="preserve">setiembre, luego de ello el Programa de Becas realizó el proceso de validación, en el cual se verificó que el beneficiario cumplierá con </t>
  </si>
  <si>
    <t xml:space="preserve">todas las condiciones para la continuidad del beneficio. En algunos casos, los beneficiarios presentaron inconvenientes en el proceso, </t>
  </si>
  <si>
    <t>lo que provoco que se les ampliará la fecha de la prórroga para el mes de octubre.</t>
  </si>
  <si>
    <t xml:space="preserve">3. El tercer  proceso de prórroga cuatrimestral  inició en la segunda semana del mes de setiembre  y finalizaró en la primera quincena del </t>
  </si>
  <si>
    <t xml:space="preserve">mes de octubre.  De igual forma,  hubo algunos beneficiarios con inconvenientes en el proceso, lo que causo que se les extiendiera la </t>
  </si>
  <si>
    <t>fecha para concluir el proceso.</t>
  </si>
  <si>
    <t>a diciembre, cumpliendo así lo indicado en el cronograma de metas.</t>
  </si>
  <si>
    <t xml:space="preserve">4. Con la incorporación del I Presupuesto Extraordinario y de acuerdo al cronograma de inversión que fue aprobado a travéz del oficio </t>
  </si>
  <si>
    <t>MTSS-DESAF-OF-958-2022, los recursios fueron ejectutado en el mes de noviembre y diciembre.</t>
  </si>
  <si>
    <t>Unidad: Dirección de Programas de Equidad</t>
  </si>
  <si>
    <t xml:space="preserve">2. El saldo de  caja final al cierre del IV Trimestre se debe a  las siguientes razones: </t>
  </si>
  <si>
    <t>b.  Saldo sobrante del I Presupuesto Extraordinario 2022.</t>
  </si>
  <si>
    <t>c. Cierres administrativos aplicados a lo estudiantes por incumplimientos a los lineamientos de becas.</t>
  </si>
  <si>
    <t>1.  La programación de metas para el año 2022 fue de 2806 becas mensuales.</t>
  </si>
  <si>
    <t xml:space="preserve">2.  Desde el I Trimestre la meta fue cumplida y superada, otorgándose un total de 3.170 becas. Ello deriva de la variabilidad en el monto de la beca, </t>
  </si>
  <si>
    <t xml:space="preserve">debido a que este se encuentra sujeto a la cantidad de materias que los estudiantes matriculan en el proceso, razón por la cual con la misma cantdad </t>
  </si>
  <si>
    <t>de recursos se cubre una mayor cantidad de beneficiarios.</t>
  </si>
  <si>
    <t>3. En el IV Trimestre con el  el oficio MTSS-DESAF-OF-958-2022,  se aprueba el oficio DVM-A-DPE-PB-0070-2022 y el oficio DVM-A-DPE-PB-000087-2022,</t>
  </si>
  <si>
    <t>6. La programación aprobada del I Presupuesto Extraordinario fue de 237 becas del mes de julio al mes de diciembre y 1 más, del mes de agosto al mes de</t>
  </si>
  <si>
    <t>diciembre 2022.</t>
  </si>
  <si>
    <t>mes de  agosto al mes de  diciembre.</t>
  </si>
  <si>
    <t>7. La programación anterior en la meta en becas fue cumpliada en el mes de noviembre, es decir, se otorgaron 237 becas de julio a diciembre y 1 beca del</t>
  </si>
  <si>
    <t>1.  De acuerdo al presupuesto ordinario, la programación de metas para el año 2022 fue de 2806 becas mensuales.</t>
  </si>
  <si>
    <t>1.  En el mes de octubre al giro mensual de recursos se adiciono los provenientes del I Presupuesto Extraordiario 2022.</t>
  </si>
  <si>
    <t>2.  En el I Trimestre se conto con una ejecución del 91% sobre los recursos disponibles para ese trimestre, lo cual se traduce en la suma de</t>
  </si>
  <si>
    <t xml:space="preserve"> ¢635.406.200,00 recursos efectivamente depositados a cada una de las cuentas bancarias de los beneficiarios.</t>
  </si>
  <si>
    <t>3.  En el II Trimestre se conto con una ejecución del 83% sobre los recursos disponibles para dicho trimestre, lo cual se traduce en la suma de</t>
  </si>
  <si>
    <t>4.  En el III Trimestre se conto con una ejecución del 66% sobre los recursos disponibles para el trimestre en mención, lo cual se traduce en un</t>
  </si>
  <si>
    <t>5.  En el IV Trimestre se conto con una ejecución del 99.5% sobre los recursos disponibles para este trimestre, lo cual se traduce en la suma de</t>
  </si>
  <si>
    <t xml:space="preserve"> ¢629.429.800,00 recursos efectivamente pagads  a cada una de las cuentas bancarias de los beneficiarios.</t>
  </si>
  <si>
    <t>monto de ¢545.920.400,00 recursos efectivamente girados a cada una de las cuentas bancarias de los beneficiarios.</t>
  </si>
  <si>
    <t>1.  La ejecución de recursos en cada trimestre se encuentran  sujetos  a los procesos de prórroga que van realizando los beneficiarios, los</t>
  </si>
  <si>
    <t xml:space="preserve"> cuales están relacionados a los períodos de matrícula que establecen las diferentes universidades.  Este es el contexto en el cual el </t>
  </si>
  <si>
    <t>Programa de Becas  siempre va a operar.</t>
  </si>
  <si>
    <t>¢1.096.666.400,00 recursos efectivamente pagados a cada de los beneficiarios.</t>
  </si>
  <si>
    <t>6. De forma tal que el porcentaje de ejecución de recursos versus los recursos girados fue de 99,8%, para un total  de ¢2.907.422.800,00.</t>
  </si>
  <si>
    <t>7. El saldo en caja final al cierre del año 2022 fue de ¢4.897.128,00, mismo que se debe a los siguientes motivos:</t>
  </si>
  <si>
    <t>b.  Sobrante reportado en el cronograma de inversión del I Prespuesto Extraordinario 2022.</t>
  </si>
  <si>
    <t xml:space="preserve">c.  Aplicacón de cieres administrativos del beneficio por motivo de finalización del plan de estudios o bien por incumplimiento de los requisitos </t>
  </si>
  <si>
    <t>establecidos.</t>
  </si>
  <si>
    <t>6. De forma tal que el porcentaje de ejecución anual de recursos versus los recursos girados fue de un 99,8%, para un total  de ¢2.907.422.800,00.</t>
  </si>
  <si>
    <t>8. El otorgamiento anual para el año 2022 fue de 3408 becas.</t>
  </si>
  <si>
    <t>4. Mediante el oficio MTSS-DMT-OF-1008-2022  FODESAF  comunico el taslado del I Presupuesto Extraodinario para el año 2022. po un monto total de ¢118.441.000,00</t>
  </si>
  <si>
    <t>los cuales se refieren a la reprogramación de becas y al cronograma de metas e inversión del I Presupuesto Extraordinario.</t>
  </si>
  <si>
    <t xml:space="preserve"> ¢629.429.800,00 recursos efectivamente pagados  a cada una de las cuentas bancarias de los beneficiarios.</t>
  </si>
  <si>
    <t>estos se refieren a la reprogramación de becas y al cronograma de metas e inversión para el  I Presupuesto Extraordinario FODESAF.</t>
  </si>
  <si>
    <t>a.   Sumas cuyo pago fue devuelto  por inconvenientes en las cuentas bancarias de los beneficiarios, por un monto de ¢2.656.000,00</t>
  </si>
  <si>
    <t xml:space="preserve">Este es el dato real de los desembolsos, deben sumarse todos los meses.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</si>
</sst>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  <numFmt numFmtId="167" formatCode="0.0%"/>
  </numFmts>
  <fonts count="29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9"/>
      <color rgb="FF000000"/>
      <name val="Calibri"/>
      <family val="2"/>
    </font>
    <font>
      <b/>
      <sz val="9"/>
      <color rgb="FFFF000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7" applyNumberFormat="0" applyAlignment="0" applyProtection="0"/>
    <xf numFmtId="0" fontId="15" fillId="6" borderId="8" applyNumberFormat="0" applyAlignment="0" applyProtection="0"/>
    <xf numFmtId="0" fontId="16" fillId="6" borderId="7" applyNumberFormat="0" applyAlignment="0" applyProtection="0"/>
    <xf numFmtId="0" fontId="17" fillId="0" borderId="9" applyNumberFormat="0" applyFill="0" applyAlignment="0" applyProtection="0"/>
    <xf numFmtId="0" fontId="18" fillId="7" borderId="10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1" fillId="8" borderId="11" applyNumberFormat="0" applyFont="0" applyAlignment="0" applyProtection="0"/>
    <xf numFmtId="43" fontId="24" fillId="0" borderId="0" applyFont="0" applyFill="0" applyBorder="0" applyAlignment="0" applyProtection="0"/>
    <xf numFmtId="9" fontId="28" fillId="0" borderId="0" applyFont="0" applyFill="0" applyBorder="0" applyAlignment="0" applyProtection="0"/>
  </cellStyleXfs>
  <cellXfs count="92">
    <xf numFmtId="0" fontId="0" fillId="0" borderId="0" xfId="0" applyFont="1" applyAlignment="1"/>
    <xf numFmtId="0" fontId="0" fillId="0" borderId="0" xfId="0" applyFont="1"/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164" fontId="0" fillId="0" borderId="0" xfId="0" applyNumberFormat="1" applyFont="1"/>
    <xf numFmtId="164" fontId="2" fillId="0" borderId="0" xfId="0" applyNumberFormat="1" applyFont="1"/>
    <xf numFmtId="0" fontId="0" fillId="0" borderId="0" xfId="0" applyFont="1" applyAlignment="1">
      <alignment horizontal="left"/>
    </xf>
    <xf numFmtId="0" fontId="0" fillId="0" borderId="2" xfId="0" applyFont="1" applyBorder="1"/>
    <xf numFmtId="165" fontId="0" fillId="0" borderId="2" xfId="0" applyNumberFormat="1" applyFont="1" applyBorder="1"/>
    <xf numFmtId="165" fontId="2" fillId="0" borderId="0" xfId="0" applyNumberFormat="1" applyFont="1"/>
    <xf numFmtId="165" fontId="0" fillId="0" borderId="0" xfId="0" applyNumberFormat="1" applyFont="1"/>
    <xf numFmtId="165" fontId="2" fillId="0" borderId="2" xfId="0" applyNumberFormat="1" applyFont="1" applyBorder="1"/>
    <xf numFmtId="0" fontId="4" fillId="0" borderId="3" xfId="0" applyFont="1" applyBorder="1"/>
    <xf numFmtId="0" fontId="3" fillId="0" borderId="0" xfId="0" applyFont="1"/>
    <xf numFmtId="165" fontId="3" fillId="0" borderId="0" xfId="0" applyNumberFormat="1" applyFont="1"/>
    <xf numFmtId="165" fontId="5" fillId="0" borderId="2" xfId="0" applyNumberFormat="1" applyFont="1" applyBorder="1"/>
    <xf numFmtId="0" fontId="2" fillId="0" borderId="2" xfId="0" applyFont="1" applyBorder="1"/>
    <xf numFmtId="0" fontId="0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6" fillId="0" borderId="0" xfId="0" applyFont="1"/>
    <xf numFmtId="0" fontId="0" fillId="0" borderId="0" xfId="0" applyFont="1" applyAlignment="1"/>
    <xf numFmtId="0" fontId="0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4" fillId="0" borderId="0" xfId="0" applyFont="1" applyBorder="1"/>
    <xf numFmtId="0" fontId="2" fillId="0" borderId="0" xfId="0" applyFont="1" applyAlignment="1"/>
    <xf numFmtId="165" fontId="6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wrapText="1"/>
    </xf>
    <xf numFmtId="0" fontId="0" fillId="0" borderId="0" xfId="0" applyFont="1" applyAlignment="1"/>
    <xf numFmtId="0" fontId="6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0" fillId="0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43" fontId="0" fillId="0" borderId="0" xfId="44" applyFont="1"/>
    <xf numFmtId="43" fontId="5" fillId="0" borderId="2" xfId="44" applyFont="1" applyBorder="1"/>
    <xf numFmtId="43" fontId="2" fillId="0" borderId="0" xfId="44" applyFont="1"/>
    <xf numFmtId="43" fontId="2" fillId="0" borderId="2" xfId="44" applyFont="1" applyBorder="1"/>
    <xf numFmtId="0" fontId="25" fillId="0" borderId="0" xfId="0" applyFont="1" applyAlignment="1">
      <alignment horizontal="justify" vertical="top"/>
    </xf>
    <xf numFmtId="0" fontId="26" fillId="0" borderId="0" xfId="0" applyFont="1" applyBorder="1" applyAlignment="1">
      <alignment horizontal="justify" vertical="top"/>
    </xf>
    <xf numFmtId="0" fontId="6" fillId="0" borderId="0" xfId="0" applyFont="1" applyAlignment="1"/>
    <xf numFmtId="0" fontId="6" fillId="0" borderId="0" xfId="0" applyFont="1" applyAlignment="1">
      <alignment horizontal="center" vertical="center"/>
    </xf>
    <xf numFmtId="1" fontId="2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/>
    <xf numFmtId="165" fontId="0" fillId="0" borderId="0" xfId="0" applyNumberFormat="1" applyFont="1" applyFill="1"/>
    <xf numFmtId="0" fontId="0" fillId="0" borderId="0" xfId="0" applyFont="1" applyAlignment="1"/>
    <xf numFmtId="0" fontId="0" fillId="0" borderId="0" xfId="0" applyFont="1" applyAlignment="1"/>
    <xf numFmtId="1" fontId="2" fillId="0" borderId="0" xfId="0" applyNumberFormat="1" applyFont="1" applyBorder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center"/>
    </xf>
    <xf numFmtId="0" fontId="0" fillId="0" borderId="0" xfId="0" applyFont="1" applyAlignment="1"/>
    <xf numFmtId="0" fontId="27" fillId="0" borderId="0" xfId="0" applyFont="1" applyBorder="1"/>
    <xf numFmtId="0" fontId="0" fillId="0" borderId="0" xfId="0" applyFont="1" applyAlignment="1"/>
    <xf numFmtId="0" fontId="0" fillId="0" borderId="0" xfId="0" applyFont="1" applyFill="1"/>
    <xf numFmtId="0" fontId="0" fillId="0" borderId="0" xfId="0" applyFont="1" applyAlignment="1"/>
    <xf numFmtId="0" fontId="6" fillId="0" borderId="0" xfId="0" applyFont="1" applyAlignment="1">
      <alignment horizontal="left" vertical="center"/>
    </xf>
    <xf numFmtId="0" fontId="6" fillId="0" borderId="0" xfId="0" applyFont="1" applyFill="1" applyBorder="1"/>
    <xf numFmtId="43" fontId="0" fillId="0" borderId="0" xfId="0" applyNumberFormat="1" applyFont="1"/>
    <xf numFmtId="0" fontId="0" fillId="0" borderId="0" xfId="0" applyFont="1" applyAlignment="1"/>
    <xf numFmtId="166" fontId="2" fillId="0" borderId="2" xfId="0" applyNumberFormat="1" applyFont="1" applyBorder="1"/>
    <xf numFmtId="0" fontId="0" fillId="0" borderId="0" xfId="0" applyFont="1" applyAlignment="1"/>
    <xf numFmtId="0" fontId="2" fillId="0" borderId="0" xfId="0" applyFont="1" applyAlignment="1">
      <alignment horizontal="left" vertical="center"/>
    </xf>
    <xf numFmtId="0" fontId="0" fillId="0" borderId="0" xfId="0" applyFont="1" applyAlignment="1"/>
    <xf numFmtId="1" fontId="2" fillId="0" borderId="0" xfId="0" applyNumberFormat="1" applyFont="1"/>
    <xf numFmtId="9" fontId="0" fillId="0" borderId="0" xfId="45" applyFont="1"/>
    <xf numFmtId="167" fontId="0" fillId="0" borderId="0" xfId="45" applyNumberFormat="1" applyFont="1"/>
    <xf numFmtId="0" fontId="0" fillId="0" borderId="0" xfId="0" applyFont="1" applyAlignment="1"/>
    <xf numFmtId="9" fontId="2" fillId="0" borderId="0" xfId="45" applyFont="1"/>
    <xf numFmtId="0" fontId="6" fillId="0" borderId="0" xfId="0" applyFont="1" applyFill="1" applyAlignment="1"/>
    <xf numFmtId="0" fontId="4" fillId="0" borderId="0" xfId="0" applyFont="1" applyFill="1" applyBorder="1"/>
    <xf numFmtId="43" fontId="0" fillId="0" borderId="0" xfId="44" applyFont="1" applyFill="1"/>
    <xf numFmtId="9" fontId="6" fillId="0" borderId="0" xfId="45" applyFont="1"/>
    <xf numFmtId="3" fontId="2" fillId="33" borderId="0" xfId="0" applyNumberFormat="1" applyFont="1" applyFill="1"/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center"/>
    </xf>
    <xf numFmtId="0" fontId="25" fillId="0" borderId="0" xfId="0" applyFont="1" applyAlignment="1">
      <alignment horizontal="justify" vertical="top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/>
    </xf>
  </cellXfs>
  <cellStyles count="46">
    <cellStyle name="20% - Énfasis1" xfId="18" builtinId="30" customBuiltin="1"/>
    <cellStyle name="20% - Énfasis2" xfId="22" builtinId="34" customBuiltin="1"/>
    <cellStyle name="20% - Énfasis3" xfId="26" builtinId="38" customBuiltin="1"/>
    <cellStyle name="20% - Énfasis4" xfId="30" builtinId="42" customBuiltin="1"/>
    <cellStyle name="20% - Énfasis5" xfId="34" builtinId="46" customBuiltin="1"/>
    <cellStyle name="20% - Énfasis6" xfId="38" builtinId="50" customBuiltin="1"/>
    <cellStyle name="40% - Énfasis1" xfId="19" builtinId="31" customBuiltin="1"/>
    <cellStyle name="40% - Énfasis2" xfId="23" builtinId="35" customBuiltin="1"/>
    <cellStyle name="40% - Énfasis3" xfId="27" builtinId="39" customBuiltin="1"/>
    <cellStyle name="40% - Énfasis4" xfId="31" builtinId="43" customBuiltin="1"/>
    <cellStyle name="40% - Énfasis5" xfId="35" builtinId="47" customBuiltin="1"/>
    <cellStyle name="40% - Énfasis6" xfId="39" builtinId="51" customBuiltin="1"/>
    <cellStyle name="60% - Énfasis1" xfId="20" builtinId="32" customBuiltin="1"/>
    <cellStyle name="60% - Énfasis2" xfId="24" builtinId="36" customBuiltin="1"/>
    <cellStyle name="60% - Énfasis3" xfId="28" builtinId="40" customBuiltin="1"/>
    <cellStyle name="60% - Énfasis4" xfId="32" builtinId="44" customBuiltin="1"/>
    <cellStyle name="60% - Énfasis5" xfId="36" builtinId="48" customBuiltin="1"/>
    <cellStyle name="60% - Énfasis6" xfId="40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7" builtinId="29" customBuiltin="1"/>
    <cellStyle name="Énfasis2" xfId="21" builtinId="33" customBuiltin="1"/>
    <cellStyle name="Énfasis3" xfId="25" builtinId="37" customBuiltin="1"/>
    <cellStyle name="Énfasis4" xfId="29" builtinId="41" customBuiltin="1"/>
    <cellStyle name="Énfasis5" xfId="33" builtinId="45" customBuiltin="1"/>
    <cellStyle name="Énfasis6" xfId="37" builtinId="49" customBuiltin="1"/>
    <cellStyle name="Entrada" xfId="9" builtinId="20" customBuiltin="1"/>
    <cellStyle name="Incorrecto" xfId="7" builtinId="27" customBuiltin="1"/>
    <cellStyle name="Millares" xfId="44" builtinId="3"/>
    <cellStyle name="Millares 2" xfId="42" xr:uid="{00000000-0005-0000-0000-000021000000}"/>
    <cellStyle name="Neutral" xfId="8" builtinId="28" customBuiltin="1"/>
    <cellStyle name="Normal" xfId="0" builtinId="0"/>
    <cellStyle name="Normal 2" xfId="41" xr:uid="{00000000-0005-0000-0000-000024000000}"/>
    <cellStyle name="Notas 2" xfId="43" xr:uid="{00000000-0005-0000-0000-000025000000}"/>
    <cellStyle name="Porcentaje" xfId="45" builtinId="5"/>
    <cellStyle name="Salida" xfId="10" builtinId="21" customBuiltin="1"/>
    <cellStyle name="Texto de advertencia" xfId="14" builtinId="11" customBuiltin="1"/>
    <cellStyle name="Texto explicativo" xfId="15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6" builtinId="25" customBuiltin="1"/>
  </cellStyles>
  <dxfs count="0"/>
  <tableStyles count="0" defaultTableStyle="TableStyleMedium2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295275</xdr:colOff>
      <xdr:row>0</xdr:row>
      <xdr:rowOff>0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67A07BB4-8C53-4C00-82BA-360318B49361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10"/>
  <sheetViews>
    <sheetView showGridLines="0" tabSelected="1" zoomScale="80" zoomScaleNormal="80" workbookViewId="0">
      <selection sqref="A1:F1"/>
    </sheetView>
  </sheetViews>
  <sheetFormatPr baseColWidth="10" defaultColWidth="12.5546875" defaultRowHeight="15" customHeight="1" x14ac:dyDescent="0.3"/>
  <cols>
    <col min="1" max="1" width="28.44140625" customWidth="1"/>
    <col min="2" max="2" width="26.21875" bestFit="1" customWidth="1"/>
    <col min="3" max="3" width="17" customWidth="1"/>
    <col min="4" max="4" width="15.5546875" customWidth="1"/>
    <col min="5" max="5" width="23.77734375" customWidth="1"/>
    <col min="6" max="6" width="12.44140625" customWidth="1"/>
    <col min="7" max="7" width="10.21875" customWidth="1"/>
    <col min="8" max="8" width="11" customWidth="1"/>
    <col min="9" max="26" width="10.21875" customWidth="1"/>
  </cols>
  <sheetData>
    <row r="1" spans="1:26" ht="15" customHeight="1" x14ac:dyDescent="0.3">
      <c r="A1" s="81" t="s">
        <v>0</v>
      </c>
      <c r="B1" s="82"/>
      <c r="C1" s="82"/>
      <c r="D1" s="82"/>
      <c r="E1" s="82"/>
      <c r="F1" s="8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3">
      <c r="A2" s="2" t="s">
        <v>1</v>
      </c>
      <c r="B2" s="84" t="s">
        <v>53</v>
      </c>
      <c r="C2" s="84"/>
      <c r="D2" s="84"/>
      <c r="E2" s="84"/>
      <c r="F2" s="8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3">
      <c r="A3" s="2" t="s">
        <v>2</v>
      </c>
      <c r="B3" s="84" t="s">
        <v>54</v>
      </c>
      <c r="C3" s="84"/>
      <c r="D3" s="84"/>
      <c r="E3" s="84"/>
      <c r="F3" s="84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2" t="s">
        <v>3</v>
      </c>
      <c r="B4" s="84" t="s">
        <v>55</v>
      </c>
      <c r="C4" s="84"/>
      <c r="D4" s="84"/>
      <c r="E4" s="84"/>
      <c r="F4" s="8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 t="s">
        <v>4</v>
      </c>
      <c r="B5" s="84" t="s">
        <v>56</v>
      </c>
      <c r="C5" s="84"/>
      <c r="D5" s="84"/>
      <c r="E5" s="84"/>
      <c r="F5" s="8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41" customFormat="1" ht="15" customHeight="1" x14ac:dyDescent="0.3">
      <c r="A6" s="2"/>
      <c r="B6" s="49"/>
      <c r="C6" s="49"/>
      <c r="D6" s="49"/>
      <c r="E6" s="49"/>
      <c r="F6" s="4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5" customHeight="1" x14ac:dyDescent="0.3">
      <c r="A7" s="2"/>
      <c r="B7" s="4"/>
      <c r="C7" s="3"/>
      <c r="D7" s="3"/>
      <c r="E7" s="3"/>
      <c r="F7" s="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3">
      <c r="A8" s="81" t="s">
        <v>5</v>
      </c>
      <c r="B8" s="83"/>
      <c r="C8" s="83"/>
      <c r="D8" s="83"/>
      <c r="E8" s="83"/>
      <c r="F8" s="8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3">
      <c r="A9" s="81" t="s">
        <v>6</v>
      </c>
      <c r="B9" s="83"/>
      <c r="C9" s="83"/>
      <c r="D9" s="83"/>
      <c r="E9" s="83"/>
      <c r="F9" s="83"/>
      <c r="G9" s="1"/>
      <c r="H9" s="19"/>
      <c r="I9" s="19"/>
      <c r="J9" s="19"/>
      <c r="K9" s="19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4" x14ac:dyDescent="0.3">
      <c r="A10" s="1"/>
      <c r="B10" s="1"/>
      <c r="C10" s="1"/>
      <c r="D10" s="1"/>
      <c r="E10" s="1"/>
      <c r="F10" s="1"/>
      <c r="G10" s="1"/>
      <c r="H10" s="19"/>
      <c r="I10" s="19"/>
      <c r="J10" s="19"/>
      <c r="K10" s="19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3">
      <c r="A11" s="5" t="s">
        <v>7</v>
      </c>
      <c r="B11" s="5" t="s">
        <v>38</v>
      </c>
      <c r="C11" s="5" t="s">
        <v>14</v>
      </c>
      <c r="D11" s="5" t="s">
        <v>16</v>
      </c>
      <c r="E11" s="5" t="s">
        <v>18</v>
      </c>
      <c r="F11" s="5" t="s">
        <v>19</v>
      </c>
      <c r="G11" s="3"/>
      <c r="H11" s="19"/>
      <c r="I11" s="19"/>
      <c r="J11" s="19"/>
      <c r="K11" s="19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s="23" customFormat="1" ht="15" customHeight="1" x14ac:dyDescent="0.3">
      <c r="A12" s="21"/>
      <c r="B12" s="21"/>
      <c r="C12" s="21"/>
      <c r="D12" s="21"/>
      <c r="E12" s="21"/>
      <c r="F12" s="2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s="35" customFormat="1" ht="15" customHeight="1" x14ac:dyDescent="0.3">
      <c r="A13" s="86" t="s">
        <v>39</v>
      </c>
      <c r="B13" s="26" t="s">
        <v>50</v>
      </c>
      <c r="C13" s="21">
        <f>1585+1338+247</f>
        <v>3170</v>
      </c>
      <c r="D13" s="21"/>
      <c r="E13" s="21"/>
      <c r="F13" s="21">
        <f>+SUM(C13:E13)</f>
        <v>3170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s="39" customFormat="1" ht="15" customHeight="1" x14ac:dyDescent="0.3">
      <c r="A14" s="86"/>
      <c r="B14" s="36" t="s">
        <v>51</v>
      </c>
      <c r="C14" s="37">
        <f>2923+247</f>
        <v>3170</v>
      </c>
      <c r="D14" s="37"/>
      <c r="E14" s="37"/>
      <c r="F14" s="37">
        <f>+AVERAGE(C14:E14)</f>
        <v>3170</v>
      </c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s="39" customFormat="1" ht="15" customHeight="1" x14ac:dyDescent="0.3">
      <c r="A15" s="86"/>
      <c r="B15" s="36" t="s">
        <v>49</v>
      </c>
      <c r="C15" s="37"/>
      <c r="D15" s="37">
        <v>1584</v>
      </c>
      <c r="E15" s="37">
        <v>2915</v>
      </c>
      <c r="F15" s="50">
        <f>+AVERAGE(C15:E15)</f>
        <v>2249.5</v>
      </c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" customHeight="1" x14ac:dyDescent="0.3">
      <c r="A16" s="1"/>
      <c r="B16" s="1"/>
      <c r="C16" s="6"/>
      <c r="D16" s="6"/>
      <c r="E16" s="6"/>
      <c r="F16" s="7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3">
      <c r="A17" s="25" t="s">
        <v>20</v>
      </c>
      <c r="B17" s="9"/>
      <c r="C17" s="10"/>
      <c r="D17" s="10"/>
      <c r="E17" s="10"/>
      <c r="F17" s="13">
        <f>+F14</f>
        <v>3170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3">
      <c r="A18" s="3" t="s">
        <v>72</v>
      </c>
      <c r="B18" s="14"/>
      <c r="C18" s="14"/>
      <c r="D18" s="14"/>
      <c r="E18" s="14"/>
      <c r="F18" s="14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23" customFormat="1" ht="15" customHeight="1" x14ac:dyDescent="0.3">
      <c r="A19" s="3" t="s">
        <v>41</v>
      </c>
      <c r="B19" s="29"/>
      <c r="C19" s="29"/>
      <c r="D19" s="29"/>
      <c r="E19" s="29"/>
      <c r="F19" s="2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s="40" customFormat="1" ht="15" customHeight="1" x14ac:dyDescent="0.3">
      <c r="A20" s="48" t="s">
        <v>57</v>
      </c>
      <c r="B20" s="48"/>
      <c r="C20" s="48"/>
      <c r="D20" s="48"/>
      <c r="E20" s="48"/>
      <c r="F20" s="48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s="41" customFormat="1" ht="15" customHeight="1" x14ac:dyDescent="0.3">
      <c r="A21" s="48" t="s">
        <v>58</v>
      </c>
      <c r="B21" s="48"/>
      <c r="C21" s="48"/>
      <c r="D21" s="48"/>
      <c r="E21" s="48"/>
      <c r="F21" s="48"/>
      <c r="G21" s="48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s="41" customFormat="1" ht="15" customHeight="1" x14ac:dyDescent="0.3">
      <c r="A22" s="48" t="s">
        <v>59</v>
      </c>
      <c r="B22" s="48"/>
      <c r="C22" s="48"/>
      <c r="D22" s="48"/>
      <c r="E22" s="48"/>
      <c r="F22" s="48"/>
      <c r="G22" s="48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s="41" customFormat="1" ht="15" customHeight="1" x14ac:dyDescent="0.3">
      <c r="A23" s="48" t="s">
        <v>60</v>
      </c>
      <c r="B23" s="48"/>
      <c r="C23" s="48"/>
      <c r="D23" s="48"/>
      <c r="E23" s="48"/>
      <c r="F23" s="48"/>
      <c r="G23" s="48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s="41" customFormat="1" ht="15" customHeight="1" x14ac:dyDescent="0.3">
      <c r="A24" s="48" t="s">
        <v>61</v>
      </c>
      <c r="B24" s="48"/>
      <c r="C24" s="48"/>
      <c r="D24" s="48"/>
      <c r="E24" s="48"/>
      <c r="F24" s="48"/>
      <c r="G24" s="48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s="41" customFormat="1" ht="15" customHeight="1" x14ac:dyDescent="0.3">
      <c r="A25" s="48" t="s">
        <v>62</v>
      </c>
      <c r="B25" s="48"/>
      <c r="C25" s="48"/>
      <c r="D25" s="48"/>
      <c r="E25" s="48"/>
      <c r="F25" s="48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s="40" customFormat="1" ht="15" customHeight="1" x14ac:dyDescent="0.3">
      <c r="A26" s="3"/>
      <c r="B26" s="29"/>
      <c r="C26" s="29"/>
      <c r="D26" s="29"/>
      <c r="E26" s="29"/>
      <c r="F26" s="2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s="41" customFormat="1" ht="15" customHeight="1" x14ac:dyDescent="0.3">
      <c r="A27" s="3"/>
      <c r="B27" s="29"/>
      <c r="C27" s="29"/>
      <c r="D27" s="29"/>
      <c r="E27" s="29"/>
      <c r="F27" s="2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s="41" customFormat="1" ht="15" customHeight="1" x14ac:dyDescent="0.3">
      <c r="A28" s="3"/>
      <c r="B28" s="29"/>
      <c r="C28" s="29"/>
      <c r="D28" s="29"/>
      <c r="E28" s="29"/>
      <c r="F28" s="2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15" customHeight="1" x14ac:dyDescent="0.3">
      <c r="B29" s="1"/>
      <c r="C29" s="1"/>
      <c r="D29" s="1"/>
      <c r="E29" s="1"/>
      <c r="F29" s="1" t="s">
        <v>21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3">
      <c r="A30" s="81" t="s">
        <v>22</v>
      </c>
      <c r="B30" s="83"/>
      <c r="C30" s="83"/>
      <c r="D30" s="83"/>
      <c r="E30" s="83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3">
      <c r="A31" s="81" t="s">
        <v>44</v>
      </c>
      <c r="B31" s="83"/>
      <c r="C31" s="83"/>
      <c r="D31" s="83"/>
      <c r="E31" s="83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3">
      <c r="A32" s="81" t="s">
        <v>40</v>
      </c>
      <c r="B32" s="83"/>
      <c r="C32" s="83"/>
      <c r="D32" s="83"/>
      <c r="E32" s="83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4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3">
      <c r="A34" s="5" t="s">
        <v>7</v>
      </c>
      <c r="B34" s="5" t="s">
        <v>14</v>
      </c>
      <c r="C34" s="5" t="s">
        <v>16</v>
      </c>
      <c r="D34" s="5" t="s">
        <v>18</v>
      </c>
      <c r="E34" s="5" t="s">
        <v>19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" customHeight="1" x14ac:dyDescent="0.3">
      <c r="A35" s="1"/>
      <c r="B35" s="19"/>
      <c r="C35" s="19"/>
      <c r="D35" s="19"/>
      <c r="E35" s="19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3">
      <c r="A36" s="28" t="s">
        <v>39</v>
      </c>
      <c r="B36" s="19"/>
      <c r="C36" s="42">
        <v>235612800</v>
      </c>
      <c r="D36" s="42">
        <v>399793400</v>
      </c>
      <c r="E36" s="42">
        <f>+SUM(B36:D36)</f>
        <v>635406200</v>
      </c>
      <c r="F36" s="15"/>
      <c r="G36" s="12" t="s">
        <v>21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3">
      <c r="A37" s="8"/>
      <c r="B37" s="19"/>
      <c r="C37" s="19"/>
      <c r="D37" s="19"/>
      <c r="E37" s="19"/>
      <c r="F37" s="1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3">
      <c r="A38" s="18" t="s">
        <v>20</v>
      </c>
      <c r="B38" s="17">
        <f>+B36</f>
        <v>0</v>
      </c>
      <c r="C38" s="43">
        <f t="shared" ref="C38:D38" si="0">+C36</f>
        <v>235612800</v>
      </c>
      <c r="D38" s="43">
        <f t="shared" si="0"/>
        <v>399793400</v>
      </c>
      <c r="E38" s="43">
        <f>SUM(B38:D38)</f>
        <v>635406200</v>
      </c>
      <c r="F38" s="15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3">
      <c r="A39" s="3" t="s">
        <v>68</v>
      </c>
      <c r="B39" s="20"/>
      <c r="C39" s="15"/>
      <c r="D39" s="15"/>
      <c r="E39" s="16"/>
      <c r="F39" s="15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3">
      <c r="A40" s="30" t="s">
        <v>41</v>
      </c>
      <c r="B40" s="23"/>
      <c r="C40" s="23"/>
      <c r="D40" s="23"/>
      <c r="E40" s="2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s="23" customFormat="1" ht="15" customHeight="1" x14ac:dyDescent="0.3">
      <c r="A41" s="48" t="s">
        <v>63</v>
      </c>
      <c r="B41" s="48"/>
      <c r="C41" s="48"/>
      <c r="D41" s="48"/>
      <c r="E41" s="48"/>
      <c r="F41" s="48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s="41" customFormat="1" ht="15" customHeight="1" x14ac:dyDescent="0.3">
      <c r="A42" s="48" t="s">
        <v>64</v>
      </c>
      <c r="B42" s="48"/>
      <c r="C42" s="48"/>
      <c r="D42" s="48"/>
      <c r="E42" s="48"/>
      <c r="F42" s="48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s="41" customFormat="1" ht="15" customHeight="1" x14ac:dyDescent="0.3">
      <c r="A43" s="48" t="s">
        <v>66</v>
      </c>
      <c r="B43" s="48"/>
      <c r="C43" s="48"/>
      <c r="D43" s="48"/>
      <c r="E43" s="48"/>
      <c r="F43" s="48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s="41" customFormat="1" ht="15" customHeight="1" x14ac:dyDescent="0.3">
      <c r="A44" s="48" t="s">
        <v>67</v>
      </c>
      <c r="B44" s="48"/>
      <c r="C44" s="48"/>
      <c r="D44" s="48"/>
      <c r="E44" s="48"/>
      <c r="F44" s="48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s="41" customFormat="1" ht="15" customHeight="1" x14ac:dyDescent="0.3">
      <c r="A45" s="48" t="s">
        <v>71</v>
      </c>
      <c r="B45" s="48"/>
      <c r="C45" s="48"/>
      <c r="D45" s="48"/>
      <c r="E45" s="48"/>
      <c r="F45" s="48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s="41" customFormat="1" ht="15" customHeight="1" x14ac:dyDescent="0.3">
      <c r="A46" s="27" t="s">
        <v>65</v>
      </c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s="41" customFormat="1" ht="15" customHeight="1" x14ac:dyDescent="0.3">
      <c r="A47" s="27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s="41" customFormat="1" ht="15" customHeight="1" x14ac:dyDescent="0.3">
      <c r="A48" s="27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s="41" customFormat="1" ht="15" customHeight="1" x14ac:dyDescent="0.3">
      <c r="A49" s="27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s="41" customFormat="1" ht="15" customHeight="1" x14ac:dyDescent="0.3">
      <c r="A50" s="27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5" customHeight="1" x14ac:dyDescent="0.3">
      <c r="A51" s="81" t="s">
        <v>23</v>
      </c>
      <c r="B51" s="83"/>
      <c r="C51" s="83"/>
      <c r="D51" s="83"/>
      <c r="E51" s="8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3">
      <c r="A52" s="81" t="s">
        <v>43</v>
      </c>
      <c r="B52" s="83"/>
      <c r="C52" s="83"/>
      <c r="D52" s="83"/>
      <c r="E52" s="8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3">
      <c r="A53" s="81" t="s">
        <v>40</v>
      </c>
      <c r="B53" s="83"/>
      <c r="C53" s="83"/>
      <c r="D53" s="83"/>
      <c r="E53" s="8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4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3">
      <c r="A55" s="5" t="s">
        <v>24</v>
      </c>
      <c r="B55" s="5" t="s">
        <v>14</v>
      </c>
      <c r="C55" s="5" t="s">
        <v>16</v>
      </c>
      <c r="D55" s="5" t="s">
        <v>18</v>
      </c>
      <c r="E55" s="5" t="s">
        <v>19</v>
      </c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" customHeight="1" x14ac:dyDescent="0.3">
      <c r="A56" s="1"/>
      <c r="B56" s="1"/>
      <c r="C56" s="1"/>
      <c r="D56" s="1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3">
      <c r="A57" s="22" t="s">
        <v>52</v>
      </c>
      <c r="B57" s="12"/>
      <c r="C57" s="42">
        <v>235612800</v>
      </c>
      <c r="D57" s="42">
        <v>399793400</v>
      </c>
      <c r="E57" s="44">
        <f>+SUM(B57:D57)</f>
        <v>635406200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3">
      <c r="A58" s="1" t="s">
        <v>25</v>
      </c>
      <c r="B58" s="1"/>
      <c r="C58" s="1"/>
      <c r="D58" s="1"/>
      <c r="E58" s="11">
        <f>+SUM(B58:D58)</f>
        <v>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3">
      <c r="A59" s="1" t="s">
        <v>26</v>
      </c>
      <c r="B59" s="1"/>
      <c r="C59" s="1"/>
      <c r="D59" s="1"/>
      <c r="E59" s="11">
        <f>+SUM(B59:D59)</f>
        <v>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3">
      <c r="A60" s="1" t="s">
        <v>27</v>
      </c>
      <c r="B60" s="1"/>
      <c r="C60" s="1"/>
      <c r="D60" s="1"/>
      <c r="E60" s="11">
        <f t="shared" ref="E60" si="1">+SUM(B60:D60)</f>
        <v>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3">
      <c r="A61" s="1"/>
      <c r="B61" s="1"/>
      <c r="C61" s="1"/>
      <c r="D61" s="1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3">
      <c r="A62" s="9" t="s">
        <v>20</v>
      </c>
      <c r="B62" s="13">
        <f t="shared" ref="B62:D62" si="2">SUM(B57:B60)</f>
        <v>0</v>
      </c>
      <c r="C62" s="45">
        <f t="shared" si="2"/>
        <v>235612800</v>
      </c>
      <c r="D62" s="45">
        <f t="shared" si="2"/>
        <v>399793400</v>
      </c>
      <c r="E62" s="45">
        <f>SUM(E57:E60)</f>
        <v>635406200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3">
      <c r="A63" s="3" t="s">
        <v>69</v>
      </c>
      <c r="B63" s="1"/>
      <c r="C63" s="1"/>
      <c r="D63" s="1"/>
      <c r="E63" s="12" t="s">
        <v>21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4" x14ac:dyDescent="0.3">
      <c r="A64" s="30" t="s">
        <v>41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s="41" customFormat="1" ht="14.4" x14ac:dyDescent="0.3">
      <c r="A65" s="48" t="s">
        <v>63</v>
      </c>
      <c r="B65" s="48"/>
      <c r="C65" s="48"/>
      <c r="D65" s="48"/>
      <c r="E65" s="48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s="41" customFormat="1" ht="14.4" x14ac:dyDescent="0.3">
      <c r="A66" s="48" t="s">
        <v>64</v>
      </c>
      <c r="B66" s="48"/>
      <c r="C66" s="48"/>
      <c r="D66" s="48"/>
      <c r="E66" s="48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s="41" customFormat="1" ht="14.4" x14ac:dyDescent="0.3">
      <c r="A67" s="48" t="s">
        <v>66</v>
      </c>
      <c r="B67" s="48"/>
      <c r="C67" s="48"/>
      <c r="D67" s="48"/>
      <c r="E67" s="48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s="41" customFormat="1" ht="14.4" x14ac:dyDescent="0.3">
      <c r="A68" s="48" t="s">
        <v>67</v>
      </c>
      <c r="B68" s="48"/>
      <c r="C68" s="48"/>
      <c r="D68" s="48"/>
      <c r="E68" s="48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s="41" customFormat="1" ht="14.4" x14ac:dyDescent="0.3">
      <c r="A69" s="48" t="s">
        <v>71</v>
      </c>
      <c r="B69" s="48"/>
      <c r="C69" s="48"/>
      <c r="D69" s="48"/>
      <c r="E69" s="48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s="41" customFormat="1" ht="14.4" x14ac:dyDescent="0.3">
      <c r="A70" s="27" t="s">
        <v>65</v>
      </c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s="41" customFormat="1" ht="14.4" x14ac:dyDescent="0.3">
      <c r="A71" s="30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s="41" customFormat="1" ht="14.4" x14ac:dyDescent="0.3">
      <c r="A72" s="30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s="41" customFormat="1" ht="14.4" x14ac:dyDescent="0.3">
      <c r="A73" s="30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s="41" customFormat="1" ht="14.4" x14ac:dyDescent="0.3">
      <c r="A74" s="30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5" customHeight="1" x14ac:dyDescent="0.3">
      <c r="A75" s="81" t="s">
        <v>28</v>
      </c>
      <c r="B75" s="83"/>
      <c r="C75" s="83"/>
      <c r="D75" s="83"/>
      <c r="E75" s="8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3">
      <c r="A76" s="81" t="s">
        <v>42</v>
      </c>
      <c r="B76" s="83"/>
      <c r="C76" s="83"/>
      <c r="D76" s="83"/>
      <c r="E76" s="8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3">
      <c r="A77" s="81" t="s">
        <v>40</v>
      </c>
      <c r="B77" s="83"/>
      <c r="C77" s="83"/>
      <c r="D77" s="83"/>
      <c r="E77" s="8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4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3">
      <c r="A79" s="5"/>
      <c r="B79" s="5" t="s">
        <v>14</v>
      </c>
      <c r="C79" s="5" t="s">
        <v>16</v>
      </c>
      <c r="D79" s="5" t="s">
        <v>18</v>
      </c>
      <c r="E79" s="5" t="s">
        <v>19</v>
      </c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" customHeight="1" x14ac:dyDescent="0.3">
      <c r="A80" s="1"/>
      <c r="B80" s="1"/>
      <c r="C80" s="1"/>
      <c r="D80" s="1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3">
      <c r="A81" s="1" t="s">
        <v>31</v>
      </c>
      <c r="B81" s="51">
        <v>0</v>
      </c>
      <c r="C81" s="52">
        <f>+B85</f>
        <v>232830744</v>
      </c>
      <c r="D81" s="52">
        <f>+C85</f>
        <v>230048688</v>
      </c>
      <c r="E81" s="11">
        <f>B81</f>
        <v>0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3">
      <c r="A82" s="22" t="s">
        <v>30</v>
      </c>
      <c r="B82" s="52">
        <v>232830744</v>
      </c>
      <c r="C82" s="52">
        <v>232830744</v>
      </c>
      <c r="D82" s="52">
        <v>232830744</v>
      </c>
      <c r="E82" s="11">
        <f>+SUM(B82:D82)</f>
        <v>698492232</v>
      </c>
      <c r="F82" s="1"/>
      <c r="G82" s="7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3">
      <c r="A83" s="1" t="s">
        <v>32</v>
      </c>
      <c r="B83" s="12">
        <f>B82+B81</f>
        <v>232830744</v>
      </c>
      <c r="C83" s="12">
        <f>C82+C81</f>
        <v>465661488</v>
      </c>
      <c r="D83" s="12">
        <f>D82+D81</f>
        <v>462879432</v>
      </c>
      <c r="E83" s="12">
        <f>E82+E81</f>
        <v>698492232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3">
      <c r="A84" s="1" t="s">
        <v>33</v>
      </c>
      <c r="B84" s="12">
        <f>+B62</f>
        <v>0</v>
      </c>
      <c r="C84" s="12">
        <f>+C62</f>
        <v>235612800</v>
      </c>
      <c r="D84" s="12">
        <f>+D62</f>
        <v>399793400</v>
      </c>
      <c r="E84" s="11">
        <f>+SUM(B84:D84)</f>
        <v>635406200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3">
      <c r="A85" s="1" t="s">
        <v>34</v>
      </c>
      <c r="B85" s="12">
        <f>+B83-B84</f>
        <v>232830744</v>
      </c>
      <c r="C85" s="12">
        <f>+C83-C84</f>
        <v>230048688</v>
      </c>
      <c r="D85" s="12">
        <f>+D83-D84</f>
        <v>63086032</v>
      </c>
      <c r="E85" s="12">
        <f>+E83-E84</f>
        <v>63086032</v>
      </c>
      <c r="F85" s="1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3">
      <c r="A86" s="9"/>
      <c r="B86" s="9"/>
      <c r="C86" s="9"/>
      <c r="D86" s="9"/>
      <c r="E86" s="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3">
      <c r="A87" s="22" t="s">
        <v>70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4" x14ac:dyDescent="0.3">
      <c r="A88" s="30" t="s">
        <v>41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4" x14ac:dyDescent="0.3">
      <c r="A89" s="48"/>
      <c r="B89" s="48"/>
      <c r="C89" s="48"/>
      <c r="D89" s="48"/>
      <c r="E89" s="48"/>
      <c r="F89" s="1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4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4" x14ac:dyDescent="0.3">
      <c r="A91" s="46"/>
      <c r="B91" s="47"/>
      <c r="C91" s="47"/>
      <c r="D91" s="47"/>
      <c r="E91" s="47"/>
      <c r="F91" s="4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4" x14ac:dyDescent="0.3">
      <c r="A92" s="85"/>
      <c r="B92" s="85"/>
      <c r="C92" s="85"/>
      <c r="D92" s="85"/>
      <c r="E92" s="85"/>
      <c r="F92" s="85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4" x14ac:dyDescent="0.3">
      <c r="A93" s="85"/>
      <c r="B93" s="85"/>
      <c r="C93" s="85"/>
      <c r="D93" s="85"/>
      <c r="E93" s="85"/>
      <c r="F93" s="85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4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4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4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4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4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4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4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4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4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4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4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4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4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4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4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4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4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4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4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4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4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4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4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4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4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4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4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4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4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4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4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4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4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4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4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4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4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4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4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4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4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4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4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4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4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4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4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4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4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4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4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4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4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4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4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4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4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4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4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4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4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4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4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4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4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4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4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4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4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4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4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4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4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4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4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4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4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4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4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4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4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4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4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4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4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4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4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4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4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4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4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4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4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4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4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4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4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4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4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4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4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4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4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4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4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4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4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4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4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4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4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4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4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4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4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4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4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4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4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4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4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4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4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4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4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4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4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4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4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4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4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4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4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4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4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4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4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4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4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4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4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4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4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4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4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4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4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4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4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4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4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4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4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4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4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4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4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4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4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4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4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4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4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4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4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4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4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4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4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4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4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4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4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4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4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4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4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4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4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4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4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4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4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4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4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4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4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4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4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4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4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4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4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4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4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4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4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4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4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4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4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4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4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4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4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4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4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4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4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4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4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4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4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4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4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4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4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4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4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4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4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4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4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4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4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4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4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4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4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4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4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4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4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4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4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4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4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4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4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4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4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4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4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4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4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4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4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4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4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4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4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4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4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4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4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4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4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4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4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4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4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4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4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4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4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4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4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4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4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4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4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4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4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4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4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4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4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4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4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4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4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4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4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4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4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4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4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4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4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4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4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4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4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4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4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4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4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4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4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4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4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4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4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4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4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4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4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4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4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4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4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4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4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4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4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4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4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4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4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4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4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4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4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4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4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4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4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4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4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4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4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4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4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4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4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4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4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4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4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4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4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4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4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4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4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4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4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4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4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4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4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4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4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4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4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4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4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4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4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4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4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4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4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4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4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4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4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4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4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4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4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4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4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4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4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4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4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4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4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4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4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4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4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4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4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4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4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4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4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4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4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4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4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4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4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4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4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4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4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4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4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4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4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4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4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4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4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4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4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4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4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4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4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4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4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4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4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4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4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4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4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4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4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4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4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4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4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4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4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4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4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4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4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4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4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4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4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4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4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4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4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4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4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4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4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4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4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4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4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4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4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4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4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4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4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4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4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4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4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4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4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4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4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4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4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4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4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4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4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4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4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4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4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4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4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4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4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4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4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4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4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4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4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4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4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4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4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4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4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4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4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4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4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4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4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4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4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4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4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4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4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4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4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4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4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4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4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4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4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4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4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4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4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4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4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4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4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4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4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4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4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4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4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4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4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4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4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4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4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4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4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4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4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4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4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4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4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4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4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4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4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4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4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4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4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4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4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4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4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4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4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4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4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4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4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4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4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4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4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4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4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4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4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4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4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4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4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4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4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4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4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4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4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4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4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4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4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4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4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4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4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4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4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4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4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4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4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4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4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4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4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4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4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4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4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4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4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4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4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4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4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4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4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4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4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4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4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4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4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4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4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4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4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4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4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4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4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4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4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4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4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4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4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4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4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4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4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4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4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4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4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4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4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4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4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4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4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4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4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4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4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4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4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4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4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4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4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4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4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4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4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4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4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4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4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4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4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4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4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4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4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4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4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4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4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4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4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4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4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4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4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4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4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4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4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4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4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4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4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4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4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4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4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4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4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4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4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4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4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4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4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4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4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4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4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4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4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4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4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4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4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4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4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4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4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4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4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4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4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4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4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4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4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4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4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4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4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4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4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4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4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4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4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4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4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4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4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4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4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4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4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4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4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4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4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4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4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4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4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4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4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4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4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4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4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4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4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4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4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4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4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4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4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4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4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4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4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4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4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4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4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4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4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4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4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4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4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4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4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4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4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4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4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4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4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4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4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4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4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4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4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4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4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4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4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4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4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4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4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4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4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4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4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4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4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4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4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4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4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4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4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4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4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4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4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4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4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4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4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4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4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4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4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4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4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4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4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4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4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4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4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4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4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4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4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4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4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4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4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4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4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4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4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4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4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4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4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4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4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4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4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4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4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4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4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4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4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4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4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4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4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4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4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4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4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4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4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4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4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4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4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4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4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4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4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4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4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4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4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4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4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4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4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4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4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4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4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4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4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4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4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4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4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4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4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4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4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4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4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4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4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4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4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4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4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4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4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4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4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4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4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4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4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4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4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4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4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4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4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4.4" x14ac:dyDescent="0.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4.4" x14ac:dyDescent="0.3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4.4" x14ac:dyDescent="0.3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4.4" x14ac:dyDescent="0.3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4.4" x14ac:dyDescent="0.3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4.4" x14ac:dyDescent="0.3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4.4" x14ac:dyDescent="0.3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4.4" x14ac:dyDescent="0.3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</sheetData>
  <mergeCells count="19">
    <mergeCell ref="A93:F93"/>
    <mergeCell ref="A77:E77"/>
    <mergeCell ref="A75:E75"/>
    <mergeCell ref="A76:E76"/>
    <mergeCell ref="A13:A15"/>
    <mergeCell ref="A92:F92"/>
    <mergeCell ref="A1:F1"/>
    <mergeCell ref="A8:F8"/>
    <mergeCell ref="A9:F9"/>
    <mergeCell ref="A53:E53"/>
    <mergeCell ref="A51:E51"/>
    <mergeCell ref="A30:E30"/>
    <mergeCell ref="A31:E31"/>
    <mergeCell ref="A32:E32"/>
    <mergeCell ref="B2:F2"/>
    <mergeCell ref="B3:F3"/>
    <mergeCell ref="B4:F4"/>
    <mergeCell ref="B5:F5"/>
    <mergeCell ref="A52:E52"/>
  </mergeCells>
  <pageMargins left="0.7" right="0.7" top="0.75" bottom="0.75" header="0.3" footer="0.3"/>
  <pageSetup paperSize="9" orientation="portrait" r:id="rId1"/>
  <ignoredErrors>
    <ignoredError sqref="E8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8"/>
  <sheetViews>
    <sheetView showGridLines="0" zoomScale="80" zoomScaleNormal="80" workbookViewId="0">
      <selection sqref="A1:F1"/>
    </sheetView>
  </sheetViews>
  <sheetFormatPr baseColWidth="10" defaultColWidth="12.5546875" defaultRowHeight="15" customHeight="1" x14ac:dyDescent="0.3"/>
  <cols>
    <col min="1" max="1" width="26.77734375" style="23" customWidth="1"/>
    <col min="2" max="2" width="26.21875" style="23" customWidth="1"/>
    <col min="3" max="3" width="19.5546875" style="23" customWidth="1"/>
    <col min="4" max="4" width="20" style="23" customWidth="1"/>
    <col min="5" max="5" width="22.77734375" style="23" customWidth="1"/>
    <col min="6" max="6" width="11" style="23" customWidth="1"/>
    <col min="7" max="7" width="10.21875" style="23" customWidth="1"/>
    <col min="8" max="8" width="11" style="23" customWidth="1"/>
    <col min="9" max="26" width="10.21875" style="23" customWidth="1"/>
    <col min="27" max="16384" width="12.5546875" style="23"/>
  </cols>
  <sheetData>
    <row r="1" spans="1:26" ht="15" customHeight="1" x14ac:dyDescent="0.3">
      <c r="A1" s="81" t="s">
        <v>0</v>
      </c>
      <c r="B1" s="82"/>
      <c r="C1" s="82"/>
      <c r="D1" s="82"/>
      <c r="E1" s="82"/>
      <c r="F1" s="82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5" customHeight="1" x14ac:dyDescent="0.3">
      <c r="A2" s="2" t="s">
        <v>1</v>
      </c>
      <c r="B2" s="84" t="s">
        <v>53</v>
      </c>
      <c r="C2" s="84"/>
      <c r="D2" s="84"/>
      <c r="E2" s="84"/>
      <c r="F2" s="84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 x14ac:dyDescent="0.3">
      <c r="A3" s="2" t="s">
        <v>2</v>
      </c>
      <c r="B3" s="84" t="s">
        <v>54</v>
      </c>
      <c r="C3" s="84"/>
      <c r="D3" s="84"/>
      <c r="E3" s="84"/>
      <c r="F3" s="84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5" customHeight="1" x14ac:dyDescent="0.3">
      <c r="A4" s="2" t="s">
        <v>3</v>
      </c>
      <c r="B4" s="84" t="s">
        <v>55</v>
      </c>
      <c r="C4" s="84"/>
      <c r="D4" s="84"/>
      <c r="E4" s="84"/>
      <c r="F4" s="84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5" customHeight="1" x14ac:dyDescent="0.3">
      <c r="A5" s="2" t="s">
        <v>4</v>
      </c>
      <c r="B5" s="84" t="s">
        <v>73</v>
      </c>
      <c r="C5" s="84"/>
      <c r="D5" s="84"/>
      <c r="E5" s="84"/>
      <c r="F5" s="8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15" customHeight="1" x14ac:dyDescent="0.3">
      <c r="A6" s="2"/>
      <c r="B6" s="4"/>
      <c r="C6" s="3"/>
      <c r="D6" s="3"/>
      <c r="E6" s="3"/>
      <c r="F6" s="3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5" customHeight="1" x14ac:dyDescent="0.3">
      <c r="A7" s="81" t="s">
        <v>5</v>
      </c>
      <c r="B7" s="83"/>
      <c r="C7" s="83"/>
      <c r="D7" s="83"/>
      <c r="E7" s="83"/>
      <c r="F7" s="83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5" customHeight="1" x14ac:dyDescent="0.3">
      <c r="A8" s="81" t="s">
        <v>6</v>
      </c>
      <c r="B8" s="83"/>
      <c r="C8" s="83"/>
      <c r="D8" s="83"/>
      <c r="E8" s="83"/>
      <c r="F8" s="83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4.4" x14ac:dyDescent="0.3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5" customHeight="1" thickBot="1" x14ac:dyDescent="0.35">
      <c r="A10" s="5" t="s">
        <v>7</v>
      </c>
      <c r="B10" s="5" t="s">
        <v>38</v>
      </c>
      <c r="C10" s="5" t="s">
        <v>8</v>
      </c>
      <c r="D10" s="5" t="s">
        <v>9</v>
      </c>
      <c r="E10" s="5" t="s">
        <v>10</v>
      </c>
      <c r="F10" s="5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" customHeight="1" x14ac:dyDescent="0.3">
      <c r="A11" s="21"/>
      <c r="B11" s="21"/>
      <c r="C11" s="21"/>
      <c r="D11" s="21"/>
      <c r="E11" s="21"/>
      <c r="F11" s="2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s="35" customFormat="1" ht="15" customHeight="1" x14ac:dyDescent="0.3">
      <c r="A12" s="87" t="s">
        <v>39</v>
      </c>
      <c r="B12" s="26" t="s">
        <v>50</v>
      </c>
      <c r="C12" s="21" t="s">
        <v>74</v>
      </c>
      <c r="D12" s="21" t="s">
        <v>74</v>
      </c>
      <c r="E12" s="21" t="s">
        <v>74</v>
      </c>
      <c r="F12" s="21">
        <f>+SUM(C12:E12)</f>
        <v>0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s="35" customFormat="1" ht="15" customHeight="1" x14ac:dyDescent="0.3">
      <c r="A13" s="87"/>
      <c r="B13" s="36" t="s">
        <v>51</v>
      </c>
      <c r="C13" s="21" t="s">
        <v>74</v>
      </c>
      <c r="D13" s="21" t="s">
        <v>74</v>
      </c>
      <c r="E13" s="21" t="s">
        <v>74</v>
      </c>
      <c r="F13" s="21" t="s">
        <v>74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" customHeight="1" x14ac:dyDescent="0.3">
      <c r="A14" s="87"/>
      <c r="B14" s="36" t="s">
        <v>49</v>
      </c>
      <c r="C14" s="21">
        <v>3168</v>
      </c>
      <c r="D14" s="21">
        <v>514</v>
      </c>
      <c r="E14" s="21">
        <v>2275</v>
      </c>
      <c r="F14" s="55">
        <f>+AVERAGE(C14:E14)</f>
        <v>1985.6666666666667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" customHeight="1" x14ac:dyDescent="0.3">
      <c r="A15" s="19"/>
      <c r="B15" s="19"/>
      <c r="C15" s="6"/>
      <c r="D15" s="6"/>
      <c r="E15" s="6"/>
      <c r="F15" s="7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5" customHeight="1" thickBot="1" x14ac:dyDescent="0.35">
      <c r="A16" s="25" t="s">
        <v>20</v>
      </c>
      <c r="B16" s="9"/>
      <c r="C16" s="10"/>
      <c r="D16" s="10"/>
      <c r="E16" s="10"/>
      <c r="F16" s="13" t="str">
        <f>+F13</f>
        <v>-</v>
      </c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5" customHeight="1" thickTop="1" x14ac:dyDescent="0.3">
      <c r="A17" s="3" t="s">
        <v>76</v>
      </c>
      <c r="B17" s="14"/>
      <c r="C17" s="14"/>
      <c r="D17" s="14"/>
      <c r="E17" s="14"/>
      <c r="F17" s="14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5" customHeight="1" x14ac:dyDescent="0.3">
      <c r="A18" s="3" t="s">
        <v>41</v>
      </c>
      <c r="B18" s="29"/>
      <c r="C18" s="29"/>
      <c r="D18" s="29"/>
      <c r="E18" s="29"/>
      <c r="F18" s="2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s="53" customFormat="1" ht="15" customHeight="1" x14ac:dyDescent="0.3">
      <c r="A19" s="22" t="s">
        <v>57</v>
      </c>
      <c r="B19" s="29"/>
      <c r="C19" s="29"/>
      <c r="D19" s="29"/>
      <c r="E19" s="29"/>
      <c r="F19" s="2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s="53" customFormat="1" ht="15" customHeight="1" x14ac:dyDescent="0.3">
      <c r="A20" s="22" t="s">
        <v>75</v>
      </c>
      <c r="B20" s="29"/>
      <c r="C20" s="29"/>
      <c r="D20" s="29"/>
      <c r="E20" s="29"/>
      <c r="F20" s="2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s="53" customFormat="1" ht="15" customHeight="1" x14ac:dyDescent="0.3">
      <c r="A21" s="48" t="s">
        <v>83</v>
      </c>
      <c r="B21" s="29"/>
      <c r="C21" s="29"/>
      <c r="D21" s="29"/>
      <c r="E21" s="29"/>
      <c r="F21" s="2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s="53" customFormat="1" ht="15" customHeight="1" x14ac:dyDescent="0.3">
      <c r="A22" s="48" t="s">
        <v>92</v>
      </c>
      <c r="B22" s="29"/>
      <c r="C22" s="29"/>
      <c r="D22" s="29"/>
      <c r="E22" s="29"/>
      <c r="F22" s="2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s="54" customFormat="1" ht="15" customHeight="1" x14ac:dyDescent="0.3">
      <c r="A23" s="48"/>
      <c r="B23" s="29"/>
      <c r="C23" s="29"/>
      <c r="D23" s="29"/>
      <c r="E23" s="29"/>
      <c r="F23" s="2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s="54" customFormat="1" ht="15" customHeight="1" x14ac:dyDescent="0.3">
      <c r="A24" s="48"/>
      <c r="B24" s="29"/>
      <c r="C24" s="29"/>
      <c r="D24" s="29"/>
      <c r="E24" s="29"/>
      <c r="F24" s="2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s="54" customFormat="1" ht="15" customHeight="1" x14ac:dyDescent="0.3">
      <c r="A25" s="48"/>
      <c r="B25" s="29"/>
      <c r="C25" s="29"/>
      <c r="D25" s="29"/>
      <c r="E25" s="29"/>
      <c r="F25" s="2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15" customHeight="1" x14ac:dyDescent="0.3">
      <c r="B26" s="19"/>
      <c r="C26" s="19"/>
      <c r="D26" s="19"/>
      <c r="E26" s="19"/>
      <c r="F26" s="19" t="s">
        <v>21</v>
      </c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15" customHeight="1" x14ac:dyDescent="0.3">
      <c r="A27" s="81" t="s">
        <v>22</v>
      </c>
      <c r="B27" s="83"/>
      <c r="C27" s="83"/>
      <c r="D27" s="83"/>
      <c r="E27" s="83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15" customHeight="1" x14ac:dyDescent="0.3">
      <c r="A28" s="81" t="s">
        <v>44</v>
      </c>
      <c r="B28" s="83"/>
      <c r="C28" s="83"/>
      <c r="D28" s="83"/>
      <c r="E28" s="83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15" customHeight="1" x14ac:dyDescent="0.3">
      <c r="A29" s="81" t="s">
        <v>79</v>
      </c>
      <c r="B29" s="83"/>
      <c r="C29" s="83"/>
      <c r="D29" s="83"/>
      <c r="E29" s="83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14.4" x14ac:dyDescent="0.3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5" customHeight="1" thickBot="1" x14ac:dyDescent="0.35">
      <c r="A31" s="5" t="s">
        <v>7</v>
      </c>
      <c r="B31" s="5" t="s">
        <v>8</v>
      </c>
      <c r="C31" s="5" t="s">
        <v>9</v>
      </c>
      <c r="D31" s="5" t="s">
        <v>10</v>
      </c>
      <c r="E31" s="5" t="s">
        <v>11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" customHeight="1" x14ac:dyDescent="0.3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15" customHeight="1" x14ac:dyDescent="0.3">
      <c r="A33" s="28" t="s">
        <v>39</v>
      </c>
      <c r="B33" s="78">
        <v>294971200</v>
      </c>
      <c r="C33" s="78">
        <v>40821200</v>
      </c>
      <c r="D33" s="78">
        <v>293637400</v>
      </c>
      <c r="E33" s="42">
        <f>+SUM(B33:D33)</f>
        <v>629429800</v>
      </c>
      <c r="F33" s="15"/>
      <c r="G33" s="12" t="s">
        <v>21</v>
      </c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15" customHeight="1" x14ac:dyDescent="0.3">
      <c r="A34" s="24"/>
      <c r="B34" s="19"/>
      <c r="C34" s="19"/>
      <c r="D34" s="19"/>
      <c r="E34" s="19"/>
      <c r="F34" s="16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5" customHeight="1" thickBot="1" x14ac:dyDescent="0.35">
      <c r="A35" s="18" t="s">
        <v>20</v>
      </c>
      <c r="B35" s="43">
        <f>+B33</f>
        <v>294971200</v>
      </c>
      <c r="C35" s="43">
        <f t="shared" ref="C35:D35" si="0">+C33</f>
        <v>40821200</v>
      </c>
      <c r="D35" s="43">
        <f t="shared" si="0"/>
        <v>293637400</v>
      </c>
      <c r="E35" s="43">
        <f>SUM(B35:D35)</f>
        <v>629429800</v>
      </c>
      <c r="F35" s="15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5" customHeight="1" thickTop="1" x14ac:dyDescent="0.3">
      <c r="A36" s="3" t="s">
        <v>97</v>
      </c>
      <c r="B36" s="20"/>
      <c r="C36" s="15"/>
      <c r="D36" s="15"/>
      <c r="E36" s="16"/>
      <c r="F36" s="15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15" customHeight="1" x14ac:dyDescent="0.3">
      <c r="A37" s="30" t="s">
        <v>41</v>
      </c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s="53" customFormat="1" ht="15" customHeight="1" x14ac:dyDescent="0.3">
      <c r="A38" s="48" t="s">
        <v>84</v>
      </c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s="53" customFormat="1" ht="15" customHeight="1" x14ac:dyDescent="0.3">
      <c r="A39" s="48" t="s">
        <v>86</v>
      </c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s="58" customFormat="1" ht="15" customHeight="1" x14ac:dyDescent="0.3">
      <c r="A40" s="48" t="s">
        <v>85</v>
      </c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s="53" customFormat="1" ht="15" customHeight="1" x14ac:dyDescent="0.3">
      <c r="A41" s="48" t="s">
        <v>82</v>
      </c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s="53" customFormat="1" ht="15" customHeight="1" x14ac:dyDescent="0.3">
      <c r="A42" s="48" t="s">
        <v>87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s="54" customFormat="1" ht="15" customHeight="1" x14ac:dyDescent="0.3">
      <c r="A43" s="27" t="s">
        <v>88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s="54" customFormat="1" ht="15" customHeight="1" x14ac:dyDescent="0.3">
      <c r="A44" s="27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s="54" customFormat="1" ht="15" customHeight="1" x14ac:dyDescent="0.3">
      <c r="A45" s="27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s="54" customFormat="1" ht="15" customHeight="1" x14ac:dyDescent="0.3">
      <c r="A46" s="27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15" customHeight="1" x14ac:dyDescent="0.3">
      <c r="A47" s="27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15" customHeight="1" x14ac:dyDescent="0.3">
      <c r="A48" s="81" t="s">
        <v>23</v>
      </c>
      <c r="B48" s="83"/>
      <c r="C48" s="83"/>
      <c r="D48" s="83"/>
      <c r="E48" s="83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15" customHeight="1" x14ac:dyDescent="0.3">
      <c r="A49" s="81" t="s">
        <v>43</v>
      </c>
      <c r="B49" s="83"/>
      <c r="C49" s="83"/>
      <c r="D49" s="83"/>
      <c r="E49" s="83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15" customHeight="1" x14ac:dyDescent="0.3">
      <c r="A50" s="81" t="s">
        <v>79</v>
      </c>
      <c r="B50" s="83"/>
      <c r="C50" s="83"/>
      <c r="D50" s="83"/>
      <c r="E50" s="83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4.4" x14ac:dyDescent="0.3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5" customHeight="1" thickBot="1" x14ac:dyDescent="0.35">
      <c r="A52" s="5" t="s">
        <v>24</v>
      </c>
      <c r="B52" s="5" t="s">
        <v>8</v>
      </c>
      <c r="C52" s="5" t="s">
        <v>9</v>
      </c>
      <c r="D52" s="5" t="s">
        <v>10</v>
      </c>
      <c r="E52" s="5" t="s">
        <v>11</v>
      </c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" customHeight="1" x14ac:dyDescent="0.3">
      <c r="A53" s="19"/>
      <c r="B53" s="19"/>
      <c r="C53" s="19"/>
      <c r="D53" s="19"/>
      <c r="E53" s="3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5" customHeight="1" x14ac:dyDescent="0.3">
      <c r="A54" s="22" t="s">
        <v>52</v>
      </c>
      <c r="B54" s="78">
        <v>294971200</v>
      </c>
      <c r="C54" s="78">
        <v>40821200</v>
      </c>
      <c r="D54" s="78">
        <v>293637400</v>
      </c>
      <c r="E54" s="44">
        <f>+SUM(B54:D54)</f>
        <v>629429800</v>
      </c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5" hidden="1" customHeight="1" x14ac:dyDescent="0.3">
      <c r="A55" s="19" t="s">
        <v>25</v>
      </c>
      <c r="B55" s="19"/>
      <c r="C55" s="19"/>
      <c r="D55" s="19"/>
      <c r="E55" s="11">
        <f>+SUM(B55:D55)</f>
        <v>0</v>
      </c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5" hidden="1" customHeight="1" x14ac:dyDescent="0.3">
      <c r="A56" s="19" t="s">
        <v>26</v>
      </c>
      <c r="B56" s="19"/>
      <c r="C56" s="19"/>
      <c r="D56" s="19"/>
      <c r="E56" s="11">
        <f>+SUM(B56:D56)</f>
        <v>0</v>
      </c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5" hidden="1" customHeight="1" x14ac:dyDescent="0.3">
      <c r="A57" s="19" t="s">
        <v>27</v>
      </c>
      <c r="B57" s="19"/>
      <c r="C57" s="19"/>
      <c r="D57" s="19"/>
      <c r="E57" s="11">
        <f t="shared" ref="E57" si="1">+SUM(B57:D57)</f>
        <v>0</v>
      </c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5" customHeight="1" x14ac:dyDescent="0.3">
      <c r="A58" s="19"/>
      <c r="B58" s="19"/>
      <c r="C58" s="19"/>
      <c r="D58" s="19"/>
      <c r="E58" s="3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5" customHeight="1" thickBot="1" x14ac:dyDescent="0.35">
      <c r="A59" s="9" t="s">
        <v>20</v>
      </c>
      <c r="B59" s="45">
        <f>SUM(B54:B57)</f>
        <v>294971200</v>
      </c>
      <c r="C59" s="45">
        <f t="shared" ref="C59:D59" si="2">SUM(C54:C57)</f>
        <v>40821200</v>
      </c>
      <c r="D59" s="45">
        <f t="shared" si="2"/>
        <v>293637400</v>
      </c>
      <c r="E59" s="45">
        <f>SUM(E54:E57)</f>
        <v>629429800</v>
      </c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15" customHeight="1" thickTop="1" x14ac:dyDescent="0.3">
      <c r="A60" s="3" t="s">
        <v>97</v>
      </c>
      <c r="B60" s="19"/>
      <c r="C60" s="19"/>
      <c r="D60" s="19"/>
      <c r="E60" s="12" t="s">
        <v>21</v>
      </c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14.4" x14ac:dyDescent="0.3">
      <c r="A61" s="30" t="s">
        <v>41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s="54" customFormat="1" ht="14.4" x14ac:dyDescent="0.3">
      <c r="A62" s="48" t="s">
        <v>84</v>
      </c>
      <c r="B62" s="58"/>
      <c r="C62" s="58"/>
      <c r="D62" s="58"/>
      <c r="E62" s="58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s="54" customFormat="1" ht="14.4" x14ac:dyDescent="0.3">
      <c r="A63" s="48" t="s">
        <v>86</v>
      </c>
      <c r="B63" s="58"/>
      <c r="C63" s="58"/>
      <c r="D63" s="58"/>
      <c r="E63" s="58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s="58" customFormat="1" ht="14.4" x14ac:dyDescent="0.3">
      <c r="A64" s="48" t="s">
        <v>85</v>
      </c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s="54" customFormat="1" ht="14.4" x14ac:dyDescent="0.3">
      <c r="A65" s="48" t="s">
        <v>82</v>
      </c>
      <c r="B65" s="58"/>
      <c r="C65" s="58"/>
      <c r="D65" s="58"/>
      <c r="E65" s="58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s="54" customFormat="1" ht="14.4" x14ac:dyDescent="0.3">
      <c r="A66" s="48" t="s">
        <v>87</v>
      </c>
      <c r="B66" s="58"/>
      <c r="C66" s="58"/>
      <c r="D66" s="58"/>
      <c r="E66" s="58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s="54" customFormat="1" ht="14.4" x14ac:dyDescent="0.3">
      <c r="A67" s="27" t="s">
        <v>88</v>
      </c>
      <c r="B67" s="58"/>
      <c r="C67" s="58"/>
      <c r="D67" s="58"/>
      <c r="E67" s="58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s="54" customFormat="1" ht="14.4" x14ac:dyDescent="0.3">
      <c r="A68" s="30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s="54" customFormat="1" ht="14.4" x14ac:dyDescent="0.3">
      <c r="A69" s="30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s="53" customFormat="1" ht="14.4" x14ac:dyDescent="0.3">
      <c r="A70" s="30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s="53" customFormat="1" ht="14.4" x14ac:dyDescent="0.3">
      <c r="A71" s="30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15" customHeight="1" x14ac:dyDescent="0.3">
      <c r="A72" s="81" t="s">
        <v>28</v>
      </c>
      <c r="B72" s="83"/>
      <c r="C72" s="83"/>
      <c r="D72" s="83"/>
      <c r="E72" s="83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15" customHeight="1" x14ac:dyDescent="0.3">
      <c r="A73" s="81" t="s">
        <v>42</v>
      </c>
      <c r="B73" s="83"/>
      <c r="C73" s="83"/>
      <c r="D73" s="83"/>
      <c r="E73" s="83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15" customHeight="1" x14ac:dyDescent="0.3">
      <c r="A74" s="81" t="s">
        <v>79</v>
      </c>
      <c r="B74" s="83"/>
      <c r="C74" s="83"/>
      <c r="D74" s="83"/>
      <c r="E74" s="83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4.4" x14ac:dyDescent="0.3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15" customHeight="1" thickBot="1" x14ac:dyDescent="0.35">
      <c r="A76" s="5"/>
      <c r="B76" s="5" t="s">
        <v>8</v>
      </c>
      <c r="C76" s="5" t="s">
        <v>9</v>
      </c>
      <c r="D76" s="5" t="s">
        <v>10</v>
      </c>
      <c r="E76" s="5" t="s">
        <v>11</v>
      </c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" customHeight="1" x14ac:dyDescent="0.3">
      <c r="A77" s="19"/>
      <c r="B77" s="19"/>
      <c r="C77" s="19"/>
      <c r="D77" s="19"/>
      <c r="E77" s="3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15" customHeight="1" x14ac:dyDescent="0.3">
      <c r="A78" s="19" t="s">
        <v>29</v>
      </c>
      <c r="B78" s="31">
        <f>+'1T'!E85</f>
        <v>63086032</v>
      </c>
      <c r="C78" s="12">
        <f>+B82</f>
        <v>945576</v>
      </c>
      <c r="D78" s="12">
        <f>+C82</f>
        <v>192955120</v>
      </c>
      <c r="E78" s="11">
        <f>B78</f>
        <v>63086032</v>
      </c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15" customHeight="1" x14ac:dyDescent="0.3">
      <c r="A79" s="22" t="s">
        <v>30</v>
      </c>
      <c r="B79" s="12">
        <v>232830744</v>
      </c>
      <c r="C79" s="12">
        <v>232830744</v>
      </c>
      <c r="D79" s="12">
        <v>232830744</v>
      </c>
      <c r="E79" s="11">
        <f>+SUM(B79:D79)</f>
        <v>698492232</v>
      </c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15" customHeight="1" x14ac:dyDescent="0.3">
      <c r="A80" s="19" t="s">
        <v>32</v>
      </c>
      <c r="B80" s="12">
        <f>B79+B78</f>
        <v>295916776</v>
      </c>
      <c r="C80" s="12">
        <f>C79+C78</f>
        <v>233776320</v>
      </c>
      <c r="D80" s="12">
        <f>D79+D78</f>
        <v>425785864</v>
      </c>
      <c r="E80" s="12">
        <f>E79+E78</f>
        <v>761578264</v>
      </c>
      <c r="G80" s="72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15" customHeight="1" x14ac:dyDescent="0.3">
      <c r="A81" s="19" t="s">
        <v>33</v>
      </c>
      <c r="B81" s="12">
        <f>+B59</f>
        <v>294971200</v>
      </c>
      <c r="C81" s="12">
        <f>+C59</f>
        <v>40821200</v>
      </c>
      <c r="D81" s="12">
        <f>+D59</f>
        <v>293637400</v>
      </c>
      <c r="E81" s="11">
        <f>+SUM(B81:D81)</f>
        <v>629429800</v>
      </c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15" customHeight="1" x14ac:dyDescent="0.3">
      <c r="A82" s="19" t="s">
        <v>34</v>
      </c>
      <c r="B82" s="12">
        <f>+B80-B81</f>
        <v>945576</v>
      </c>
      <c r="C82" s="12">
        <f>+C80-C81</f>
        <v>192955120</v>
      </c>
      <c r="D82" s="12">
        <f>+D80-D81</f>
        <v>132148464</v>
      </c>
      <c r="E82" s="12">
        <f>+E80-E81</f>
        <v>132148464</v>
      </c>
      <c r="F82" s="12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5" customHeight="1" thickBot="1" x14ac:dyDescent="0.35">
      <c r="A83" s="9"/>
      <c r="B83" s="9"/>
      <c r="C83" s="9"/>
      <c r="D83" s="9"/>
      <c r="E83" s="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s="39" customFormat="1" ht="15" customHeight="1" thickTop="1" x14ac:dyDescent="0.3">
      <c r="A84" s="38" t="s">
        <v>97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</row>
    <row r="85" spans="1:26" ht="14.4" x14ac:dyDescent="0.3">
      <c r="A85" s="30" t="s">
        <v>41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14.4" x14ac:dyDescent="0.3">
      <c r="A86" s="64" t="s">
        <v>112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14.4" x14ac:dyDescent="0.3">
      <c r="A87" s="64" t="s">
        <v>113</v>
      </c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14.4" x14ac:dyDescent="0.3">
      <c r="A88" s="64" t="s">
        <v>107</v>
      </c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14.4" x14ac:dyDescent="0.3">
      <c r="A89" s="64" t="s">
        <v>108</v>
      </c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s="60" customFormat="1" ht="14.4" x14ac:dyDescent="0.3">
      <c r="A90" s="64" t="s">
        <v>109</v>
      </c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4.4" x14ac:dyDescent="0.3">
      <c r="A91" s="64" t="s">
        <v>110</v>
      </c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14.4" x14ac:dyDescent="0.3">
      <c r="A92" s="22" t="s">
        <v>111</v>
      </c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4.4" x14ac:dyDescent="0.3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4.4" x14ac:dyDescent="0.3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4.4" x14ac:dyDescent="0.3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4.4" x14ac:dyDescent="0.3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14.4" x14ac:dyDescent="0.3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4.4" x14ac:dyDescent="0.3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4.4" x14ac:dyDescent="0.3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4.4" x14ac:dyDescent="0.3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4.4" x14ac:dyDescent="0.3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4.4" x14ac:dyDescent="0.3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4.4" x14ac:dyDescent="0.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4.4" x14ac:dyDescent="0.3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4.4" x14ac:dyDescent="0.3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4.4" x14ac:dyDescent="0.3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4.4" x14ac:dyDescent="0.3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4.4" x14ac:dyDescent="0.3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4.4" x14ac:dyDescent="0.3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4.4" x14ac:dyDescent="0.3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4.4" x14ac:dyDescent="0.3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4.4" x14ac:dyDescent="0.3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4.4" x14ac:dyDescent="0.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4.4" x14ac:dyDescent="0.3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4.4" x14ac:dyDescent="0.3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4.4" x14ac:dyDescent="0.3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4.4" x14ac:dyDescent="0.3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4.4" x14ac:dyDescent="0.3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4.4" x14ac:dyDescent="0.3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4.4" x14ac:dyDescent="0.3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4.4" x14ac:dyDescent="0.3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4.4" x14ac:dyDescent="0.3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4.4" x14ac:dyDescent="0.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4.4" x14ac:dyDescent="0.3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4.4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4.4" x14ac:dyDescent="0.3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4.4" x14ac:dyDescent="0.3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4.4" x14ac:dyDescent="0.3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4.4" x14ac:dyDescent="0.3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4.4" x14ac:dyDescent="0.3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4.4" x14ac:dyDescent="0.3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4.4" x14ac:dyDescent="0.3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4.4" x14ac:dyDescent="0.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4.4" x14ac:dyDescent="0.3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4.4" x14ac:dyDescent="0.3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4.4" x14ac:dyDescent="0.3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4.4" x14ac:dyDescent="0.3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4.4" x14ac:dyDescent="0.3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4.4" x14ac:dyDescent="0.3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4.4" x14ac:dyDescent="0.3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4.4" x14ac:dyDescent="0.3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4.4" x14ac:dyDescent="0.3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4.4" x14ac:dyDescent="0.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4.4" x14ac:dyDescent="0.3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4.4" x14ac:dyDescent="0.3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4.4" x14ac:dyDescent="0.3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4.4" x14ac:dyDescent="0.3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4.4" x14ac:dyDescent="0.3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4.4" x14ac:dyDescent="0.3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4.4" x14ac:dyDescent="0.3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4.4" x14ac:dyDescent="0.3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4.4" x14ac:dyDescent="0.3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4.4" x14ac:dyDescent="0.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4.4" x14ac:dyDescent="0.3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4.4" x14ac:dyDescent="0.3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4.4" x14ac:dyDescent="0.3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4.4" x14ac:dyDescent="0.3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4.4" x14ac:dyDescent="0.3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4.4" x14ac:dyDescent="0.3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4.4" x14ac:dyDescent="0.3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4.4" x14ac:dyDescent="0.3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4.4" x14ac:dyDescent="0.3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4.4" x14ac:dyDescent="0.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4.4" x14ac:dyDescent="0.3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4.4" x14ac:dyDescent="0.3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4.4" x14ac:dyDescent="0.3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4.4" x14ac:dyDescent="0.3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4.4" x14ac:dyDescent="0.3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4.4" x14ac:dyDescent="0.3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4.4" x14ac:dyDescent="0.3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4.4" x14ac:dyDescent="0.3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4.4" x14ac:dyDescent="0.3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4.4" x14ac:dyDescent="0.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4.4" x14ac:dyDescent="0.3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4.4" x14ac:dyDescent="0.3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4.4" x14ac:dyDescent="0.3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4.4" x14ac:dyDescent="0.3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4.4" x14ac:dyDescent="0.3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4.4" x14ac:dyDescent="0.3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4.4" x14ac:dyDescent="0.3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4.4" x14ac:dyDescent="0.3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4.4" x14ac:dyDescent="0.3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4.4" x14ac:dyDescent="0.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4.4" x14ac:dyDescent="0.3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4.4" x14ac:dyDescent="0.3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4.4" x14ac:dyDescent="0.3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4.4" x14ac:dyDescent="0.3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4.4" x14ac:dyDescent="0.3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4.4" x14ac:dyDescent="0.3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4.4" x14ac:dyDescent="0.3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4.4" x14ac:dyDescent="0.3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4.4" x14ac:dyDescent="0.3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4.4" x14ac:dyDescent="0.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4.4" x14ac:dyDescent="0.3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4.4" x14ac:dyDescent="0.3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4.4" x14ac:dyDescent="0.3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4.4" x14ac:dyDescent="0.3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4.4" x14ac:dyDescent="0.3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4.4" x14ac:dyDescent="0.3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4.4" x14ac:dyDescent="0.3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4.4" x14ac:dyDescent="0.3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4.4" x14ac:dyDescent="0.3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4.4" x14ac:dyDescent="0.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4.4" x14ac:dyDescent="0.3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4.4" x14ac:dyDescent="0.3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4.4" x14ac:dyDescent="0.3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4.4" x14ac:dyDescent="0.3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4.4" x14ac:dyDescent="0.3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4.4" x14ac:dyDescent="0.3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4.4" x14ac:dyDescent="0.3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4.4" x14ac:dyDescent="0.3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4.4" x14ac:dyDescent="0.3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4.4" x14ac:dyDescent="0.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4.4" x14ac:dyDescent="0.3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4.4" x14ac:dyDescent="0.3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4.4" x14ac:dyDescent="0.3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4.4" x14ac:dyDescent="0.3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4.4" x14ac:dyDescent="0.3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4.4" x14ac:dyDescent="0.3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4.4" x14ac:dyDescent="0.3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4.4" x14ac:dyDescent="0.3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4.4" x14ac:dyDescent="0.3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4.4" x14ac:dyDescent="0.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4.4" x14ac:dyDescent="0.3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4.4" x14ac:dyDescent="0.3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4.4" x14ac:dyDescent="0.3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4.4" x14ac:dyDescent="0.3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4.4" x14ac:dyDescent="0.3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4.4" x14ac:dyDescent="0.3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4.4" x14ac:dyDescent="0.3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4.4" x14ac:dyDescent="0.3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4.4" x14ac:dyDescent="0.3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4.4" x14ac:dyDescent="0.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4.4" x14ac:dyDescent="0.3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4.4" x14ac:dyDescent="0.3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4.4" x14ac:dyDescent="0.3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4.4" x14ac:dyDescent="0.3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4.4" x14ac:dyDescent="0.3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4.4" x14ac:dyDescent="0.3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4.4" x14ac:dyDescent="0.3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4.4" x14ac:dyDescent="0.3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4.4" x14ac:dyDescent="0.3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4.4" x14ac:dyDescent="0.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4.4" x14ac:dyDescent="0.3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4.4" x14ac:dyDescent="0.3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4.4" x14ac:dyDescent="0.3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4.4" x14ac:dyDescent="0.3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4.4" x14ac:dyDescent="0.3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4.4" x14ac:dyDescent="0.3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4.4" x14ac:dyDescent="0.3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4.4" x14ac:dyDescent="0.3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4.4" x14ac:dyDescent="0.3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4.4" x14ac:dyDescent="0.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4.4" x14ac:dyDescent="0.3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4.4" x14ac:dyDescent="0.3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4.4" x14ac:dyDescent="0.3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4.4" x14ac:dyDescent="0.3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4.4" x14ac:dyDescent="0.3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4.4" x14ac:dyDescent="0.3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4.4" x14ac:dyDescent="0.3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4.4" x14ac:dyDescent="0.3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4.4" x14ac:dyDescent="0.3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4.4" x14ac:dyDescent="0.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4.4" x14ac:dyDescent="0.3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4.4" x14ac:dyDescent="0.3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4.4" x14ac:dyDescent="0.3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4.4" x14ac:dyDescent="0.3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4.4" x14ac:dyDescent="0.3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4.4" x14ac:dyDescent="0.3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4.4" x14ac:dyDescent="0.3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4.4" x14ac:dyDescent="0.3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4.4" x14ac:dyDescent="0.3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4.4" x14ac:dyDescent="0.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4.4" x14ac:dyDescent="0.3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4.4" x14ac:dyDescent="0.3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4.4" x14ac:dyDescent="0.3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4.4" x14ac:dyDescent="0.3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4.4" x14ac:dyDescent="0.3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4.4" x14ac:dyDescent="0.3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4.4" x14ac:dyDescent="0.3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4.4" x14ac:dyDescent="0.3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4.4" x14ac:dyDescent="0.3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4.4" x14ac:dyDescent="0.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4.4" x14ac:dyDescent="0.3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4.4" x14ac:dyDescent="0.3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4.4" x14ac:dyDescent="0.3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4.4" x14ac:dyDescent="0.3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4.4" x14ac:dyDescent="0.3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4.4" x14ac:dyDescent="0.3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4.4" x14ac:dyDescent="0.3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4.4" x14ac:dyDescent="0.3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4.4" x14ac:dyDescent="0.3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4.4" x14ac:dyDescent="0.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4.4" x14ac:dyDescent="0.3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4.4" x14ac:dyDescent="0.3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4.4" x14ac:dyDescent="0.3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4.4" x14ac:dyDescent="0.3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4.4" x14ac:dyDescent="0.3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4.4" x14ac:dyDescent="0.3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4.4" x14ac:dyDescent="0.3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4.4" x14ac:dyDescent="0.3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4.4" x14ac:dyDescent="0.3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4.4" x14ac:dyDescent="0.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4.4" x14ac:dyDescent="0.3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4.4" x14ac:dyDescent="0.3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4.4" x14ac:dyDescent="0.3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4.4" x14ac:dyDescent="0.3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4.4" x14ac:dyDescent="0.3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4.4" x14ac:dyDescent="0.3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4.4" x14ac:dyDescent="0.3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4.4" x14ac:dyDescent="0.3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4.4" x14ac:dyDescent="0.3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4.4" x14ac:dyDescent="0.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4.4" x14ac:dyDescent="0.3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4.4" x14ac:dyDescent="0.3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4.4" x14ac:dyDescent="0.3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4.4" x14ac:dyDescent="0.3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4.4" x14ac:dyDescent="0.3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4.4" x14ac:dyDescent="0.3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4.4" x14ac:dyDescent="0.3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4.4" x14ac:dyDescent="0.3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4.4" x14ac:dyDescent="0.3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4.4" x14ac:dyDescent="0.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4.4" x14ac:dyDescent="0.3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4.4" x14ac:dyDescent="0.3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4.4" x14ac:dyDescent="0.3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4.4" x14ac:dyDescent="0.3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4.4" x14ac:dyDescent="0.3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4.4" x14ac:dyDescent="0.3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4.4" x14ac:dyDescent="0.3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4.4" x14ac:dyDescent="0.3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4.4" x14ac:dyDescent="0.3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4.4" x14ac:dyDescent="0.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4.4" x14ac:dyDescent="0.3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4.4" x14ac:dyDescent="0.3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4.4" x14ac:dyDescent="0.3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4.4" x14ac:dyDescent="0.3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4.4" x14ac:dyDescent="0.3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4.4" x14ac:dyDescent="0.3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4.4" x14ac:dyDescent="0.3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4.4" x14ac:dyDescent="0.3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4.4" x14ac:dyDescent="0.3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4.4" x14ac:dyDescent="0.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4.4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4.4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4.4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4.4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4.4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4.4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4.4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4.4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4.4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4.4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4.4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4.4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4.4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4.4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4.4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4.4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4.4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4.4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4.4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4.4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4.4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4.4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4.4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4.4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4.4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4.4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4.4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4.4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4.4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4.4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4.4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4.4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4.4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4.4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4.4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4.4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4.4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4.4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4.4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4.4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4.4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4.4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4.4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4.4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4.4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4.4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4.4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4.4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4.4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4.4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4.4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4.4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4.4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4.4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4.4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4.4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4.4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4.4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4.4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4.4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4.4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4.4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4.4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4.4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4.4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4.4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4.4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4.4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4.4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4.4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4.4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4.4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4.4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4.4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4.4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4.4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4.4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4.4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4.4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4.4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4.4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4.4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4.4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4.4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4.4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4.4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4.4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4.4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4.4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4.4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4.4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4.4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4.4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4.4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4.4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4.4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4.4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4.4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4.4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4.4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4.4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4.4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4.4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4.4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4.4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4.4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4.4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4.4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4.4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4.4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4.4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4.4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4.4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4.4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4.4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4.4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4.4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4.4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4.4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4.4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4.4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4.4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4.4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4.4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4.4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4.4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4.4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4.4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4.4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4.4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4.4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4.4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4.4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4.4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4.4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4.4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4.4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4.4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4.4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4.4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4.4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4.4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4.4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4.4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4.4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4.4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4.4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4.4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4.4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4.4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4.4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4.4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4.4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4.4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4.4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4.4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4.4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4.4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4.4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4.4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4.4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4.4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4.4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4.4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4.4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4.4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4.4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4.4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4.4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4.4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4.4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4.4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4.4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4.4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4.4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4.4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4.4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4.4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4.4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4.4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4.4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4.4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4.4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4.4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4.4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4.4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4.4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4.4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4.4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4.4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4.4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4.4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4.4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4.4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4.4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4.4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4.4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4.4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4.4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4.4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4.4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4.4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4.4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4.4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4.4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4.4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4.4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4.4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4.4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4.4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4.4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4.4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4.4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4.4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4.4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4.4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4.4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4.4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4.4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4.4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4.4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4.4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4.4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4.4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4.4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4.4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4.4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4.4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4.4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4.4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4.4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4.4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4.4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4.4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4.4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4.4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4.4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4.4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4.4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4.4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4.4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4.4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4.4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4.4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4.4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4.4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4.4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4.4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4.4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4.4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4.4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4.4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4.4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4.4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4.4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4.4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4.4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4.4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4.4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4.4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4.4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4.4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4.4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4.4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4.4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4.4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4.4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4.4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4.4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4.4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4.4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4.4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4.4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4.4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4.4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4.4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4.4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4.4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4.4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4.4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4.4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4.4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4.4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4.4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4.4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4.4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4.4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4.4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4.4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4.4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4.4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4.4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4.4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4.4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4.4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4.4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4.4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4.4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4.4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4.4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4.4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4.4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4.4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4.4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4.4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4.4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4.4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4.4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4.4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4.4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4.4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4.4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4.4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4.4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4.4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4.4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4.4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4.4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4.4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4.4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4.4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4.4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4.4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4.4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4.4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4.4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4.4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4.4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4.4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4.4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4.4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4.4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4.4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4.4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4.4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4.4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4.4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4.4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4.4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4.4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4.4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4.4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4.4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4.4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4.4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4.4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4.4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4.4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4.4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4.4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4.4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4.4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4.4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4.4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4.4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4.4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4.4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4.4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4.4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4.4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4.4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4.4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4.4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4.4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4.4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4.4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4.4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4.4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4.4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4.4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4.4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4.4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4.4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4.4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4.4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4.4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4.4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4.4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4.4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4.4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4.4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4.4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4.4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4.4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4.4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4.4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4.4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4.4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4.4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4.4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4.4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4.4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4.4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4.4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4.4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4.4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4.4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4.4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4.4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4.4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4.4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4.4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4.4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4.4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4.4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4.4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4.4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4.4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4.4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4.4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4.4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4.4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4.4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4.4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4.4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4.4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4.4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4.4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4.4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4.4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4.4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4.4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4.4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4.4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4.4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4.4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4.4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4.4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4.4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4.4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4.4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4.4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4.4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4.4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4.4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4.4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4.4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4.4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4.4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4.4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4.4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4.4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4.4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4.4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4.4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4.4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4.4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4.4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4.4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4.4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4.4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4.4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4.4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4.4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4.4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4.4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4.4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4.4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4.4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4.4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4.4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4.4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4.4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4.4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4.4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4.4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4.4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4.4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4.4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4.4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4.4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4.4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4.4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4.4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4.4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4.4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4.4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4.4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4.4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4.4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4.4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4.4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4.4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4.4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4.4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4.4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4.4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4.4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4.4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4.4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4.4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4.4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4.4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4.4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4.4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4.4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4.4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4.4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4.4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4.4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4.4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4.4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4.4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4.4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4.4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4.4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4.4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4.4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4.4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4.4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4.4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4.4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4.4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4.4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4.4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4.4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4.4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4.4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4.4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4.4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4.4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4.4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4.4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4.4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4.4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4.4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4.4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4.4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4.4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4.4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4.4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4.4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4.4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4.4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4.4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4.4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4.4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4.4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4.4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4.4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14.4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4.4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4.4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4.4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4.4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4.4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4.4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4.4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4.4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4.4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4.4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4.4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4.4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4.4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4.4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4.4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4.4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4.4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4.4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4.4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4.4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4.4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4.4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4.4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4.4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4.4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4.4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4.4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4.4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4.4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4.4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4.4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4.4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4.4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4.4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4.4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4.4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4.4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4.4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4.4" x14ac:dyDescent="0.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4.4" x14ac:dyDescent="0.3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4.4" x14ac:dyDescent="0.3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4.4" x14ac:dyDescent="0.3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4.4" x14ac:dyDescent="0.3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4.4" x14ac:dyDescent="0.3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4.4" x14ac:dyDescent="0.3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4.4" x14ac:dyDescent="0.3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4.4" x14ac:dyDescent="0.3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4.4" x14ac:dyDescent="0.3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4.4" x14ac:dyDescent="0.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4.4" x14ac:dyDescent="0.3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4.4" x14ac:dyDescent="0.3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4.4" x14ac:dyDescent="0.3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4.4" x14ac:dyDescent="0.3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4.4" x14ac:dyDescent="0.3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4.4" x14ac:dyDescent="0.3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4.4" x14ac:dyDescent="0.3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4.4" x14ac:dyDescent="0.3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4.4" x14ac:dyDescent="0.3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4.4" x14ac:dyDescent="0.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4.4" x14ac:dyDescent="0.3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4.4" x14ac:dyDescent="0.3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4.4" x14ac:dyDescent="0.3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4.4" x14ac:dyDescent="0.3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4.4" x14ac:dyDescent="0.3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4.4" x14ac:dyDescent="0.3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4.4" x14ac:dyDescent="0.3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4.4" x14ac:dyDescent="0.3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4.4" x14ac:dyDescent="0.3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4.4" x14ac:dyDescent="0.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4.4" x14ac:dyDescent="0.3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4.4" x14ac:dyDescent="0.3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4.4" x14ac:dyDescent="0.3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4.4" x14ac:dyDescent="0.3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4.4" x14ac:dyDescent="0.3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4.4" x14ac:dyDescent="0.3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4.4" x14ac:dyDescent="0.3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4.4" x14ac:dyDescent="0.3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4.4" x14ac:dyDescent="0.3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4.4" x14ac:dyDescent="0.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4.4" x14ac:dyDescent="0.3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4.4" x14ac:dyDescent="0.3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4.4" x14ac:dyDescent="0.3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4.4" x14ac:dyDescent="0.3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4.4" x14ac:dyDescent="0.3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4.4" x14ac:dyDescent="0.3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4.4" x14ac:dyDescent="0.3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4.4" x14ac:dyDescent="0.3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4.4" x14ac:dyDescent="0.3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4.4" x14ac:dyDescent="0.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4.4" x14ac:dyDescent="0.3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4.4" x14ac:dyDescent="0.3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4.4" x14ac:dyDescent="0.3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4.4" x14ac:dyDescent="0.3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4.4" x14ac:dyDescent="0.3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4.4" x14ac:dyDescent="0.3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4.4" x14ac:dyDescent="0.3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4.4" x14ac:dyDescent="0.3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4.4" x14ac:dyDescent="0.3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4.4" x14ac:dyDescent="0.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4.4" x14ac:dyDescent="0.3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4.4" x14ac:dyDescent="0.3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4.4" x14ac:dyDescent="0.3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4.4" x14ac:dyDescent="0.3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4.4" x14ac:dyDescent="0.3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4.4" x14ac:dyDescent="0.3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4.4" x14ac:dyDescent="0.3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4.4" x14ac:dyDescent="0.3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4.4" x14ac:dyDescent="0.3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4.4" x14ac:dyDescent="0.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4.4" x14ac:dyDescent="0.3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4.4" x14ac:dyDescent="0.3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4.4" x14ac:dyDescent="0.3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4.4" x14ac:dyDescent="0.3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4.4" x14ac:dyDescent="0.3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4.4" x14ac:dyDescent="0.3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4.4" x14ac:dyDescent="0.3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  <row r="1001" spans="1:26" ht="14.4" x14ac:dyDescent="0.3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</row>
    <row r="1002" spans="1:26" ht="14.4" x14ac:dyDescent="0.3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</row>
    <row r="1003" spans="1:26" ht="14.4" x14ac:dyDescent="0.3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</row>
    <row r="1004" spans="1:26" ht="14.4" x14ac:dyDescent="0.3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</row>
    <row r="1005" spans="1:26" ht="14.4" x14ac:dyDescent="0.3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</row>
    <row r="1006" spans="1:26" ht="14.4" x14ac:dyDescent="0.3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</row>
    <row r="1007" spans="1:26" ht="14.4" x14ac:dyDescent="0.3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</row>
    <row r="1008" spans="1:26" ht="14.4" x14ac:dyDescent="0.3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</row>
  </sheetData>
  <mergeCells count="17">
    <mergeCell ref="A1:F1"/>
    <mergeCell ref="A7:F7"/>
    <mergeCell ref="A8:F8"/>
    <mergeCell ref="B2:F2"/>
    <mergeCell ref="B3:F3"/>
    <mergeCell ref="B4:F4"/>
    <mergeCell ref="B5:F5"/>
    <mergeCell ref="A12:A14"/>
    <mergeCell ref="A27:E27"/>
    <mergeCell ref="A28:E28"/>
    <mergeCell ref="A29:E29"/>
    <mergeCell ref="A74:E74"/>
    <mergeCell ref="A48:E48"/>
    <mergeCell ref="A49:E49"/>
    <mergeCell ref="A50:E50"/>
    <mergeCell ref="A72:E72"/>
    <mergeCell ref="A73:E73"/>
  </mergeCells>
  <pageMargins left="0.7" right="0.7" top="0.75" bottom="0.75" header="0.3" footer="0.3"/>
  <ignoredErrors>
    <ignoredError sqref="E80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18"/>
  <sheetViews>
    <sheetView showGridLines="0" zoomScale="80" zoomScaleNormal="80" workbookViewId="0">
      <selection sqref="A1:E1"/>
    </sheetView>
  </sheetViews>
  <sheetFormatPr baseColWidth="10" defaultColWidth="12.5546875" defaultRowHeight="15" customHeight="1" x14ac:dyDescent="0.3"/>
  <cols>
    <col min="1" max="1" width="28.44140625" style="23" customWidth="1"/>
    <col min="2" max="2" width="27.21875" style="23" customWidth="1"/>
    <col min="3" max="3" width="17.77734375" style="23" customWidth="1"/>
    <col min="4" max="4" width="21.5546875" style="23" customWidth="1"/>
    <col min="5" max="5" width="15.77734375" style="23" customWidth="1"/>
    <col min="6" max="6" width="12.44140625" style="23" customWidth="1"/>
    <col min="7" max="7" width="10.21875" style="23" customWidth="1"/>
    <col min="8" max="8" width="11" style="23" customWidth="1"/>
    <col min="9" max="26" width="10.21875" style="23" customWidth="1"/>
    <col min="27" max="16384" width="12.5546875" style="23"/>
  </cols>
  <sheetData>
    <row r="1" spans="1:26" ht="15" customHeight="1" x14ac:dyDescent="0.3">
      <c r="A1" s="81" t="s">
        <v>0</v>
      </c>
      <c r="B1" s="81"/>
      <c r="C1" s="81"/>
      <c r="D1" s="81"/>
      <c r="E1" s="81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5" customHeight="1" x14ac:dyDescent="0.3">
      <c r="A2" s="2" t="s">
        <v>1</v>
      </c>
      <c r="B2" s="84" t="s">
        <v>53</v>
      </c>
      <c r="C2" s="84"/>
      <c r="D2" s="84"/>
      <c r="E2" s="84"/>
      <c r="F2" s="84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 x14ac:dyDescent="0.3">
      <c r="A3" s="2" t="s">
        <v>2</v>
      </c>
      <c r="B3" s="84" t="s">
        <v>54</v>
      </c>
      <c r="C3" s="84"/>
      <c r="D3" s="84"/>
      <c r="E3" s="84"/>
      <c r="F3" s="84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5" customHeight="1" x14ac:dyDescent="0.3">
      <c r="A4" s="2" t="s">
        <v>3</v>
      </c>
      <c r="B4" s="84" t="s">
        <v>55</v>
      </c>
      <c r="C4" s="84"/>
      <c r="D4" s="84"/>
      <c r="E4" s="84"/>
      <c r="F4" s="84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5" customHeight="1" x14ac:dyDescent="0.3">
      <c r="A5" s="2" t="s">
        <v>4</v>
      </c>
      <c r="B5" s="84" t="s">
        <v>77</v>
      </c>
      <c r="C5" s="84"/>
      <c r="D5" s="84"/>
      <c r="E5" s="84"/>
      <c r="F5" s="8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s="56" customFormat="1" ht="15" customHeight="1" x14ac:dyDescent="0.3">
      <c r="A6" s="2"/>
      <c r="B6" s="57"/>
      <c r="C6" s="57"/>
      <c r="D6" s="57"/>
      <c r="E6" s="57"/>
      <c r="F6" s="57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5" customHeight="1" x14ac:dyDescent="0.3">
      <c r="A7" s="2"/>
      <c r="B7" s="4"/>
      <c r="C7" s="3"/>
      <c r="D7" s="3"/>
      <c r="E7" s="3"/>
      <c r="F7" s="3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5" customHeight="1" x14ac:dyDescent="0.3">
      <c r="A8" s="81" t="s">
        <v>5</v>
      </c>
      <c r="B8" s="83"/>
      <c r="C8" s="83"/>
      <c r="D8" s="83"/>
      <c r="E8" s="83"/>
      <c r="F8" s="83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 customHeight="1" x14ac:dyDescent="0.3">
      <c r="A9" s="81" t="s">
        <v>6</v>
      </c>
      <c r="B9" s="83"/>
      <c r="C9" s="83"/>
      <c r="D9" s="83"/>
      <c r="E9" s="83"/>
      <c r="F9" s="83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4.4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5" customHeight="1" thickBot="1" x14ac:dyDescent="0.35">
      <c r="A11" s="5" t="s">
        <v>7</v>
      </c>
      <c r="B11" s="5" t="s">
        <v>38</v>
      </c>
      <c r="C11" s="5" t="s">
        <v>19</v>
      </c>
      <c r="D11" s="5" t="s">
        <v>11</v>
      </c>
      <c r="E11" s="5" t="s">
        <v>45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" customHeight="1" x14ac:dyDescent="0.3">
      <c r="A12" s="21"/>
      <c r="B12" s="21"/>
      <c r="C12" s="21"/>
      <c r="D12" s="21"/>
      <c r="E12" s="21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s="35" customFormat="1" ht="15" customHeight="1" x14ac:dyDescent="0.3">
      <c r="A13" s="89" t="s">
        <v>39</v>
      </c>
      <c r="B13" s="26" t="s">
        <v>50</v>
      </c>
      <c r="C13" s="21">
        <f>+'1T'!F13</f>
        <v>3170</v>
      </c>
      <c r="D13" s="21">
        <f>+'2T'!F12</f>
        <v>0</v>
      </c>
      <c r="E13" s="21">
        <f>+SUM(C13:D13)</f>
        <v>3170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s="35" customFormat="1" ht="15" customHeight="1" x14ac:dyDescent="0.3">
      <c r="A14" s="89"/>
      <c r="B14" s="36" t="s">
        <v>51</v>
      </c>
      <c r="C14" s="21">
        <f>+'1T'!F14</f>
        <v>3170</v>
      </c>
      <c r="D14" s="21" t="str">
        <f>+'2T'!F13</f>
        <v>-</v>
      </c>
      <c r="E14" s="21">
        <f>+AVERAGE(C14:D14)</f>
        <v>3170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" customHeight="1" x14ac:dyDescent="0.3">
      <c r="A15" s="89"/>
      <c r="B15" s="36" t="s">
        <v>49</v>
      </c>
      <c r="C15" s="55">
        <f>+'1T'!F15</f>
        <v>2249.5</v>
      </c>
      <c r="D15" s="55">
        <f>+'2T'!F14</f>
        <v>1985.6666666666667</v>
      </c>
      <c r="E15" s="55">
        <f>+AVERAGE(C15:D15)</f>
        <v>2117.5833333333335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" customHeight="1" x14ac:dyDescent="0.3">
      <c r="A16" s="19"/>
      <c r="B16" s="19"/>
      <c r="C16" s="6"/>
      <c r="D16" s="6"/>
      <c r="E16" s="6"/>
      <c r="F16" s="3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5" customHeight="1" thickBot="1" x14ac:dyDescent="0.35">
      <c r="A17" s="25" t="s">
        <v>20</v>
      </c>
      <c r="B17" s="9"/>
      <c r="C17" s="10"/>
      <c r="D17" s="10"/>
      <c r="E17" s="10">
        <f>+E14</f>
        <v>3170</v>
      </c>
      <c r="F17" s="3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5" customHeight="1" thickTop="1" x14ac:dyDescent="0.3">
      <c r="A18" s="3" t="s">
        <v>76</v>
      </c>
      <c r="B18" s="14"/>
      <c r="C18" s="14"/>
      <c r="D18" s="14"/>
      <c r="E18" s="14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5" customHeight="1" x14ac:dyDescent="0.3">
      <c r="A19" s="3" t="s">
        <v>41</v>
      </c>
      <c r="B19" s="29"/>
      <c r="C19" s="29"/>
      <c r="D19" s="29"/>
      <c r="E19" s="29"/>
      <c r="F19" s="2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s="54" customFormat="1" ht="15" customHeight="1" x14ac:dyDescent="0.3">
      <c r="A20" s="22" t="s">
        <v>57</v>
      </c>
      <c r="B20" s="29"/>
      <c r="C20" s="29"/>
      <c r="D20" s="29"/>
      <c r="E20" s="29"/>
      <c r="F20" s="2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s="54" customFormat="1" ht="15" customHeight="1" x14ac:dyDescent="0.3">
      <c r="A21" s="22" t="s">
        <v>89</v>
      </c>
      <c r="B21" s="29"/>
      <c r="C21" s="29"/>
      <c r="D21" s="29"/>
      <c r="E21" s="29"/>
      <c r="F21" s="2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s="54" customFormat="1" ht="15" customHeight="1" x14ac:dyDescent="0.3">
      <c r="A22" s="22" t="s">
        <v>90</v>
      </c>
      <c r="B22" s="59"/>
      <c r="C22" s="59"/>
      <c r="D22" s="59"/>
      <c r="E22" s="59"/>
      <c r="F22" s="2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s="54" customFormat="1" ht="15" customHeight="1" x14ac:dyDescent="0.3">
      <c r="A23" s="90" t="s">
        <v>91</v>
      </c>
      <c r="B23" s="90"/>
      <c r="C23" s="90"/>
      <c r="D23" s="90"/>
      <c r="E23" s="90"/>
      <c r="F23" s="2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s="54" customFormat="1" ht="15" customHeight="1" x14ac:dyDescent="0.3">
      <c r="A24" s="22" t="s">
        <v>93</v>
      </c>
      <c r="B24" s="59"/>
      <c r="C24" s="59"/>
      <c r="D24" s="59"/>
      <c r="E24" s="59"/>
      <c r="F24" s="2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s="54" customFormat="1" ht="15" customHeight="1" x14ac:dyDescent="0.3">
      <c r="A25" s="22" t="s">
        <v>94</v>
      </c>
      <c r="B25" s="59"/>
      <c r="C25" s="59"/>
      <c r="D25" s="59"/>
      <c r="E25" s="59"/>
      <c r="F25" s="2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s="54" customFormat="1" ht="15" customHeight="1" x14ac:dyDescent="0.3">
      <c r="A26" s="22" t="s">
        <v>95</v>
      </c>
      <c r="B26" s="59"/>
      <c r="C26" s="59"/>
      <c r="D26" s="59"/>
      <c r="E26" s="59"/>
      <c r="F26" s="2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s="54" customFormat="1" ht="15" customHeight="1" x14ac:dyDescent="0.3">
      <c r="A27" s="22" t="s">
        <v>96</v>
      </c>
      <c r="B27" s="59"/>
      <c r="C27" s="59"/>
      <c r="D27" s="59"/>
      <c r="E27" s="59"/>
      <c r="F27" s="2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s="54" customFormat="1" ht="15" customHeight="1" x14ac:dyDescent="0.3">
      <c r="A28" s="22"/>
      <c r="B28" s="29"/>
      <c r="C28" s="29"/>
      <c r="D28" s="29"/>
      <c r="E28" s="29"/>
      <c r="F28" s="2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s="54" customFormat="1" ht="15" customHeight="1" x14ac:dyDescent="0.3">
      <c r="A29" s="22"/>
      <c r="B29" s="29"/>
      <c r="C29" s="29"/>
      <c r="D29" s="29"/>
      <c r="E29" s="29"/>
      <c r="F29" s="2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s="54" customFormat="1" ht="15" customHeight="1" x14ac:dyDescent="0.3">
      <c r="A30" s="3"/>
      <c r="B30" s="29"/>
      <c r="C30" s="29"/>
      <c r="D30" s="29"/>
      <c r="E30" s="29"/>
      <c r="F30" s="2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5" customHeight="1" x14ac:dyDescent="0.3">
      <c r="B31" s="19"/>
      <c r="C31" s="19"/>
      <c r="D31" s="19"/>
      <c r="E31" s="19"/>
      <c r="F31" s="19" t="s">
        <v>21</v>
      </c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15" customHeight="1" x14ac:dyDescent="0.3">
      <c r="A32" s="81" t="s">
        <v>22</v>
      </c>
      <c r="B32" s="81"/>
      <c r="C32" s="81"/>
      <c r="D32" s="81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34.049999999999997" customHeight="1" x14ac:dyDescent="0.3">
      <c r="A33" s="30" t="s">
        <v>81</v>
      </c>
      <c r="B33" s="30"/>
      <c r="C33" s="30"/>
      <c r="D33" s="30"/>
      <c r="E33" s="30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15" customHeight="1" x14ac:dyDescent="0.3">
      <c r="A34" s="81" t="s">
        <v>79</v>
      </c>
      <c r="B34" s="81"/>
      <c r="C34" s="81"/>
      <c r="D34" s="81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4.4" x14ac:dyDescent="0.3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5" customHeight="1" thickBot="1" x14ac:dyDescent="0.35">
      <c r="A36" s="5" t="s">
        <v>7</v>
      </c>
      <c r="B36" s="5" t="s">
        <v>19</v>
      </c>
      <c r="C36" s="5" t="s">
        <v>11</v>
      </c>
      <c r="D36" s="5" t="s">
        <v>45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" customHeight="1" x14ac:dyDescent="0.3">
      <c r="A37" s="19"/>
      <c r="B37" s="19"/>
      <c r="C37" s="19"/>
      <c r="D37" s="19"/>
      <c r="E37" s="3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5" customHeight="1" x14ac:dyDescent="0.3">
      <c r="A38" s="28" t="s">
        <v>39</v>
      </c>
      <c r="B38" s="42">
        <f>+'1T'!E36</f>
        <v>635406200</v>
      </c>
      <c r="C38" s="42">
        <f>+'2T'!E33</f>
        <v>629429800</v>
      </c>
      <c r="D38" s="42">
        <f>+SUM(B38:C38)</f>
        <v>1264836000</v>
      </c>
      <c r="E38" s="3"/>
      <c r="F38" s="15"/>
      <c r="G38" s="12" t="s">
        <v>21</v>
      </c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15" customHeight="1" x14ac:dyDescent="0.3">
      <c r="A39" s="24"/>
      <c r="B39" s="19"/>
      <c r="C39" s="19"/>
      <c r="D39" s="19"/>
      <c r="E39" s="3"/>
      <c r="F39" s="16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15" customHeight="1" thickBot="1" x14ac:dyDescent="0.35">
      <c r="A40" s="18" t="s">
        <v>20</v>
      </c>
      <c r="B40" s="43">
        <f>+B38</f>
        <v>635406200</v>
      </c>
      <c r="C40" s="43">
        <f>+C38</f>
        <v>629429800</v>
      </c>
      <c r="D40" s="43">
        <f t="shared" ref="D40" si="0">+D38</f>
        <v>1264836000</v>
      </c>
      <c r="E40" s="3"/>
      <c r="F40" s="15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15" customHeight="1" thickTop="1" x14ac:dyDescent="0.3">
      <c r="A41" s="38" t="s">
        <v>97</v>
      </c>
      <c r="B41" s="20"/>
      <c r="C41" s="15"/>
      <c r="D41" s="15"/>
      <c r="E41" s="3"/>
      <c r="F41" s="15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15" customHeight="1" x14ac:dyDescent="0.3">
      <c r="A42" s="30" t="s">
        <v>41</v>
      </c>
      <c r="E42" s="3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s="54" customFormat="1" ht="15" customHeight="1" x14ac:dyDescent="0.3">
      <c r="A43" s="22" t="s">
        <v>98</v>
      </c>
      <c r="B43" s="59"/>
      <c r="C43" s="59"/>
      <c r="D43" s="59"/>
      <c r="E43" s="5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s="54" customFormat="1" ht="15" customHeight="1" x14ac:dyDescent="0.3">
      <c r="A44" s="22" t="s">
        <v>100</v>
      </c>
      <c r="B44" s="59"/>
      <c r="C44" s="59"/>
      <c r="D44" s="59"/>
      <c r="E44" s="5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s="54" customFormat="1" ht="15" customHeight="1" x14ac:dyDescent="0.3">
      <c r="A45" s="22" t="s">
        <v>99</v>
      </c>
      <c r="B45" s="59"/>
      <c r="C45" s="59"/>
      <c r="D45" s="59"/>
      <c r="E45" s="5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s="54" customFormat="1" ht="15" customHeight="1" x14ac:dyDescent="0.3">
      <c r="A46" s="22" t="s">
        <v>101</v>
      </c>
      <c r="B46" s="59"/>
      <c r="C46" s="59"/>
      <c r="D46" s="59"/>
      <c r="E46" s="5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s="54" customFormat="1" ht="15" customHeight="1" x14ac:dyDescent="0.3">
      <c r="A47" s="22" t="s">
        <v>102</v>
      </c>
      <c r="B47" s="59"/>
      <c r="C47" s="59"/>
      <c r="D47" s="59"/>
      <c r="E47" s="5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s="54" customFormat="1" ht="15" customHeight="1" x14ac:dyDescent="0.3">
      <c r="A48" s="22" t="s">
        <v>103</v>
      </c>
      <c r="B48" s="59"/>
      <c r="C48" s="59"/>
      <c r="D48" s="59"/>
      <c r="E48" s="5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s="54" customFormat="1" ht="15" customHeight="1" x14ac:dyDescent="0.3">
      <c r="A49" s="22" t="s">
        <v>104</v>
      </c>
      <c r="B49" s="59"/>
      <c r="C49" s="59"/>
      <c r="D49" s="59"/>
      <c r="E49" s="5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s="54" customFormat="1" ht="15" customHeight="1" x14ac:dyDescent="0.3">
      <c r="A50" s="22" t="s">
        <v>106</v>
      </c>
      <c r="B50" s="59"/>
      <c r="C50" s="59"/>
      <c r="D50" s="59"/>
      <c r="E50" s="5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s="54" customFormat="1" ht="15" customHeight="1" x14ac:dyDescent="0.3">
      <c r="A51" s="22" t="s">
        <v>105</v>
      </c>
      <c r="B51" s="59"/>
      <c r="C51" s="59"/>
      <c r="D51" s="59"/>
      <c r="E51" s="5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s="54" customFormat="1" ht="15" customHeight="1" x14ac:dyDescent="0.3">
      <c r="A52" s="30"/>
      <c r="E52" s="3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s="54" customFormat="1" ht="15" customHeight="1" x14ac:dyDescent="0.3">
      <c r="A53" s="30"/>
      <c r="E53" s="3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s="54" customFormat="1" ht="15" customHeight="1" x14ac:dyDescent="0.3">
      <c r="A54" s="30"/>
      <c r="E54" s="3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s="54" customFormat="1" ht="15" customHeight="1" x14ac:dyDescent="0.3">
      <c r="A55" s="30"/>
      <c r="E55" s="3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5" customHeight="1" x14ac:dyDescent="0.3">
      <c r="A56" s="88" t="s">
        <v>23</v>
      </c>
      <c r="B56" s="88"/>
      <c r="C56" s="88"/>
      <c r="D56" s="88"/>
      <c r="E56" s="34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37.049999999999997" customHeight="1" x14ac:dyDescent="0.3">
      <c r="A57" s="30" t="s">
        <v>43</v>
      </c>
      <c r="B57" s="30"/>
      <c r="C57" s="30"/>
      <c r="D57" s="30"/>
      <c r="E57" s="56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5" customHeight="1" x14ac:dyDescent="0.3">
      <c r="A58" s="81" t="s">
        <v>80</v>
      </c>
      <c r="B58" s="81"/>
      <c r="C58" s="81"/>
      <c r="D58" s="81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4.4" x14ac:dyDescent="0.3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15" customHeight="1" thickBot="1" x14ac:dyDescent="0.35">
      <c r="A60" s="5" t="s">
        <v>24</v>
      </c>
      <c r="B60" s="5" t="s">
        <v>19</v>
      </c>
      <c r="C60" s="5" t="s">
        <v>11</v>
      </c>
      <c r="D60" s="5" t="s">
        <v>45</v>
      </c>
      <c r="E60" s="19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" customHeight="1" x14ac:dyDescent="0.3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15" customHeight="1" x14ac:dyDescent="0.3">
      <c r="A62" s="22" t="s">
        <v>78</v>
      </c>
      <c r="B62" s="42">
        <f>+'1T'!E57</f>
        <v>635406200</v>
      </c>
      <c r="C62" s="42">
        <f>+'2T'!E54</f>
        <v>629429800</v>
      </c>
      <c r="D62" s="42">
        <f>+SUM(B62:C62)</f>
        <v>1264836000</v>
      </c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15" hidden="1" customHeight="1" x14ac:dyDescent="0.3">
      <c r="A63" s="19" t="s">
        <v>25</v>
      </c>
      <c r="B63" s="12">
        <f>+'1T'!E58</f>
        <v>0</v>
      </c>
      <c r="C63" s="12">
        <f>+'2T'!E55</f>
        <v>0</v>
      </c>
      <c r="D63" s="12">
        <f t="shared" ref="D63:D65" si="1">+SUM(B63:C63)</f>
        <v>0</v>
      </c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15" hidden="1" customHeight="1" x14ac:dyDescent="0.3">
      <c r="A64" s="19" t="s">
        <v>26</v>
      </c>
      <c r="B64" s="12">
        <f>+'1T'!E59</f>
        <v>0</v>
      </c>
      <c r="C64" s="12">
        <f>+'2T'!E56</f>
        <v>0</v>
      </c>
      <c r="D64" s="12">
        <f t="shared" si="1"/>
        <v>0</v>
      </c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15" hidden="1" customHeight="1" x14ac:dyDescent="0.3">
      <c r="A65" s="19" t="s">
        <v>27</v>
      </c>
      <c r="B65" s="12">
        <f>+'1T'!E60</f>
        <v>0</v>
      </c>
      <c r="C65" s="12">
        <f>+'2T'!E57</f>
        <v>0</v>
      </c>
      <c r="D65" s="12">
        <f t="shared" si="1"/>
        <v>0</v>
      </c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15" customHeight="1" x14ac:dyDescent="0.3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15" customHeight="1" thickBot="1" x14ac:dyDescent="0.35">
      <c r="A67" s="9" t="s">
        <v>20</v>
      </c>
      <c r="B67" s="45">
        <f t="shared" ref="B67:D67" si="2">SUM(B62:B65)</f>
        <v>635406200</v>
      </c>
      <c r="C67" s="45">
        <f t="shared" si="2"/>
        <v>629429800</v>
      </c>
      <c r="D67" s="45">
        <f t="shared" si="2"/>
        <v>1264836000</v>
      </c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15" customHeight="1" thickTop="1" x14ac:dyDescent="0.3">
      <c r="A68" s="38" t="s">
        <v>97</v>
      </c>
      <c r="B68" s="19"/>
      <c r="C68" s="19"/>
      <c r="D68" s="19"/>
      <c r="E68" s="19" t="s">
        <v>21</v>
      </c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14.4" x14ac:dyDescent="0.3">
      <c r="A69" s="30" t="s">
        <v>41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s="54" customFormat="1" ht="14.4" x14ac:dyDescent="0.3">
      <c r="A70" s="22" t="s">
        <v>98</v>
      </c>
      <c r="B70" s="59"/>
      <c r="C70" s="59"/>
      <c r="D70" s="59"/>
      <c r="E70" s="5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s="54" customFormat="1" ht="14.4" x14ac:dyDescent="0.3">
      <c r="A71" s="22" t="s">
        <v>100</v>
      </c>
      <c r="B71" s="59"/>
      <c r="C71" s="59"/>
      <c r="D71" s="59"/>
      <c r="E71" s="5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s="54" customFormat="1" ht="14.4" x14ac:dyDescent="0.3">
      <c r="A72" s="22" t="s">
        <v>99</v>
      </c>
      <c r="B72" s="59"/>
      <c r="C72" s="59"/>
      <c r="D72" s="59"/>
      <c r="E72" s="5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s="54" customFormat="1" ht="14.4" x14ac:dyDescent="0.3">
      <c r="A73" s="22" t="s">
        <v>101</v>
      </c>
      <c r="B73" s="59"/>
      <c r="C73" s="59"/>
      <c r="D73" s="59"/>
      <c r="E73" s="5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s="54" customFormat="1" ht="14.4" x14ac:dyDescent="0.3">
      <c r="A74" s="22" t="s">
        <v>102</v>
      </c>
      <c r="B74" s="59"/>
      <c r="C74" s="59"/>
      <c r="D74" s="59"/>
      <c r="E74" s="5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s="54" customFormat="1" ht="14.4" x14ac:dyDescent="0.3">
      <c r="A75" s="22" t="s">
        <v>103</v>
      </c>
      <c r="B75" s="59"/>
      <c r="C75" s="59"/>
      <c r="D75" s="59"/>
      <c r="E75" s="5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s="54" customFormat="1" ht="14.4" x14ac:dyDescent="0.3">
      <c r="A76" s="22" t="s">
        <v>104</v>
      </c>
      <c r="B76" s="59"/>
      <c r="C76" s="59"/>
      <c r="D76" s="59"/>
      <c r="E76" s="5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s="54" customFormat="1" ht="14.4" x14ac:dyDescent="0.3">
      <c r="A77" s="22" t="s">
        <v>106</v>
      </c>
      <c r="B77" s="59"/>
      <c r="C77" s="59"/>
      <c r="D77" s="59"/>
      <c r="E77" s="5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s="54" customFormat="1" ht="14.4" x14ac:dyDescent="0.3">
      <c r="A78" s="22" t="s">
        <v>105</v>
      </c>
      <c r="B78" s="59"/>
      <c r="C78" s="59"/>
      <c r="D78" s="59"/>
      <c r="E78" s="5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s="54" customFormat="1" ht="14.4" x14ac:dyDescent="0.3">
      <c r="A79" s="30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s="54" customFormat="1" ht="14.4" x14ac:dyDescent="0.3">
      <c r="A80" s="30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s="54" customFormat="1" ht="14.4" x14ac:dyDescent="0.3">
      <c r="A81" s="30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s="54" customFormat="1" ht="14.4" x14ac:dyDescent="0.3">
      <c r="A82" s="30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5" customHeight="1" x14ac:dyDescent="0.3">
      <c r="A83" s="81" t="s">
        <v>28</v>
      </c>
      <c r="B83" s="81"/>
      <c r="C83" s="81"/>
      <c r="D83" s="81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30.6" customHeight="1" x14ac:dyDescent="0.3">
      <c r="A84" s="88" t="s">
        <v>42</v>
      </c>
      <c r="B84" s="88"/>
      <c r="C84" s="88"/>
      <c r="D84" s="88"/>
      <c r="E84" s="88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15" customHeight="1" x14ac:dyDescent="0.3">
      <c r="A85" s="88" t="s">
        <v>79</v>
      </c>
      <c r="B85" s="88"/>
      <c r="C85" s="88"/>
      <c r="D85" s="88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14.4" x14ac:dyDescent="0.3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15" customHeight="1" thickBot="1" x14ac:dyDescent="0.35">
      <c r="A87" s="5"/>
      <c r="B87" s="5" t="s">
        <v>19</v>
      </c>
      <c r="C87" s="5" t="s">
        <v>11</v>
      </c>
      <c r="D87" s="5" t="s">
        <v>45</v>
      </c>
      <c r="E87" s="19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" customHeight="1" x14ac:dyDescent="0.3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15" customHeight="1" x14ac:dyDescent="0.3">
      <c r="A89" s="19" t="s">
        <v>29</v>
      </c>
      <c r="B89" s="31">
        <f>+'1T'!E81</f>
        <v>0</v>
      </c>
      <c r="C89" s="12">
        <f>+'2T'!E78</f>
        <v>63086032</v>
      </c>
      <c r="D89" s="12">
        <f>+B89</f>
        <v>0</v>
      </c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15" customHeight="1" x14ac:dyDescent="0.3">
      <c r="A90" s="22" t="s">
        <v>30</v>
      </c>
      <c r="B90" s="31">
        <f>+'1T'!E82</f>
        <v>698492232</v>
      </c>
      <c r="C90" s="12">
        <f>+'2T'!E79</f>
        <v>698492232</v>
      </c>
      <c r="D90" s="12">
        <f>+SUM(B90:C90)</f>
        <v>1396984464</v>
      </c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5" customHeight="1" x14ac:dyDescent="0.3">
      <c r="A91" s="19" t="s">
        <v>32</v>
      </c>
      <c r="B91" s="31">
        <f>+'1T'!E83</f>
        <v>698492232</v>
      </c>
      <c r="C91" s="12">
        <f>+'2T'!E80</f>
        <v>761578264</v>
      </c>
      <c r="D91" s="12">
        <f>D90+D89</f>
        <v>1396984464</v>
      </c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15" customHeight="1" x14ac:dyDescent="0.3">
      <c r="A92" s="19" t="s">
        <v>33</v>
      </c>
      <c r="B92" s="31">
        <f>+'1T'!E84</f>
        <v>635406200</v>
      </c>
      <c r="C92" s="12">
        <f>+'2T'!E81</f>
        <v>629429800</v>
      </c>
      <c r="D92" s="12">
        <f>+SUM(B92:C92)</f>
        <v>1264836000</v>
      </c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5" customHeight="1" x14ac:dyDescent="0.3">
      <c r="A93" s="19" t="s">
        <v>34</v>
      </c>
      <c r="B93" s="31">
        <f>+'1T'!E85</f>
        <v>63086032</v>
      </c>
      <c r="C93" s="12">
        <f>+'2T'!E82</f>
        <v>132148464</v>
      </c>
      <c r="D93" s="12">
        <f>+D91-D92</f>
        <v>132148464</v>
      </c>
      <c r="E93" s="19"/>
      <c r="F93" s="12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5" customHeight="1" thickBot="1" x14ac:dyDescent="0.35">
      <c r="A94" s="9"/>
      <c r="B94" s="9"/>
      <c r="C94" s="9"/>
      <c r="D94" s="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5" customHeight="1" thickTop="1" x14ac:dyDescent="0.3">
      <c r="A95" s="38" t="s">
        <v>97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4.4" x14ac:dyDescent="0.3">
      <c r="A96" s="30" t="s">
        <v>41</v>
      </c>
      <c r="B96" s="19"/>
      <c r="C96" s="19"/>
      <c r="D96" s="12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14.4" x14ac:dyDescent="0.3">
      <c r="A97" s="64" t="s">
        <v>114</v>
      </c>
      <c r="B97" s="22"/>
      <c r="C97" s="22"/>
      <c r="D97" s="22"/>
      <c r="E97" s="22"/>
      <c r="F97" s="22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4.4" x14ac:dyDescent="0.3">
      <c r="A98" s="64" t="s">
        <v>107</v>
      </c>
      <c r="B98" s="22"/>
      <c r="C98" s="22"/>
      <c r="D98" s="22"/>
      <c r="E98" s="22"/>
      <c r="F98" s="22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4.4" x14ac:dyDescent="0.3">
      <c r="A99" s="64" t="s">
        <v>108</v>
      </c>
      <c r="B99" s="22"/>
      <c r="C99" s="22"/>
      <c r="D99" s="22"/>
      <c r="E99" s="22"/>
      <c r="F99" s="22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4.4" x14ac:dyDescent="0.3">
      <c r="A100" s="64" t="s">
        <v>109</v>
      </c>
      <c r="B100" s="22"/>
      <c r="C100" s="22"/>
      <c r="D100" s="22"/>
      <c r="E100" s="22"/>
      <c r="F100" s="22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4.4" x14ac:dyDescent="0.3">
      <c r="A101" s="64" t="s">
        <v>110</v>
      </c>
      <c r="B101" s="22"/>
      <c r="C101" s="22"/>
      <c r="D101" s="22"/>
      <c r="E101" s="22"/>
      <c r="F101" s="22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4.4" x14ac:dyDescent="0.3">
      <c r="A102" s="22" t="s">
        <v>111</v>
      </c>
      <c r="B102" s="22"/>
      <c r="C102" s="22"/>
      <c r="D102" s="22"/>
      <c r="E102" s="22"/>
      <c r="F102" s="22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4.4" x14ac:dyDescent="0.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4.4" x14ac:dyDescent="0.3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4.4" x14ac:dyDescent="0.3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4.4" x14ac:dyDescent="0.3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4.4" x14ac:dyDescent="0.3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4.4" x14ac:dyDescent="0.3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4.4" x14ac:dyDescent="0.3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4.4" x14ac:dyDescent="0.3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4.4" x14ac:dyDescent="0.3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4.4" x14ac:dyDescent="0.3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4.4" x14ac:dyDescent="0.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4.4" x14ac:dyDescent="0.3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4.4" x14ac:dyDescent="0.3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4.4" x14ac:dyDescent="0.3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4.4" x14ac:dyDescent="0.3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4.4" x14ac:dyDescent="0.3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4.4" x14ac:dyDescent="0.3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4.4" x14ac:dyDescent="0.3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4.4" x14ac:dyDescent="0.3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4.4" x14ac:dyDescent="0.3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4.4" x14ac:dyDescent="0.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4.4" x14ac:dyDescent="0.3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4.4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4.4" x14ac:dyDescent="0.3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4.4" x14ac:dyDescent="0.3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4.4" x14ac:dyDescent="0.3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4.4" x14ac:dyDescent="0.3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4.4" x14ac:dyDescent="0.3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4.4" x14ac:dyDescent="0.3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4.4" x14ac:dyDescent="0.3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4.4" x14ac:dyDescent="0.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4.4" x14ac:dyDescent="0.3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4.4" x14ac:dyDescent="0.3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4.4" x14ac:dyDescent="0.3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4.4" x14ac:dyDescent="0.3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4.4" x14ac:dyDescent="0.3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4.4" x14ac:dyDescent="0.3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4.4" x14ac:dyDescent="0.3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4.4" x14ac:dyDescent="0.3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4.4" x14ac:dyDescent="0.3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4.4" x14ac:dyDescent="0.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4.4" x14ac:dyDescent="0.3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4.4" x14ac:dyDescent="0.3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4.4" x14ac:dyDescent="0.3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4.4" x14ac:dyDescent="0.3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4.4" x14ac:dyDescent="0.3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4.4" x14ac:dyDescent="0.3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4.4" x14ac:dyDescent="0.3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4.4" x14ac:dyDescent="0.3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4.4" x14ac:dyDescent="0.3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4.4" x14ac:dyDescent="0.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4.4" x14ac:dyDescent="0.3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4.4" x14ac:dyDescent="0.3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4.4" x14ac:dyDescent="0.3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4.4" x14ac:dyDescent="0.3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4.4" x14ac:dyDescent="0.3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4.4" x14ac:dyDescent="0.3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4.4" x14ac:dyDescent="0.3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4.4" x14ac:dyDescent="0.3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4.4" x14ac:dyDescent="0.3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4.4" x14ac:dyDescent="0.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4.4" x14ac:dyDescent="0.3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4.4" x14ac:dyDescent="0.3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4.4" x14ac:dyDescent="0.3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4.4" x14ac:dyDescent="0.3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4.4" x14ac:dyDescent="0.3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4.4" x14ac:dyDescent="0.3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4.4" x14ac:dyDescent="0.3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4.4" x14ac:dyDescent="0.3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4.4" x14ac:dyDescent="0.3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4.4" x14ac:dyDescent="0.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4.4" x14ac:dyDescent="0.3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4.4" x14ac:dyDescent="0.3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4.4" x14ac:dyDescent="0.3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4.4" x14ac:dyDescent="0.3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4.4" x14ac:dyDescent="0.3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4.4" x14ac:dyDescent="0.3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4.4" x14ac:dyDescent="0.3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4.4" x14ac:dyDescent="0.3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4.4" x14ac:dyDescent="0.3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4.4" x14ac:dyDescent="0.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4.4" x14ac:dyDescent="0.3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4.4" x14ac:dyDescent="0.3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4.4" x14ac:dyDescent="0.3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4.4" x14ac:dyDescent="0.3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4.4" x14ac:dyDescent="0.3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4.4" x14ac:dyDescent="0.3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4.4" x14ac:dyDescent="0.3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4.4" x14ac:dyDescent="0.3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4.4" x14ac:dyDescent="0.3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4.4" x14ac:dyDescent="0.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4.4" x14ac:dyDescent="0.3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4.4" x14ac:dyDescent="0.3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4.4" x14ac:dyDescent="0.3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4.4" x14ac:dyDescent="0.3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4.4" x14ac:dyDescent="0.3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4.4" x14ac:dyDescent="0.3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4.4" x14ac:dyDescent="0.3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4.4" x14ac:dyDescent="0.3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4.4" x14ac:dyDescent="0.3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4.4" x14ac:dyDescent="0.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4.4" x14ac:dyDescent="0.3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4.4" x14ac:dyDescent="0.3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4.4" x14ac:dyDescent="0.3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4.4" x14ac:dyDescent="0.3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4.4" x14ac:dyDescent="0.3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4.4" x14ac:dyDescent="0.3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4.4" x14ac:dyDescent="0.3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4.4" x14ac:dyDescent="0.3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4.4" x14ac:dyDescent="0.3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4.4" x14ac:dyDescent="0.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4.4" x14ac:dyDescent="0.3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4.4" x14ac:dyDescent="0.3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4.4" x14ac:dyDescent="0.3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4.4" x14ac:dyDescent="0.3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4.4" x14ac:dyDescent="0.3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4.4" x14ac:dyDescent="0.3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4.4" x14ac:dyDescent="0.3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4.4" x14ac:dyDescent="0.3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4.4" x14ac:dyDescent="0.3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4.4" x14ac:dyDescent="0.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4.4" x14ac:dyDescent="0.3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4.4" x14ac:dyDescent="0.3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4.4" x14ac:dyDescent="0.3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4.4" x14ac:dyDescent="0.3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4.4" x14ac:dyDescent="0.3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4.4" x14ac:dyDescent="0.3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4.4" x14ac:dyDescent="0.3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4.4" x14ac:dyDescent="0.3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4.4" x14ac:dyDescent="0.3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4.4" x14ac:dyDescent="0.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4.4" x14ac:dyDescent="0.3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4.4" x14ac:dyDescent="0.3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4.4" x14ac:dyDescent="0.3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4.4" x14ac:dyDescent="0.3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4.4" x14ac:dyDescent="0.3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4.4" x14ac:dyDescent="0.3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4.4" x14ac:dyDescent="0.3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4.4" x14ac:dyDescent="0.3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4.4" x14ac:dyDescent="0.3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4.4" x14ac:dyDescent="0.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4.4" x14ac:dyDescent="0.3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4.4" x14ac:dyDescent="0.3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4.4" x14ac:dyDescent="0.3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4.4" x14ac:dyDescent="0.3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4.4" x14ac:dyDescent="0.3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4.4" x14ac:dyDescent="0.3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4.4" x14ac:dyDescent="0.3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4.4" x14ac:dyDescent="0.3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4.4" x14ac:dyDescent="0.3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4.4" x14ac:dyDescent="0.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4.4" x14ac:dyDescent="0.3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4.4" x14ac:dyDescent="0.3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4.4" x14ac:dyDescent="0.3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4.4" x14ac:dyDescent="0.3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4.4" x14ac:dyDescent="0.3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4.4" x14ac:dyDescent="0.3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4.4" x14ac:dyDescent="0.3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4.4" x14ac:dyDescent="0.3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4.4" x14ac:dyDescent="0.3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4.4" x14ac:dyDescent="0.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4.4" x14ac:dyDescent="0.3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4.4" x14ac:dyDescent="0.3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4.4" x14ac:dyDescent="0.3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4.4" x14ac:dyDescent="0.3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4.4" x14ac:dyDescent="0.3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4.4" x14ac:dyDescent="0.3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4.4" x14ac:dyDescent="0.3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4.4" x14ac:dyDescent="0.3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4.4" x14ac:dyDescent="0.3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4.4" x14ac:dyDescent="0.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4.4" x14ac:dyDescent="0.3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4.4" x14ac:dyDescent="0.3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4.4" x14ac:dyDescent="0.3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4.4" x14ac:dyDescent="0.3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4.4" x14ac:dyDescent="0.3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4.4" x14ac:dyDescent="0.3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4.4" x14ac:dyDescent="0.3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4.4" x14ac:dyDescent="0.3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4.4" x14ac:dyDescent="0.3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4.4" x14ac:dyDescent="0.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4.4" x14ac:dyDescent="0.3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4.4" x14ac:dyDescent="0.3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4.4" x14ac:dyDescent="0.3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4.4" x14ac:dyDescent="0.3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4.4" x14ac:dyDescent="0.3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4.4" x14ac:dyDescent="0.3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4.4" x14ac:dyDescent="0.3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4.4" x14ac:dyDescent="0.3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4.4" x14ac:dyDescent="0.3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4.4" x14ac:dyDescent="0.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4.4" x14ac:dyDescent="0.3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4.4" x14ac:dyDescent="0.3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4.4" x14ac:dyDescent="0.3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4.4" x14ac:dyDescent="0.3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4.4" x14ac:dyDescent="0.3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4.4" x14ac:dyDescent="0.3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4.4" x14ac:dyDescent="0.3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4.4" x14ac:dyDescent="0.3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4.4" x14ac:dyDescent="0.3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4.4" x14ac:dyDescent="0.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4.4" x14ac:dyDescent="0.3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4.4" x14ac:dyDescent="0.3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4.4" x14ac:dyDescent="0.3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4.4" x14ac:dyDescent="0.3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4.4" x14ac:dyDescent="0.3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4.4" x14ac:dyDescent="0.3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4.4" x14ac:dyDescent="0.3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4.4" x14ac:dyDescent="0.3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4.4" x14ac:dyDescent="0.3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4.4" x14ac:dyDescent="0.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4.4" x14ac:dyDescent="0.3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4.4" x14ac:dyDescent="0.3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4.4" x14ac:dyDescent="0.3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4.4" x14ac:dyDescent="0.3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4.4" x14ac:dyDescent="0.3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4.4" x14ac:dyDescent="0.3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4.4" x14ac:dyDescent="0.3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4.4" x14ac:dyDescent="0.3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4.4" x14ac:dyDescent="0.3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4.4" x14ac:dyDescent="0.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4.4" x14ac:dyDescent="0.3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4.4" x14ac:dyDescent="0.3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4.4" x14ac:dyDescent="0.3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4.4" x14ac:dyDescent="0.3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4.4" x14ac:dyDescent="0.3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4.4" x14ac:dyDescent="0.3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4.4" x14ac:dyDescent="0.3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4.4" x14ac:dyDescent="0.3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4.4" x14ac:dyDescent="0.3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4.4" x14ac:dyDescent="0.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4.4" x14ac:dyDescent="0.3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4.4" x14ac:dyDescent="0.3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4.4" x14ac:dyDescent="0.3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4.4" x14ac:dyDescent="0.3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4.4" x14ac:dyDescent="0.3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4.4" x14ac:dyDescent="0.3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4.4" x14ac:dyDescent="0.3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4.4" x14ac:dyDescent="0.3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4.4" x14ac:dyDescent="0.3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4.4" x14ac:dyDescent="0.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4.4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4.4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4.4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4.4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4.4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4.4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4.4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4.4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4.4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4.4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4.4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4.4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4.4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4.4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4.4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4.4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4.4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4.4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4.4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4.4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4.4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4.4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4.4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4.4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4.4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4.4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4.4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4.4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4.4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4.4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4.4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4.4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4.4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4.4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4.4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4.4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4.4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4.4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4.4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4.4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4.4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4.4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4.4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4.4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4.4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4.4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4.4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4.4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4.4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4.4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4.4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4.4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4.4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4.4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4.4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4.4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4.4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4.4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4.4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4.4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4.4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4.4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4.4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4.4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4.4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4.4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4.4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4.4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4.4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4.4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4.4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4.4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4.4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4.4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4.4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4.4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4.4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4.4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4.4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4.4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4.4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4.4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4.4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4.4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4.4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4.4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4.4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4.4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4.4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4.4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4.4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4.4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4.4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4.4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4.4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4.4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4.4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4.4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4.4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4.4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4.4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4.4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4.4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4.4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4.4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4.4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4.4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4.4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4.4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4.4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4.4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4.4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4.4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4.4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4.4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4.4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4.4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4.4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4.4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4.4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4.4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4.4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4.4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4.4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4.4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4.4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4.4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4.4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4.4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4.4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4.4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4.4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4.4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4.4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4.4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4.4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4.4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4.4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4.4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4.4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4.4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4.4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4.4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4.4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4.4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4.4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4.4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4.4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4.4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4.4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4.4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4.4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4.4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4.4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4.4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4.4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4.4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4.4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4.4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4.4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4.4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4.4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4.4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4.4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4.4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4.4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4.4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4.4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4.4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4.4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4.4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4.4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4.4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4.4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4.4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4.4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4.4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4.4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4.4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4.4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4.4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4.4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4.4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4.4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4.4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4.4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4.4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4.4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4.4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4.4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4.4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4.4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4.4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4.4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4.4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4.4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4.4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4.4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4.4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4.4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4.4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4.4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4.4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4.4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4.4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4.4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4.4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4.4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4.4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4.4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4.4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4.4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4.4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4.4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4.4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4.4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4.4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4.4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4.4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4.4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4.4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4.4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4.4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4.4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4.4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4.4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4.4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4.4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4.4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4.4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4.4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4.4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4.4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4.4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4.4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4.4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4.4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4.4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4.4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4.4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4.4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4.4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4.4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4.4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4.4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4.4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4.4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4.4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4.4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4.4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4.4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4.4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4.4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4.4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4.4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4.4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4.4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4.4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4.4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4.4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4.4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4.4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4.4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4.4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4.4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4.4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4.4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4.4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4.4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4.4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4.4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4.4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4.4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4.4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4.4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4.4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4.4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4.4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4.4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4.4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4.4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4.4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4.4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4.4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4.4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4.4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4.4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4.4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4.4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4.4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4.4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4.4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4.4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4.4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4.4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4.4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4.4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4.4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4.4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4.4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4.4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4.4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4.4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4.4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4.4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4.4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4.4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4.4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4.4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4.4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4.4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4.4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4.4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4.4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4.4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4.4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4.4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4.4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4.4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4.4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4.4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4.4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4.4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4.4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4.4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4.4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4.4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4.4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4.4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4.4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4.4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4.4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4.4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4.4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4.4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4.4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4.4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4.4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4.4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4.4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4.4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4.4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4.4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4.4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4.4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4.4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4.4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4.4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4.4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4.4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4.4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4.4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4.4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4.4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4.4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4.4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4.4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4.4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4.4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4.4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4.4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4.4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4.4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4.4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4.4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4.4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4.4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4.4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4.4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4.4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4.4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4.4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4.4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4.4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4.4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4.4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4.4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4.4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4.4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4.4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4.4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4.4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4.4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4.4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4.4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4.4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4.4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4.4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4.4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4.4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4.4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4.4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4.4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4.4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4.4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4.4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4.4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4.4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4.4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4.4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4.4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4.4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4.4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4.4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4.4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4.4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4.4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4.4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4.4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4.4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4.4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4.4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4.4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4.4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4.4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4.4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4.4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4.4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4.4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4.4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4.4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4.4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4.4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4.4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4.4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4.4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4.4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4.4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4.4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4.4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4.4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4.4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4.4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4.4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4.4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4.4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4.4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4.4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4.4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4.4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4.4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4.4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4.4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4.4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4.4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4.4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4.4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4.4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4.4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4.4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4.4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4.4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4.4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4.4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4.4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4.4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4.4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4.4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4.4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4.4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4.4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4.4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4.4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4.4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4.4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4.4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4.4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4.4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4.4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4.4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4.4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4.4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4.4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4.4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4.4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4.4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4.4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4.4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4.4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4.4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4.4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4.4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4.4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4.4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4.4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4.4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4.4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4.4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4.4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4.4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4.4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4.4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4.4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4.4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4.4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4.4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4.4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4.4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4.4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4.4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4.4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4.4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4.4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4.4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4.4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4.4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4.4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4.4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4.4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4.4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4.4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4.4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4.4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4.4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4.4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4.4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4.4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4.4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4.4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4.4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4.4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4.4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4.4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4.4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4.4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4.4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4.4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4.4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4.4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4.4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4.4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4.4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4.4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4.4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4.4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4.4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4.4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4.4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4.4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4.4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14.4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4.4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4.4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4.4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4.4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4.4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4.4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4.4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4.4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4.4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4.4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4.4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4.4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4.4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4.4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4.4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4.4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4.4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4.4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4.4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4.4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4.4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4.4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4.4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4.4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4.4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4.4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4.4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4.4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4.4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4.4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4.4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4.4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4.4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4.4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4.4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4.4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4.4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4.4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4.4" x14ac:dyDescent="0.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4.4" x14ac:dyDescent="0.3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4.4" x14ac:dyDescent="0.3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4.4" x14ac:dyDescent="0.3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4.4" x14ac:dyDescent="0.3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4.4" x14ac:dyDescent="0.3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4.4" x14ac:dyDescent="0.3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4.4" x14ac:dyDescent="0.3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4.4" x14ac:dyDescent="0.3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4.4" x14ac:dyDescent="0.3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4.4" x14ac:dyDescent="0.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4.4" x14ac:dyDescent="0.3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4.4" x14ac:dyDescent="0.3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4.4" x14ac:dyDescent="0.3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4.4" x14ac:dyDescent="0.3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4.4" x14ac:dyDescent="0.3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4.4" x14ac:dyDescent="0.3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4.4" x14ac:dyDescent="0.3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4.4" x14ac:dyDescent="0.3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4.4" x14ac:dyDescent="0.3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4.4" x14ac:dyDescent="0.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4.4" x14ac:dyDescent="0.3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4.4" x14ac:dyDescent="0.3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4.4" x14ac:dyDescent="0.3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4.4" x14ac:dyDescent="0.3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4.4" x14ac:dyDescent="0.3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4.4" x14ac:dyDescent="0.3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4.4" x14ac:dyDescent="0.3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4.4" x14ac:dyDescent="0.3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4.4" x14ac:dyDescent="0.3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4.4" x14ac:dyDescent="0.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4.4" x14ac:dyDescent="0.3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4.4" x14ac:dyDescent="0.3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4.4" x14ac:dyDescent="0.3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4.4" x14ac:dyDescent="0.3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4.4" x14ac:dyDescent="0.3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4.4" x14ac:dyDescent="0.3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4.4" x14ac:dyDescent="0.3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4.4" x14ac:dyDescent="0.3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4.4" x14ac:dyDescent="0.3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4.4" x14ac:dyDescent="0.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4.4" x14ac:dyDescent="0.3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4.4" x14ac:dyDescent="0.3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4.4" x14ac:dyDescent="0.3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4.4" x14ac:dyDescent="0.3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4.4" x14ac:dyDescent="0.3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4.4" x14ac:dyDescent="0.3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4.4" x14ac:dyDescent="0.3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4.4" x14ac:dyDescent="0.3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4.4" x14ac:dyDescent="0.3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4.4" x14ac:dyDescent="0.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4.4" x14ac:dyDescent="0.3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4.4" x14ac:dyDescent="0.3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4.4" x14ac:dyDescent="0.3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4.4" x14ac:dyDescent="0.3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4.4" x14ac:dyDescent="0.3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4.4" x14ac:dyDescent="0.3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4.4" x14ac:dyDescent="0.3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4.4" x14ac:dyDescent="0.3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4.4" x14ac:dyDescent="0.3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4.4" x14ac:dyDescent="0.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4.4" x14ac:dyDescent="0.3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4.4" x14ac:dyDescent="0.3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4.4" x14ac:dyDescent="0.3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4.4" x14ac:dyDescent="0.3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4.4" x14ac:dyDescent="0.3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4.4" x14ac:dyDescent="0.3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4.4" x14ac:dyDescent="0.3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4.4" x14ac:dyDescent="0.3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4.4" x14ac:dyDescent="0.3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4.4" x14ac:dyDescent="0.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4.4" x14ac:dyDescent="0.3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4.4" x14ac:dyDescent="0.3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4.4" x14ac:dyDescent="0.3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4.4" x14ac:dyDescent="0.3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4.4" x14ac:dyDescent="0.3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4.4" x14ac:dyDescent="0.3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4.4" x14ac:dyDescent="0.3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  <row r="1001" spans="1:26" ht="14.4" x14ac:dyDescent="0.3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</row>
    <row r="1002" spans="1:26" ht="14.4" x14ac:dyDescent="0.3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</row>
    <row r="1003" spans="1:26" ht="14.4" x14ac:dyDescent="0.3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</row>
    <row r="1004" spans="1:26" ht="14.4" x14ac:dyDescent="0.3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</row>
    <row r="1005" spans="1:26" ht="14.4" x14ac:dyDescent="0.3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</row>
    <row r="1006" spans="1:26" ht="14.4" x14ac:dyDescent="0.3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</row>
    <row r="1007" spans="1:26" ht="14.4" x14ac:dyDescent="0.3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</row>
    <row r="1008" spans="1:26" ht="14.4" x14ac:dyDescent="0.3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</row>
    <row r="1009" spans="1:26" ht="14.4" x14ac:dyDescent="0.3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</row>
    <row r="1010" spans="1:26" ht="14.4" x14ac:dyDescent="0.3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</row>
    <row r="1011" spans="1:26" ht="14.4" x14ac:dyDescent="0.3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</row>
    <row r="1012" spans="1:26" ht="14.4" x14ac:dyDescent="0.3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</row>
    <row r="1013" spans="1:26" ht="14.4" x14ac:dyDescent="0.3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</row>
    <row r="1014" spans="1:26" ht="14.4" x14ac:dyDescent="0.3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</row>
    <row r="1015" spans="1:26" ht="14.4" x14ac:dyDescent="0.3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</row>
    <row r="1016" spans="1:26" ht="14.4" x14ac:dyDescent="0.3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</row>
    <row r="1017" spans="1:26" ht="14.4" x14ac:dyDescent="0.3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</row>
    <row r="1018" spans="1:26" ht="14.4" x14ac:dyDescent="0.3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</row>
  </sheetData>
  <mergeCells count="16">
    <mergeCell ref="A1:E1"/>
    <mergeCell ref="A8:F8"/>
    <mergeCell ref="A9:F9"/>
    <mergeCell ref="A32:D32"/>
    <mergeCell ref="A34:D34"/>
    <mergeCell ref="B2:F2"/>
    <mergeCell ref="B3:F3"/>
    <mergeCell ref="B4:F4"/>
    <mergeCell ref="B5:F5"/>
    <mergeCell ref="A23:E23"/>
    <mergeCell ref="A58:D58"/>
    <mergeCell ref="A84:E84"/>
    <mergeCell ref="A83:D83"/>
    <mergeCell ref="A13:A15"/>
    <mergeCell ref="A85:D85"/>
    <mergeCell ref="A56:D56"/>
  </mergeCells>
  <pageMargins left="0.7" right="0.7" top="0.75" bottom="0.75" header="0.3" footer="0.3"/>
  <pageSetup paperSize="9" orientation="portrait" horizontalDpi="200" verticalDpi="200" r:id="rId1"/>
  <ignoredErrors>
    <ignoredError sqref="D9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15"/>
  <sheetViews>
    <sheetView showGridLines="0" zoomScale="80" zoomScaleNormal="80" workbookViewId="0">
      <selection sqref="A1:F1"/>
    </sheetView>
  </sheetViews>
  <sheetFormatPr baseColWidth="10" defaultColWidth="12.5546875" defaultRowHeight="15" customHeight="1" x14ac:dyDescent="0.3"/>
  <cols>
    <col min="1" max="1" width="28.44140625" style="23" customWidth="1"/>
    <col min="2" max="2" width="25.77734375" style="23" bestFit="1" customWidth="1"/>
    <col min="3" max="3" width="17" style="23" customWidth="1"/>
    <col min="4" max="4" width="15.5546875" style="23" customWidth="1"/>
    <col min="5" max="5" width="23.77734375" style="23" customWidth="1"/>
    <col min="6" max="6" width="12.44140625" style="23" customWidth="1"/>
    <col min="7" max="7" width="10.21875" style="23" customWidth="1"/>
    <col min="8" max="8" width="11" style="23" customWidth="1"/>
    <col min="9" max="9" width="16.77734375" style="23" customWidth="1"/>
    <col min="10" max="26" width="10.21875" style="23" customWidth="1"/>
    <col min="27" max="16384" width="12.5546875" style="23"/>
  </cols>
  <sheetData>
    <row r="1" spans="1:26" ht="15" customHeight="1" x14ac:dyDescent="0.3">
      <c r="A1" s="81" t="s">
        <v>0</v>
      </c>
      <c r="B1" s="82"/>
      <c r="C1" s="82"/>
      <c r="D1" s="82"/>
      <c r="E1" s="82"/>
      <c r="F1" s="82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5" customHeight="1" x14ac:dyDescent="0.3">
      <c r="A2" s="2" t="s">
        <v>1</v>
      </c>
      <c r="B2" s="84" t="s">
        <v>53</v>
      </c>
      <c r="C2" s="84"/>
      <c r="D2" s="84"/>
      <c r="E2" s="84"/>
      <c r="F2" s="84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 x14ac:dyDescent="0.3">
      <c r="A3" s="2" t="s">
        <v>2</v>
      </c>
      <c r="B3" s="84" t="s">
        <v>54</v>
      </c>
      <c r="C3" s="84"/>
      <c r="D3" s="84"/>
      <c r="E3" s="84"/>
      <c r="F3" s="84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5" customHeight="1" x14ac:dyDescent="0.3">
      <c r="A4" s="2" t="s">
        <v>3</v>
      </c>
      <c r="B4" s="84" t="s">
        <v>55</v>
      </c>
      <c r="C4" s="84"/>
      <c r="D4" s="84"/>
      <c r="E4" s="84"/>
      <c r="F4" s="84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5" customHeight="1" x14ac:dyDescent="0.3">
      <c r="A5" s="2" t="s">
        <v>4</v>
      </c>
      <c r="B5" s="84" t="s">
        <v>115</v>
      </c>
      <c r="C5" s="84"/>
      <c r="D5" s="84"/>
      <c r="E5" s="84"/>
      <c r="F5" s="8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s="62" customFormat="1" ht="15" customHeight="1" x14ac:dyDescent="0.3">
      <c r="A6" s="2"/>
      <c r="B6" s="63"/>
      <c r="C6" s="63"/>
      <c r="D6" s="63"/>
      <c r="E6" s="63"/>
      <c r="F6" s="63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5" customHeight="1" x14ac:dyDescent="0.3">
      <c r="A7" s="2"/>
      <c r="B7" s="4"/>
      <c r="C7" s="3"/>
      <c r="D7" s="3"/>
      <c r="E7" s="3"/>
      <c r="F7" s="3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5" customHeight="1" x14ac:dyDescent="0.3">
      <c r="A8" s="81" t="s">
        <v>5</v>
      </c>
      <c r="B8" s="83"/>
      <c r="C8" s="83"/>
      <c r="D8" s="83"/>
      <c r="E8" s="83"/>
      <c r="F8" s="83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 customHeight="1" x14ac:dyDescent="0.3">
      <c r="A9" s="81" t="s">
        <v>6</v>
      </c>
      <c r="B9" s="83"/>
      <c r="C9" s="83"/>
      <c r="D9" s="83"/>
      <c r="E9" s="83"/>
      <c r="F9" s="83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4.4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5" customHeight="1" thickBot="1" x14ac:dyDescent="0.35">
      <c r="A11" s="5" t="s">
        <v>7</v>
      </c>
      <c r="B11" s="5" t="s">
        <v>38</v>
      </c>
      <c r="C11" s="5" t="s">
        <v>12</v>
      </c>
      <c r="D11" s="5" t="s">
        <v>13</v>
      </c>
      <c r="E11" s="5" t="s">
        <v>15</v>
      </c>
      <c r="F11" s="5" t="s">
        <v>17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s="35" customFormat="1" ht="15" customHeight="1" x14ac:dyDescent="0.3">
      <c r="A12" s="21"/>
      <c r="B12" s="21"/>
      <c r="C12" s="21"/>
      <c r="D12" s="21"/>
      <c r="E12" s="21"/>
      <c r="F12" s="2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s="35" customFormat="1" ht="15" customHeight="1" x14ac:dyDescent="0.3">
      <c r="A13" s="89" t="s">
        <v>39</v>
      </c>
      <c r="B13" s="26" t="s">
        <v>50</v>
      </c>
      <c r="C13" s="21" t="s">
        <v>74</v>
      </c>
      <c r="D13" s="21" t="s">
        <v>74</v>
      </c>
      <c r="E13" s="21" t="s">
        <v>74</v>
      </c>
      <c r="F13" s="21">
        <f>+SUM(C13:E13)</f>
        <v>0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" customHeight="1" x14ac:dyDescent="0.3">
      <c r="A14" s="89"/>
      <c r="B14" s="36" t="s">
        <v>51</v>
      </c>
      <c r="C14" s="21" t="s">
        <v>74</v>
      </c>
      <c r="D14" s="21" t="s">
        <v>74</v>
      </c>
      <c r="E14" s="21" t="s">
        <v>74</v>
      </c>
      <c r="F14" s="21" t="s">
        <v>74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" customHeight="1" x14ac:dyDescent="0.3">
      <c r="A15" s="89"/>
      <c r="B15" s="36" t="s">
        <v>49</v>
      </c>
      <c r="C15" s="21">
        <v>2390</v>
      </c>
      <c r="D15" s="21">
        <v>2709</v>
      </c>
      <c r="E15" s="21">
        <v>693</v>
      </c>
      <c r="F15" s="55">
        <f>+AVERAGE(C15:E15)</f>
        <v>1930.6666666666667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" customHeight="1" x14ac:dyDescent="0.3">
      <c r="A16" s="19"/>
      <c r="B16" s="19"/>
      <c r="C16" s="6"/>
      <c r="D16" s="6"/>
      <c r="E16" s="6"/>
      <c r="F16" s="7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5" customHeight="1" thickBot="1" x14ac:dyDescent="0.35">
      <c r="A17" s="25" t="s">
        <v>20</v>
      </c>
      <c r="B17" s="9"/>
      <c r="C17" s="10"/>
      <c r="D17" s="10"/>
      <c r="E17" s="10"/>
      <c r="F17" s="13" t="str">
        <f>+F14</f>
        <v>-</v>
      </c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5" customHeight="1" thickTop="1" x14ac:dyDescent="0.3">
      <c r="A18" s="3" t="s">
        <v>76</v>
      </c>
      <c r="B18" s="14"/>
      <c r="C18" s="14"/>
      <c r="D18" s="14"/>
      <c r="E18" s="14"/>
      <c r="F18" s="14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5" customHeight="1" x14ac:dyDescent="0.3">
      <c r="A19" s="3" t="s">
        <v>41</v>
      </c>
      <c r="B19" s="29"/>
      <c r="C19" s="29"/>
      <c r="D19" s="29"/>
      <c r="E19" s="29"/>
      <c r="F19" s="2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s="62" customFormat="1" ht="15" customHeight="1" x14ac:dyDescent="0.3">
      <c r="A20" s="22" t="s">
        <v>57</v>
      </c>
      <c r="B20" s="29"/>
      <c r="C20" s="29"/>
      <c r="D20" s="29"/>
      <c r="E20" s="29"/>
      <c r="F20" s="2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s="62" customFormat="1" ht="15" customHeight="1" x14ac:dyDescent="0.3">
      <c r="A21" s="22" t="s">
        <v>75</v>
      </c>
      <c r="B21" s="29"/>
      <c r="C21" s="29"/>
      <c r="D21" s="29"/>
      <c r="E21" s="29"/>
      <c r="F21" s="2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s="62" customFormat="1" ht="15" customHeight="1" x14ac:dyDescent="0.3">
      <c r="A22" s="48" t="s">
        <v>83</v>
      </c>
      <c r="B22" s="29"/>
      <c r="C22" s="29"/>
      <c r="D22" s="29"/>
      <c r="E22" s="29"/>
      <c r="F22" s="2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s="62" customFormat="1" ht="15" customHeight="1" x14ac:dyDescent="0.3">
      <c r="A23" s="48" t="s">
        <v>92</v>
      </c>
      <c r="B23" s="29"/>
      <c r="C23" s="29"/>
      <c r="D23" s="29"/>
      <c r="E23" s="29"/>
      <c r="F23" s="2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s="62" customFormat="1" ht="15" customHeight="1" x14ac:dyDescent="0.3">
      <c r="A24" s="3"/>
      <c r="B24" s="29"/>
      <c r="C24" s="29"/>
      <c r="D24" s="29"/>
      <c r="E24" s="29"/>
      <c r="F24" s="2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s="62" customFormat="1" ht="15" customHeight="1" x14ac:dyDescent="0.3">
      <c r="A25" s="3"/>
      <c r="B25" s="29"/>
      <c r="C25" s="29"/>
      <c r="D25" s="29"/>
      <c r="E25" s="29"/>
      <c r="F25" s="2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s="62" customFormat="1" ht="15" customHeight="1" x14ac:dyDescent="0.3">
      <c r="A26" s="3"/>
      <c r="B26" s="29"/>
      <c r="C26" s="29"/>
      <c r="D26" s="29"/>
      <c r="E26" s="29"/>
      <c r="F26" s="2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15" customHeight="1" x14ac:dyDescent="0.3">
      <c r="B27" s="19"/>
      <c r="C27" s="19"/>
      <c r="D27" s="19"/>
      <c r="E27" s="19"/>
      <c r="F27" s="19" t="s">
        <v>21</v>
      </c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15" customHeight="1" x14ac:dyDescent="0.3">
      <c r="A28" s="81" t="s">
        <v>22</v>
      </c>
      <c r="B28" s="83"/>
      <c r="C28" s="83"/>
      <c r="D28" s="83"/>
      <c r="E28" s="83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15" customHeight="1" x14ac:dyDescent="0.3">
      <c r="A29" s="81" t="s">
        <v>44</v>
      </c>
      <c r="B29" s="83"/>
      <c r="C29" s="83"/>
      <c r="D29" s="83"/>
      <c r="E29" s="83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15" customHeight="1" x14ac:dyDescent="0.3">
      <c r="A30" s="81" t="s">
        <v>79</v>
      </c>
      <c r="B30" s="83"/>
      <c r="C30" s="83"/>
      <c r="D30" s="83"/>
      <c r="E30" s="83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4.4" x14ac:dyDescent="0.3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15" customHeight="1" thickBot="1" x14ac:dyDescent="0.35">
      <c r="A32" s="5" t="s">
        <v>7</v>
      </c>
      <c r="B32" s="5" t="s">
        <v>12</v>
      </c>
      <c r="C32" s="5" t="s">
        <v>13</v>
      </c>
      <c r="D32" s="5" t="s">
        <v>15</v>
      </c>
      <c r="E32" s="5" t="s">
        <v>17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" customHeight="1" x14ac:dyDescent="0.3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15" customHeight="1" x14ac:dyDescent="0.3">
      <c r="A34" s="28" t="s">
        <v>39</v>
      </c>
      <c r="B34" s="42">
        <v>250036600</v>
      </c>
      <c r="C34" s="42">
        <v>219050800</v>
      </c>
      <c r="D34" s="42">
        <v>76833000</v>
      </c>
      <c r="E34" s="42">
        <f>+SUM(B34:D34)</f>
        <v>545920400</v>
      </c>
      <c r="F34" s="15"/>
      <c r="G34" s="12" t="s">
        <v>21</v>
      </c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5" customHeight="1" x14ac:dyDescent="0.3">
      <c r="A35" s="24"/>
      <c r="B35" s="42"/>
      <c r="C35" s="42"/>
      <c r="D35" s="42"/>
      <c r="E35" s="42"/>
      <c r="F35" s="16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5" customHeight="1" thickBot="1" x14ac:dyDescent="0.35">
      <c r="A36" s="18" t="s">
        <v>20</v>
      </c>
      <c r="B36" s="43">
        <f>+B34</f>
        <v>250036600</v>
      </c>
      <c r="C36" s="43">
        <f t="shared" ref="C36:D36" si="0">+C34</f>
        <v>219050800</v>
      </c>
      <c r="D36" s="43">
        <f t="shared" si="0"/>
        <v>76833000</v>
      </c>
      <c r="E36" s="43">
        <f>SUM(B36:D36)</f>
        <v>545920400</v>
      </c>
      <c r="F36" s="15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15" customHeight="1" thickTop="1" x14ac:dyDescent="0.3">
      <c r="A37" s="3" t="s">
        <v>97</v>
      </c>
      <c r="B37" s="20"/>
      <c r="C37" s="15"/>
      <c r="D37" s="15"/>
      <c r="E37" s="16"/>
      <c r="F37" s="15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5" customHeight="1" x14ac:dyDescent="0.3">
      <c r="A38" s="30" t="s">
        <v>41</v>
      </c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s="62" customFormat="1" ht="15" customHeight="1" x14ac:dyDescent="0.3">
      <c r="A39" s="48" t="s">
        <v>116</v>
      </c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s="62" customFormat="1" ht="15" customHeight="1" x14ac:dyDescent="0.3">
      <c r="A40" s="48" t="s">
        <v>117</v>
      </c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s="62" customFormat="1" ht="15" customHeight="1" x14ac:dyDescent="0.3">
      <c r="A41" s="48" t="s">
        <v>118</v>
      </c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s="62" customFormat="1" ht="15" customHeight="1" x14ac:dyDescent="0.3">
      <c r="A42" s="48" t="s">
        <v>120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s="62" customFormat="1" ht="15" customHeight="1" x14ac:dyDescent="0.3">
      <c r="A43" s="48" t="s">
        <v>123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s="62" customFormat="1" ht="15" customHeight="1" x14ac:dyDescent="0.3">
      <c r="A44" s="27" t="s">
        <v>119</v>
      </c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s="62" customFormat="1" ht="15" customHeight="1" x14ac:dyDescent="0.3">
      <c r="A45" s="48" t="s">
        <v>121</v>
      </c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s="62" customFormat="1" ht="15" customHeight="1" x14ac:dyDescent="0.3">
      <c r="A46" s="48" t="s">
        <v>122</v>
      </c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s="62" customFormat="1" ht="15" customHeight="1" x14ac:dyDescent="0.3">
      <c r="A47" s="27" t="s">
        <v>124</v>
      </c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s="62" customFormat="1" ht="15" customHeight="1" x14ac:dyDescent="0.3">
      <c r="A48" s="27" t="s">
        <v>125</v>
      </c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s="62" customFormat="1" ht="15" customHeight="1" x14ac:dyDescent="0.3">
      <c r="A49" s="27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s="62" customFormat="1" ht="15" customHeight="1" x14ac:dyDescent="0.3">
      <c r="A50" s="27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5" customHeight="1" x14ac:dyDescent="0.3">
      <c r="A51" s="27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5" customHeight="1" x14ac:dyDescent="0.3">
      <c r="A52" s="81" t="s">
        <v>23</v>
      </c>
      <c r="B52" s="83"/>
      <c r="C52" s="83"/>
      <c r="D52" s="83"/>
      <c r="E52" s="83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15" customHeight="1" x14ac:dyDescent="0.3">
      <c r="A53" s="81" t="s">
        <v>43</v>
      </c>
      <c r="B53" s="83"/>
      <c r="C53" s="83"/>
      <c r="D53" s="83"/>
      <c r="E53" s="83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5" customHeight="1" x14ac:dyDescent="0.3">
      <c r="A54" s="81" t="s">
        <v>80</v>
      </c>
      <c r="B54" s="83"/>
      <c r="C54" s="83"/>
      <c r="D54" s="83"/>
      <c r="E54" s="83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4.4" x14ac:dyDescent="0.3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5" customHeight="1" thickBot="1" x14ac:dyDescent="0.35">
      <c r="A56" s="5" t="s">
        <v>24</v>
      </c>
      <c r="B56" s="5" t="s">
        <v>12</v>
      </c>
      <c r="C56" s="5" t="s">
        <v>13</v>
      </c>
      <c r="D56" s="5" t="s">
        <v>15</v>
      </c>
      <c r="E56" s="5" t="s">
        <v>17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" customHeight="1" x14ac:dyDescent="0.3">
      <c r="A57" s="19"/>
      <c r="B57" s="19"/>
      <c r="C57" s="19"/>
      <c r="D57" s="19"/>
      <c r="E57" s="3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5" customHeight="1" x14ac:dyDescent="0.3">
      <c r="A58" s="22" t="s">
        <v>52</v>
      </c>
      <c r="B58" s="42">
        <v>250036600</v>
      </c>
      <c r="C58" s="42">
        <v>219050800</v>
      </c>
      <c r="D58" s="42">
        <v>76833000</v>
      </c>
      <c r="E58" s="42">
        <f>+SUM(B58:D58)</f>
        <v>545920400</v>
      </c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5" hidden="1" customHeight="1" x14ac:dyDescent="0.3">
      <c r="A59" s="19" t="s">
        <v>25</v>
      </c>
      <c r="B59" s="19"/>
      <c r="C59" s="19"/>
      <c r="D59" s="19"/>
      <c r="E59" s="11">
        <f>+SUM(B59:D59)</f>
        <v>0</v>
      </c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15" hidden="1" customHeight="1" x14ac:dyDescent="0.3">
      <c r="A60" s="19" t="s">
        <v>26</v>
      </c>
      <c r="B60" s="19"/>
      <c r="C60" s="19"/>
      <c r="D60" s="19"/>
      <c r="E60" s="11">
        <f>+SUM(B60:D60)</f>
        <v>0</v>
      </c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15" hidden="1" customHeight="1" x14ac:dyDescent="0.3">
      <c r="A61" s="19" t="s">
        <v>27</v>
      </c>
      <c r="B61" s="19"/>
      <c r="C61" s="19"/>
      <c r="D61" s="19"/>
      <c r="E61" s="11">
        <f t="shared" ref="E61" si="1">+SUM(B61:D61)</f>
        <v>0</v>
      </c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15" customHeight="1" x14ac:dyDescent="0.3">
      <c r="A62" s="19"/>
      <c r="B62" s="19"/>
      <c r="C62" s="19"/>
      <c r="D62" s="19"/>
      <c r="E62" s="3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15" customHeight="1" thickBot="1" x14ac:dyDescent="0.35">
      <c r="A63" s="9" t="s">
        <v>20</v>
      </c>
      <c r="B63" s="43">
        <f t="shared" ref="B63:D63" si="2">SUM(B58:B61)</f>
        <v>250036600</v>
      </c>
      <c r="C63" s="43">
        <f t="shared" si="2"/>
        <v>219050800</v>
      </c>
      <c r="D63" s="43">
        <f t="shared" si="2"/>
        <v>76833000</v>
      </c>
      <c r="E63" s="43">
        <f>SUM(E58:E61)</f>
        <v>545920400</v>
      </c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15" customHeight="1" thickTop="1" x14ac:dyDescent="0.3">
      <c r="A64" s="3" t="s">
        <v>97</v>
      </c>
      <c r="B64" s="19"/>
      <c r="C64" s="19"/>
      <c r="D64" s="19"/>
      <c r="E64" s="12" t="s">
        <v>21</v>
      </c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14.4" x14ac:dyDescent="0.3">
      <c r="A65" s="30" t="s">
        <v>41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s="62" customFormat="1" ht="14.4" x14ac:dyDescent="0.3">
      <c r="A66" s="48" t="s">
        <v>116</v>
      </c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s="62" customFormat="1" ht="14.4" x14ac:dyDescent="0.3">
      <c r="A67" s="48" t="s">
        <v>117</v>
      </c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s="62" customFormat="1" ht="14.4" x14ac:dyDescent="0.3">
      <c r="A68" s="48" t="s">
        <v>118</v>
      </c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s="62" customFormat="1" ht="14.4" x14ac:dyDescent="0.3">
      <c r="A69" s="48" t="s">
        <v>120</v>
      </c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s="62" customFormat="1" ht="14.4" x14ac:dyDescent="0.3">
      <c r="A70" s="48" t="s">
        <v>123</v>
      </c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s="62" customFormat="1" ht="14.4" x14ac:dyDescent="0.3">
      <c r="A71" s="27" t="s">
        <v>119</v>
      </c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s="62" customFormat="1" ht="14.4" x14ac:dyDescent="0.3">
      <c r="A72" s="48" t="s">
        <v>121</v>
      </c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s="62" customFormat="1" ht="14.4" x14ac:dyDescent="0.3">
      <c r="A73" s="48" t="s">
        <v>122</v>
      </c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s="62" customFormat="1" ht="14.4" x14ac:dyDescent="0.3">
      <c r="A74" s="27" t="s">
        <v>124</v>
      </c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s="62" customFormat="1" ht="14.4" x14ac:dyDescent="0.3">
      <c r="A75" s="27" t="s">
        <v>125</v>
      </c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s="62" customFormat="1" ht="14.4" x14ac:dyDescent="0.3">
      <c r="A76" s="30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s="62" customFormat="1" ht="14.4" x14ac:dyDescent="0.3">
      <c r="A77" s="30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s="62" customFormat="1" ht="14.4" x14ac:dyDescent="0.3">
      <c r="A78" s="30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14.4" x14ac:dyDescent="0.3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15" customHeight="1" x14ac:dyDescent="0.3">
      <c r="A80" s="81" t="s">
        <v>28</v>
      </c>
      <c r="B80" s="83"/>
      <c r="C80" s="83"/>
      <c r="D80" s="83"/>
      <c r="E80" s="83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15" customHeight="1" x14ac:dyDescent="0.3">
      <c r="A81" s="81" t="s">
        <v>42</v>
      </c>
      <c r="B81" s="83"/>
      <c r="C81" s="83"/>
      <c r="D81" s="83"/>
      <c r="E81" s="83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15" customHeight="1" x14ac:dyDescent="0.3">
      <c r="A82" s="81" t="s">
        <v>80</v>
      </c>
      <c r="B82" s="83"/>
      <c r="C82" s="83"/>
      <c r="D82" s="83"/>
      <c r="E82" s="83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4.4" x14ac:dyDescent="0.3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15" customHeight="1" thickBot="1" x14ac:dyDescent="0.35">
      <c r="A84" s="5"/>
      <c r="B84" s="5" t="s">
        <v>12</v>
      </c>
      <c r="C84" s="5" t="s">
        <v>13</v>
      </c>
      <c r="D84" s="5" t="s">
        <v>15</v>
      </c>
      <c r="E84" s="5" t="s">
        <v>17</v>
      </c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" customHeight="1" x14ac:dyDescent="0.3">
      <c r="A85" s="19"/>
      <c r="B85" s="19"/>
      <c r="C85" s="19"/>
      <c r="D85" s="19"/>
      <c r="E85" s="3"/>
      <c r="F85" s="19"/>
      <c r="G85" s="19"/>
      <c r="H85" s="72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15" customHeight="1" x14ac:dyDescent="0.3">
      <c r="A86" s="19" t="s">
        <v>29</v>
      </c>
      <c r="B86" s="31">
        <f>+'2T'!E82</f>
        <v>132148464</v>
      </c>
      <c r="C86" s="12">
        <f>+B90</f>
        <v>114942608</v>
      </c>
      <c r="D86" s="12">
        <f>+C90</f>
        <v>128722552</v>
      </c>
      <c r="E86" s="11">
        <f>B86</f>
        <v>132148464</v>
      </c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15" customHeight="1" x14ac:dyDescent="0.3">
      <c r="A87" s="22" t="s">
        <v>30</v>
      </c>
      <c r="B87" s="12">
        <v>232830744</v>
      </c>
      <c r="C87" s="12">
        <v>232830744</v>
      </c>
      <c r="D87" s="12">
        <v>232830744</v>
      </c>
      <c r="E87" s="11">
        <f>+SUM(B87:D87)</f>
        <v>698492232</v>
      </c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15" customHeight="1" x14ac:dyDescent="0.3">
      <c r="A88" s="19" t="s">
        <v>32</v>
      </c>
      <c r="B88" s="12">
        <f>B87+B86</f>
        <v>364979208</v>
      </c>
      <c r="C88" s="12">
        <f>C87+C86</f>
        <v>347773352</v>
      </c>
      <c r="D88" s="12">
        <f>D87+D86</f>
        <v>361553296</v>
      </c>
      <c r="E88" s="12">
        <f>E87+E86</f>
        <v>830640696</v>
      </c>
      <c r="F88" s="19"/>
      <c r="G88" s="19"/>
      <c r="H88" s="19"/>
      <c r="I88" s="65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15" customHeight="1" x14ac:dyDescent="0.3">
      <c r="A89" s="19" t="s">
        <v>33</v>
      </c>
      <c r="B89" s="12">
        <f>+B63</f>
        <v>250036600</v>
      </c>
      <c r="C89" s="12">
        <f>+C63</f>
        <v>219050800</v>
      </c>
      <c r="D89" s="12">
        <f>+D63</f>
        <v>76833000</v>
      </c>
      <c r="E89" s="11">
        <f>+SUM(B89:D89)</f>
        <v>545920400</v>
      </c>
      <c r="F89" s="19"/>
      <c r="G89" s="19"/>
      <c r="H89" s="19"/>
      <c r="I89" s="65"/>
      <c r="J89" s="19"/>
      <c r="K89" s="65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15" customHeight="1" x14ac:dyDescent="0.3">
      <c r="A90" s="19" t="s">
        <v>34</v>
      </c>
      <c r="B90" s="12">
        <f>+B88-B89</f>
        <v>114942608</v>
      </c>
      <c r="C90" s="12">
        <f>+C88-C89</f>
        <v>128722552</v>
      </c>
      <c r="D90" s="12">
        <f>+D88-D89</f>
        <v>284720296</v>
      </c>
      <c r="E90" s="12">
        <f>+E88-E89</f>
        <v>284720296</v>
      </c>
      <c r="F90" s="12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5" customHeight="1" thickBot="1" x14ac:dyDescent="0.35">
      <c r="A91" s="9"/>
      <c r="B91" s="9"/>
      <c r="C91" s="9"/>
      <c r="D91" s="9"/>
      <c r="E91" s="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15" customHeight="1" thickTop="1" x14ac:dyDescent="0.3">
      <c r="A92" s="22" t="s">
        <v>126</v>
      </c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4.4" x14ac:dyDescent="0.3">
      <c r="A93" s="30" t="s">
        <v>41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4.4" x14ac:dyDescent="0.3">
      <c r="A94" s="64" t="s">
        <v>127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4.4" x14ac:dyDescent="0.3">
      <c r="A95" s="64" t="s">
        <v>128</v>
      </c>
      <c r="B95" s="22"/>
      <c r="C95" s="22"/>
      <c r="D95" s="22"/>
      <c r="E95" s="22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4.4" x14ac:dyDescent="0.3">
      <c r="A96" s="64" t="s">
        <v>107</v>
      </c>
      <c r="B96" s="22"/>
      <c r="C96" s="22"/>
      <c r="D96" s="22"/>
      <c r="E96" s="22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14.4" x14ac:dyDescent="0.3">
      <c r="A97" s="64" t="s">
        <v>108</v>
      </c>
      <c r="B97" s="22"/>
      <c r="C97" s="22"/>
      <c r="D97" s="22"/>
      <c r="E97" s="22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4.4" x14ac:dyDescent="0.3">
      <c r="A98" s="64" t="s">
        <v>109</v>
      </c>
      <c r="B98" s="22"/>
      <c r="C98" s="22"/>
      <c r="D98" s="22"/>
      <c r="E98" s="22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4.4" x14ac:dyDescent="0.3">
      <c r="A99" s="64" t="s">
        <v>110</v>
      </c>
      <c r="B99" s="22"/>
      <c r="C99" s="22"/>
      <c r="D99" s="22"/>
      <c r="E99" s="22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4.4" x14ac:dyDescent="0.3">
      <c r="A100" s="22" t="s">
        <v>111</v>
      </c>
      <c r="B100" s="22"/>
      <c r="C100" s="22"/>
      <c r="D100" s="22"/>
      <c r="E100" s="22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4.4" x14ac:dyDescent="0.3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4.4" x14ac:dyDescent="0.3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4.4" x14ac:dyDescent="0.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4.4" x14ac:dyDescent="0.3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4.4" x14ac:dyDescent="0.3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4.4" x14ac:dyDescent="0.3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4.4" x14ac:dyDescent="0.3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4.4" x14ac:dyDescent="0.3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4.4" x14ac:dyDescent="0.3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4.4" x14ac:dyDescent="0.3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4.4" x14ac:dyDescent="0.3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4.4" x14ac:dyDescent="0.3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4.4" x14ac:dyDescent="0.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4.4" x14ac:dyDescent="0.3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4.4" x14ac:dyDescent="0.3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4.4" x14ac:dyDescent="0.3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4.4" x14ac:dyDescent="0.3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4.4" x14ac:dyDescent="0.3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4.4" x14ac:dyDescent="0.3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4.4" x14ac:dyDescent="0.3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4.4" x14ac:dyDescent="0.3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4.4" x14ac:dyDescent="0.3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4.4" x14ac:dyDescent="0.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4.4" x14ac:dyDescent="0.3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4.4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4.4" x14ac:dyDescent="0.3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4.4" x14ac:dyDescent="0.3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4.4" x14ac:dyDescent="0.3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4.4" x14ac:dyDescent="0.3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4.4" x14ac:dyDescent="0.3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4.4" x14ac:dyDescent="0.3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4.4" x14ac:dyDescent="0.3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4.4" x14ac:dyDescent="0.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4.4" x14ac:dyDescent="0.3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4.4" x14ac:dyDescent="0.3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4.4" x14ac:dyDescent="0.3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4.4" x14ac:dyDescent="0.3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4.4" x14ac:dyDescent="0.3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4.4" x14ac:dyDescent="0.3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4.4" x14ac:dyDescent="0.3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4.4" x14ac:dyDescent="0.3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4.4" x14ac:dyDescent="0.3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4.4" x14ac:dyDescent="0.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4.4" x14ac:dyDescent="0.3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4.4" x14ac:dyDescent="0.3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4.4" x14ac:dyDescent="0.3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4.4" x14ac:dyDescent="0.3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4.4" x14ac:dyDescent="0.3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4.4" x14ac:dyDescent="0.3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4.4" x14ac:dyDescent="0.3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4.4" x14ac:dyDescent="0.3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4.4" x14ac:dyDescent="0.3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4.4" x14ac:dyDescent="0.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4.4" x14ac:dyDescent="0.3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4.4" x14ac:dyDescent="0.3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4.4" x14ac:dyDescent="0.3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4.4" x14ac:dyDescent="0.3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4.4" x14ac:dyDescent="0.3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4.4" x14ac:dyDescent="0.3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4.4" x14ac:dyDescent="0.3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4.4" x14ac:dyDescent="0.3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4.4" x14ac:dyDescent="0.3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4.4" x14ac:dyDescent="0.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4.4" x14ac:dyDescent="0.3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4.4" x14ac:dyDescent="0.3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4.4" x14ac:dyDescent="0.3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4.4" x14ac:dyDescent="0.3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4.4" x14ac:dyDescent="0.3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4.4" x14ac:dyDescent="0.3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4.4" x14ac:dyDescent="0.3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4.4" x14ac:dyDescent="0.3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4.4" x14ac:dyDescent="0.3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4.4" x14ac:dyDescent="0.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4.4" x14ac:dyDescent="0.3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4.4" x14ac:dyDescent="0.3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4.4" x14ac:dyDescent="0.3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4.4" x14ac:dyDescent="0.3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4.4" x14ac:dyDescent="0.3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4.4" x14ac:dyDescent="0.3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4.4" x14ac:dyDescent="0.3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4.4" x14ac:dyDescent="0.3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4.4" x14ac:dyDescent="0.3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4.4" x14ac:dyDescent="0.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4.4" x14ac:dyDescent="0.3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4.4" x14ac:dyDescent="0.3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4.4" x14ac:dyDescent="0.3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4.4" x14ac:dyDescent="0.3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4.4" x14ac:dyDescent="0.3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4.4" x14ac:dyDescent="0.3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4.4" x14ac:dyDescent="0.3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4.4" x14ac:dyDescent="0.3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4.4" x14ac:dyDescent="0.3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4.4" x14ac:dyDescent="0.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4.4" x14ac:dyDescent="0.3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4.4" x14ac:dyDescent="0.3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4.4" x14ac:dyDescent="0.3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4.4" x14ac:dyDescent="0.3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4.4" x14ac:dyDescent="0.3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4.4" x14ac:dyDescent="0.3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4.4" x14ac:dyDescent="0.3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4.4" x14ac:dyDescent="0.3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4.4" x14ac:dyDescent="0.3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4.4" x14ac:dyDescent="0.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4.4" x14ac:dyDescent="0.3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4.4" x14ac:dyDescent="0.3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4.4" x14ac:dyDescent="0.3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4.4" x14ac:dyDescent="0.3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4.4" x14ac:dyDescent="0.3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4.4" x14ac:dyDescent="0.3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4.4" x14ac:dyDescent="0.3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4.4" x14ac:dyDescent="0.3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4.4" x14ac:dyDescent="0.3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4.4" x14ac:dyDescent="0.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4.4" x14ac:dyDescent="0.3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4.4" x14ac:dyDescent="0.3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4.4" x14ac:dyDescent="0.3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4.4" x14ac:dyDescent="0.3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4.4" x14ac:dyDescent="0.3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4.4" x14ac:dyDescent="0.3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4.4" x14ac:dyDescent="0.3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4.4" x14ac:dyDescent="0.3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4.4" x14ac:dyDescent="0.3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4.4" x14ac:dyDescent="0.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4.4" x14ac:dyDescent="0.3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4.4" x14ac:dyDescent="0.3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4.4" x14ac:dyDescent="0.3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4.4" x14ac:dyDescent="0.3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4.4" x14ac:dyDescent="0.3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4.4" x14ac:dyDescent="0.3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4.4" x14ac:dyDescent="0.3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4.4" x14ac:dyDescent="0.3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4.4" x14ac:dyDescent="0.3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4.4" x14ac:dyDescent="0.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4.4" x14ac:dyDescent="0.3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4.4" x14ac:dyDescent="0.3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4.4" x14ac:dyDescent="0.3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4.4" x14ac:dyDescent="0.3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4.4" x14ac:dyDescent="0.3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4.4" x14ac:dyDescent="0.3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4.4" x14ac:dyDescent="0.3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4.4" x14ac:dyDescent="0.3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4.4" x14ac:dyDescent="0.3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4.4" x14ac:dyDescent="0.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4.4" x14ac:dyDescent="0.3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4.4" x14ac:dyDescent="0.3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4.4" x14ac:dyDescent="0.3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4.4" x14ac:dyDescent="0.3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4.4" x14ac:dyDescent="0.3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4.4" x14ac:dyDescent="0.3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4.4" x14ac:dyDescent="0.3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4.4" x14ac:dyDescent="0.3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4.4" x14ac:dyDescent="0.3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4.4" x14ac:dyDescent="0.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4.4" x14ac:dyDescent="0.3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4.4" x14ac:dyDescent="0.3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4.4" x14ac:dyDescent="0.3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4.4" x14ac:dyDescent="0.3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4.4" x14ac:dyDescent="0.3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4.4" x14ac:dyDescent="0.3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4.4" x14ac:dyDescent="0.3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4.4" x14ac:dyDescent="0.3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4.4" x14ac:dyDescent="0.3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4.4" x14ac:dyDescent="0.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4.4" x14ac:dyDescent="0.3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4.4" x14ac:dyDescent="0.3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4.4" x14ac:dyDescent="0.3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4.4" x14ac:dyDescent="0.3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4.4" x14ac:dyDescent="0.3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4.4" x14ac:dyDescent="0.3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4.4" x14ac:dyDescent="0.3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4.4" x14ac:dyDescent="0.3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4.4" x14ac:dyDescent="0.3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4.4" x14ac:dyDescent="0.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4.4" x14ac:dyDescent="0.3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4.4" x14ac:dyDescent="0.3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4.4" x14ac:dyDescent="0.3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4.4" x14ac:dyDescent="0.3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4.4" x14ac:dyDescent="0.3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4.4" x14ac:dyDescent="0.3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4.4" x14ac:dyDescent="0.3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4.4" x14ac:dyDescent="0.3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4.4" x14ac:dyDescent="0.3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4.4" x14ac:dyDescent="0.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4.4" x14ac:dyDescent="0.3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4.4" x14ac:dyDescent="0.3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4.4" x14ac:dyDescent="0.3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4.4" x14ac:dyDescent="0.3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4.4" x14ac:dyDescent="0.3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4.4" x14ac:dyDescent="0.3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4.4" x14ac:dyDescent="0.3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4.4" x14ac:dyDescent="0.3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4.4" x14ac:dyDescent="0.3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4.4" x14ac:dyDescent="0.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4.4" x14ac:dyDescent="0.3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4.4" x14ac:dyDescent="0.3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4.4" x14ac:dyDescent="0.3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4.4" x14ac:dyDescent="0.3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4.4" x14ac:dyDescent="0.3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4.4" x14ac:dyDescent="0.3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4.4" x14ac:dyDescent="0.3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4.4" x14ac:dyDescent="0.3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4.4" x14ac:dyDescent="0.3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4.4" x14ac:dyDescent="0.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4.4" x14ac:dyDescent="0.3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4.4" x14ac:dyDescent="0.3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4.4" x14ac:dyDescent="0.3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4.4" x14ac:dyDescent="0.3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4.4" x14ac:dyDescent="0.3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4.4" x14ac:dyDescent="0.3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4.4" x14ac:dyDescent="0.3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4.4" x14ac:dyDescent="0.3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4.4" x14ac:dyDescent="0.3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4.4" x14ac:dyDescent="0.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4.4" x14ac:dyDescent="0.3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4.4" x14ac:dyDescent="0.3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4.4" x14ac:dyDescent="0.3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4.4" x14ac:dyDescent="0.3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4.4" x14ac:dyDescent="0.3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4.4" x14ac:dyDescent="0.3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4.4" x14ac:dyDescent="0.3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4.4" x14ac:dyDescent="0.3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4.4" x14ac:dyDescent="0.3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4.4" x14ac:dyDescent="0.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4.4" x14ac:dyDescent="0.3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4.4" x14ac:dyDescent="0.3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4.4" x14ac:dyDescent="0.3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4.4" x14ac:dyDescent="0.3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4.4" x14ac:dyDescent="0.3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4.4" x14ac:dyDescent="0.3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4.4" x14ac:dyDescent="0.3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4.4" x14ac:dyDescent="0.3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4.4" x14ac:dyDescent="0.3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4.4" x14ac:dyDescent="0.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4.4" x14ac:dyDescent="0.3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4.4" x14ac:dyDescent="0.3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4.4" x14ac:dyDescent="0.3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4.4" x14ac:dyDescent="0.3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4.4" x14ac:dyDescent="0.3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4.4" x14ac:dyDescent="0.3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4.4" x14ac:dyDescent="0.3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4.4" x14ac:dyDescent="0.3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4.4" x14ac:dyDescent="0.3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4.4" x14ac:dyDescent="0.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4.4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4.4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4.4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4.4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4.4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4.4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4.4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4.4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4.4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4.4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4.4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4.4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4.4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4.4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4.4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4.4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4.4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4.4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4.4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4.4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4.4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4.4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4.4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4.4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4.4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4.4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4.4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4.4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4.4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4.4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4.4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4.4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4.4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4.4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4.4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4.4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4.4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4.4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4.4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4.4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4.4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4.4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4.4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4.4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4.4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4.4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4.4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4.4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4.4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4.4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4.4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4.4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4.4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4.4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4.4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4.4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4.4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4.4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4.4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4.4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4.4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4.4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4.4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4.4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4.4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4.4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4.4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4.4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4.4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4.4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4.4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4.4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4.4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4.4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4.4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4.4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4.4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4.4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4.4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4.4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4.4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4.4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4.4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4.4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4.4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4.4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4.4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4.4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4.4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4.4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4.4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4.4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4.4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4.4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4.4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4.4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4.4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4.4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4.4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4.4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4.4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4.4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4.4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4.4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4.4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4.4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4.4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4.4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4.4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4.4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4.4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4.4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4.4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4.4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4.4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4.4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4.4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4.4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4.4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4.4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4.4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4.4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4.4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4.4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4.4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4.4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4.4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4.4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4.4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4.4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4.4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4.4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4.4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4.4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4.4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4.4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4.4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4.4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4.4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4.4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4.4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4.4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4.4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4.4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4.4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4.4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4.4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4.4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4.4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4.4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4.4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4.4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4.4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4.4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4.4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4.4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4.4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4.4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4.4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4.4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4.4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4.4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4.4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4.4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4.4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4.4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4.4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4.4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4.4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4.4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4.4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4.4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4.4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4.4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4.4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4.4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4.4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4.4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4.4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4.4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4.4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4.4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4.4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4.4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4.4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4.4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4.4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4.4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4.4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4.4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4.4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4.4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4.4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4.4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4.4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4.4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4.4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4.4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4.4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4.4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4.4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4.4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4.4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4.4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4.4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4.4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4.4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4.4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4.4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4.4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4.4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4.4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4.4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4.4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4.4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4.4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4.4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4.4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4.4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4.4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4.4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4.4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4.4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4.4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4.4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4.4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4.4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4.4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4.4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4.4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4.4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4.4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4.4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4.4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4.4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4.4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4.4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4.4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4.4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4.4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4.4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4.4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4.4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4.4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4.4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4.4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4.4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4.4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4.4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4.4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4.4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4.4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4.4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4.4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4.4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4.4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4.4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4.4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4.4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4.4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4.4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4.4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4.4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4.4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4.4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4.4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4.4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4.4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4.4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4.4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4.4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4.4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4.4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4.4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4.4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4.4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4.4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4.4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4.4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4.4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4.4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4.4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4.4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4.4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4.4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4.4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4.4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4.4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4.4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4.4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4.4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4.4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4.4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4.4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4.4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4.4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4.4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4.4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4.4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4.4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4.4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4.4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4.4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4.4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4.4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4.4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4.4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4.4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4.4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4.4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4.4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4.4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4.4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4.4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4.4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4.4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4.4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4.4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4.4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4.4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4.4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4.4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4.4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4.4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4.4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4.4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4.4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4.4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4.4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4.4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4.4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4.4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4.4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4.4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4.4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4.4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4.4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4.4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4.4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4.4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4.4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4.4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4.4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4.4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4.4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4.4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4.4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4.4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4.4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4.4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4.4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4.4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4.4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4.4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4.4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4.4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4.4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4.4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4.4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4.4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4.4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4.4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4.4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4.4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4.4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4.4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4.4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4.4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4.4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4.4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4.4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4.4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4.4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4.4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4.4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4.4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4.4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4.4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4.4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4.4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4.4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4.4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4.4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4.4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4.4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4.4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4.4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4.4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4.4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4.4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4.4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4.4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4.4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4.4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4.4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4.4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4.4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4.4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4.4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4.4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4.4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4.4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4.4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4.4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4.4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4.4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4.4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4.4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4.4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4.4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4.4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4.4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4.4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4.4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4.4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4.4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4.4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4.4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4.4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4.4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4.4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4.4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4.4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4.4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4.4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4.4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4.4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4.4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4.4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4.4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4.4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4.4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4.4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4.4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4.4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4.4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4.4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4.4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4.4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4.4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4.4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4.4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4.4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4.4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4.4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4.4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4.4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4.4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4.4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4.4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4.4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4.4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4.4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4.4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4.4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4.4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4.4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4.4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4.4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4.4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4.4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4.4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4.4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4.4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4.4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4.4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4.4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4.4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4.4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4.4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4.4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4.4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4.4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4.4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4.4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4.4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4.4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4.4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4.4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4.4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4.4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4.4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4.4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4.4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4.4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4.4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4.4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4.4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4.4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4.4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4.4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4.4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4.4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4.4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4.4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4.4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4.4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4.4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4.4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4.4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4.4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4.4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4.4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4.4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4.4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4.4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4.4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4.4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4.4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4.4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4.4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4.4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4.4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4.4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4.4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4.4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4.4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4.4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4.4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4.4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4.4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4.4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4.4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4.4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4.4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4.4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4.4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4.4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4.4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4.4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4.4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4.4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4.4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4.4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4.4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4.4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4.4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4.4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4.4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4.4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14.4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4.4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4.4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4.4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4.4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4.4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4.4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4.4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4.4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4.4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4.4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4.4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4.4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4.4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4.4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4.4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4.4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4.4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4.4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4.4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4.4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4.4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4.4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4.4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4.4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4.4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4.4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4.4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4.4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4.4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4.4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4.4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4.4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4.4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4.4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4.4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4.4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4.4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4.4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4.4" x14ac:dyDescent="0.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4.4" x14ac:dyDescent="0.3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4.4" x14ac:dyDescent="0.3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4.4" x14ac:dyDescent="0.3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4.4" x14ac:dyDescent="0.3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4.4" x14ac:dyDescent="0.3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4.4" x14ac:dyDescent="0.3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4.4" x14ac:dyDescent="0.3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4.4" x14ac:dyDescent="0.3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4.4" x14ac:dyDescent="0.3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4.4" x14ac:dyDescent="0.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4.4" x14ac:dyDescent="0.3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4.4" x14ac:dyDescent="0.3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4.4" x14ac:dyDescent="0.3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4.4" x14ac:dyDescent="0.3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4.4" x14ac:dyDescent="0.3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4.4" x14ac:dyDescent="0.3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4.4" x14ac:dyDescent="0.3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4.4" x14ac:dyDescent="0.3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4.4" x14ac:dyDescent="0.3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4.4" x14ac:dyDescent="0.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4.4" x14ac:dyDescent="0.3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4.4" x14ac:dyDescent="0.3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4.4" x14ac:dyDescent="0.3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4.4" x14ac:dyDescent="0.3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4.4" x14ac:dyDescent="0.3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4.4" x14ac:dyDescent="0.3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4.4" x14ac:dyDescent="0.3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4.4" x14ac:dyDescent="0.3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4.4" x14ac:dyDescent="0.3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4.4" x14ac:dyDescent="0.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4.4" x14ac:dyDescent="0.3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4.4" x14ac:dyDescent="0.3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4.4" x14ac:dyDescent="0.3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4.4" x14ac:dyDescent="0.3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4.4" x14ac:dyDescent="0.3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4.4" x14ac:dyDescent="0.3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4.4" x14ac:dyDescent="0.3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4.4" x14ac:dyDescent="0.3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4.4" x14ac:dyDescent="0.3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4.4" x14ac:dyDescent="0.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4.4" x14ac:dyDescent="0.3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4.4" x14ac:dyDescent="0.3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4.4" x14ac:dyDescent="0.3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4.4" x14ac:dyDescent="0.3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4.4" x14ac:dyDescent="0.3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4.4" x14ac:dyDescent="0.3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4.4" x14ac:dyDescent="0.3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4.4" x14ac:dyDescent="0.3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4.4" x14ac:dyDescent="0.3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4.4" x14ac:dyDescent="0.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4.4" x14ac:dyDescent="0.3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4.4" x14ac:dyDescent="0.3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4.4" x14ac:dyDescent="0.3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4.4" x14ac:dyDescent="0.3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4.4" x14ac:dyDescent="0.3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4.4" x14ac:dyDescent="0.3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4.4" x14ac:dyDescent="0.3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4.4" x14ac:dyDescent="0.3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4.4" x14ac:dyDescent="0.3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4.4" x14ac:dyDescent="0.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4.4" x14ac:dyDescent="0.3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4.4" x14ac:dyDescent="0.3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4.4" x14ac:dyDescent="0.3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4.4" x14ac:dyDescent="0.3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4.4" x14ac:dyDescent="0.3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4.4" x14ac:dyDescent="0.3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4.4" x14ac:dyDescent="0.3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4.4" x14ac:dyDescent="0.3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4.4" x14ac:dyDescent="0.3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4.4" x14ac:dyDescent="0.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4.4" x14ac:dyDescent="0.3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4.4" x14ac:dyDescent="0.3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4.4" x14ac:dyDescent="0.3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4.4" x14ac:dyDescent="0.3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4.4" x14ac:dyDescent="0.3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4.4" x14ac:dyDescent="0.3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4.4" x14ac:dyDescent="0.3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  <row r="1001" spans="1:26" ht="14.4" x14ac:dyDescent="0.3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</row>
    <row r="1002" spans="1:26" ht="14.4" x14ac:dyDescent="0.3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</row>
    <row r="1003" spans="1:26" ht="14.4" x14ac:dyDescent="0.3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</row>
    <row r="1004" spans="1:26" ht="14.4" x14ac:dyDescent="0.3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</row>
    <row r="1005" spans="1:26" ht="14.4" x14ac:dyDescent="0.3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</row>
    <row r="1006" spans="1:26" ht="14.4" x14ac:dyDescent="0.3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</row>
    <row r="1007" spans="1:26" ht="14.4" x14ac:dyDescent="0.3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</row>
    <row r="1008" spans="1:26" ht="14.4" x14ac:dyDescent="0.3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</row>
    <row r="1009" spans="1:26" ht="14.4" x14ac:dyDescent="0.3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</row>
    <row r="1010" spans="1:26" ht="14.4" x14ac:dyDescent="0.3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</row>
    <row r="1011" spans="1:26" ht="14.4" x14ac:dyDescent="0.3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</row>
    <row r="1012" spans="1:26" ht="14.4" x14ac:dyDescent="0.3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</row>
    <row r="1013" spans="1:26" ht="14.4" x14ac:dyDescent="0.3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</row>
    <row r="1014" spans="1:26" ht="14.4" x14ac:dyDescent="0.3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</row>
    <row r="1015" spans="1:26" ht="14.4" x14ac:dyDescent="0.3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</row>
  </sheetData>
  <mergeCells count="17">
    <mergeCell ref="A1:F1"/>
    <mergeCell ref="A8:F8"/>
    <mergeCell ref="A9:F9"/>
    <mergeCell ref="B2:F2"/>
    <mergeCell ref="B3:F3"/>
    <mergeCell ref="B4:F4"/>
    <mergeCell ref="B5:F5"/>
    <mergeCell ref="A13:A15"/>
    <mergeCell ref="A54:E54"/>
    <mergeCell ref="A80:E80"/>
    <mergeCell ref="A81:E81"/>
    <mergeCell ref="A82:E82"/>
    <mergeCell ref="A28:E28"/>
    <mergeCell ref="A29:E29"/>
    <mergeCell ref="A30:E30"/>
    <mergeCell ref="A52:E52"/>
    <mergeCell ref="A53:E53"/>
  </mergeCells>
  <pageMargins left="0.7" right="0.7" top="0.75" bottom="0.75" header="0.3" footer="0.3"/>
  <pageSetup paperSize="9" orientation="portrait" horizontalDpi="200" verticalDpi="200" r:id="rId1"/>
  <ignoredErrors>
    <ignoredError sqref="E8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1015"/>
  <sheetViews>
    <sheetView showGridLines="0" zoomScale="80" zoomScaleNormal="80" workbookViewId="0">
      <selection sqref="A1:F1"/>
    </sheetView>
  </sheetViews>
  <sheetFormatPr baseColWidth="10" defaultColWidth="12.5546875" defaultRowHeight="15" customHeight="1" x14ac:dyDescent="0.3"/>
  <cols>
    <col min="1" max="1" width="28.44140625" style="23" customWidth="1"/>
    <col min="2" max="2" width="25.77734375" style="23" bestFit="1" customWidth="1"/>
    <col min="3" max="3" width="17" style="23" customWidth="1"/>
    <col min="4" max="4" width="15.5546875" style="23" customWidth="1"/>
    <col min="5" max="5" width="16.21875" style="23" customWidth="1"/>
    <col min="6" max="6" width="23.77734375" style="23" customWidth="1"/>
    <col min="7" max="7" width="12.44140625" style="23" customWidth="1"/>
    <col min="8" max="8" width="10.21875" style="23" customWidth="1"/>
    <col min="9" max="9" width="11" style="23" customWidth="1"/>
    <col min="10" max="27" width="10.21875" style="23" customWidth="1"/>
    <col min="28" max="16384" width="12.5546875" style="23"/>
  </cols>
  <sheetData>
    <row r="1" spans="1:27" ht="15" customHeight="1" x14ac:dyDescent="0.3">
      <c r="A1" s="81" t="s">
        <v>0</v>
      </c>
      <c r="B1" s="81"/>
      <c r="C1" s="81"/>
      <c r="D1" s="81"/>
      <c r="E1" s="81"/>
      <c r="F1" s="81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</row>
    <row r="2" spans="1:27" ht="15" customHeight="1" x14ac:dyDescent="0.3">
      <c r="A2" s="2" t="s">
        <v>1</v>
      </c>
      <c r="B2" s="84" t="s">
        <v>53</v>
      </c>
      <c r="C2" s="84"/>
      <c r="D2" s="84"/>
      <c r="E2" s="84"/>
      <c r="F2" s="84"/>
      <c r="G2" s="33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27" ht="15" customHeight="1" x14ac:dyDescent="0.3">
      <c r="A3" s="2" t="s">
        <v>2</v>
      </c>
      <c r="B3" s="84" t="s">
        <v>54</v>
      </c>
      <c r="C3" s="84"/>
      <c r="D3" s="84"/>
      <c r="E3" s="84"/>
      <c r="F3" s="84"/>
      <c r="G3" s="32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</row>
    <row r="4" spans="1:27" ht="15" customHeight="1" x14ac:dyDescent="0.3">
      <c r="A4" s="2" t="s">
        <v>3</v>
      </c>
      <c r="B4" s="84" t="s">
        <v>55</v>
      </c>
      <c r="C4" s="84"/>
      <c r="D4" s="84"/>
      <c r="E4" s="84"/>
      <c r="F4" s="84"/>
      <c r="G4" s="32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</row>
    <row r="5" spans="1:27" ht="15" customHeight="1" x14ac:dyDescent="0.3">
      <c r="A5" s="2" t="s">
        <v>4</v>
      </c>
      <c r="B5" s="84" t="s">
        <v>115</v>
      </c>
      <c r="C5" s="84"/>
      <c r="D5" s="84"/>
      <c r="E5" s="84"/>
      <c r="F5" s="84"/>
      <c r="G5" s="3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</row>
    <row r="6" spans="1:27" ht="15" customHeight="1" x14ac:dyDescent="0.3">
      <c r="A6" s="2"/>
      <c r="B6" s="4"/>
      <c r="C6" s="3"/>
      <c r="D6" s="3"/>
      <c r="E6" s="3"/>
      <c r="F6" s="3"/>
      <c r="G6" s="3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</row>
    <row r="7" spans="1:27" ht="15" customHeight="1" x14ac:dyDescent="0.3">
      <c r="A7" s="81" t="s">
        <v>5</v>
      </c>
      <c r="B7" s="81"/>
      <c r="C7" s="81"/>
      <c r="D7" s="81"/>
      <c r="E7" s="81"/>
      <c r="F7" s="81"/>
      <c r="G7" s="30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</row>
    <row r="8" spans="1:27" ht="15" customHeight="1" x14ac:dyDescent="0.3">
      <c r="A8" s="81" t="s">
        <v>6</v>
      </c>
      <c r="B8" s="81"/>
      <c r="C8" s="81"/>
      <c r="D8" s="81"/>
      <c r="E8" s="81"/>
      <c r="F8" s="81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14.4" x14ac:dyDescent="0.3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15" customHeight="1" thickBot="1" x14ac:dyDescent="0.35">
      <c r="A10" s="5" t="s">
        <v>7</v>
      </c>
      <c r="B10" s="5" t="s">
        <v>38</v>
      </c>
      <c r="C10" s="5" t="s">
        <v>19</v>
      </c>
      <c r="D10" s="5" t="s">
        <v>11</v>
      </c>
      <c r="E10" s="5" t="s">
        <v>17</v>
      </c>
      <c r="F10" s="5" t="s">
        <v>46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27" s="35" customFormat="1" ht="15" customHeight="1" x14ac:dyDescent="0.3">
      <c r="A11" s="21"/>
      <c r="B11" s="21"/>
      <c r="C11" s="21"/>
      <c r="D11" s="21"/>
      <c r="E11" s="21"/>
      <c r="F11" s="2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s="35" customFormat="1" ht="15" customHeight="1" x14ac:dyDescent="0.3">
      <c r="A12" s="89" t="s">
        <v>39</v>
      </c>
      <c r="B12" s="26" t="s">
        <v>50</v>
      </c>
      <c r="C12" s="21">
        <f>+'1T'!F13</f>
        <v>3170</v>
      </c>
      <c r="D12" s="21">
        <f>+'2T'!F12</f>
        <v>0</v>
      </c>
      <c r="E12" s="21">
        <f>+'3T'!F13</f>
        <v>0</v>
      </c>
      <c r="F12" s="21">
        <f>+SUM(C12:E12)</f>
        <v>3170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15" customHeight="1" x14ac:dyDescent="0.3">
      <c r="A13" s="89"/>
      <c r="B13" s="36" t="s">
        <v>51</v>
      </c>
      <c r="C13" s="21">
        <f>+'1T'!F14</f>
        <v>3170</v>
      </c>
      <c r="D13" s="21" t="str">
        <f>+'2T'!F13</f>
        <v>-</v>
      </c>
      <c r="E13" s="21" t="str">
        <f>+'3T'!F14</f>
        <v>-</v>
      </c>
      <c r="F13" s="21">
        <f>+AVERAGE(C13:E13)</f>
        <v>3170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15" customHeight="1" x14ac:dyDescent="0.3">
      <c r="A14" s="89"/>
      <c r="B14" s="36" t="s">
        <v>49</v>
      </c>
      <c r="C14" s="55">
        <f>+'1T'!F15</f>
        <v>2249.5</v>
      </c>
      <c r="D14" s="55">
        <f>+'2T'!F14</f>
        <v>1985.6666666666667</v>
      </c>
      <c r="E14" s="55">
        <f>+'3T'!F15</f>
        <v>1930.6666666666667</v>
      </c>
      <c r="F14" s="55">
        <f>+AVERAGE(C14:E14)</f>
        <v>2055.2777777777778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5" customHeight="1" x14ac:dyDescent="0.3">
      <c r="A15" s="19"/>
      <c r="B15" s="19"/>
      <c r="C15" s="6"/>
      <c r="D15" s="6"/>
      <c r="E15" s="6"/>
      <c r="F15" s="6"/>
      <c r="G15" s="3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15" customHeight="1" thickBot="1" x14ac:dyDescent="0.35">
      <c r="A16" s="25" t="s">
        <v>20</v>
      </c>
      <c r="B16" s="9"/>
      <c r="C16" s="10"/>
      <c r="D16" s="10"/>
      <c r="E16" s="10"/>
      <c r="F16" s="10">
        <f>+F13</f>
        <v>3170</v>
      </c>
      <c r="G16" s="3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15" customHeight="1" thickTop="1" x14ac:dyDescent="0.3">
      <c r="A17" s="3" t="s">
        <v>76</v>
      </c>
      <c r="B17" s="14"/>
      <c r="C17" s="14"/>
      <c r="D17" s="14"/>
      <c r="E17" s="14"/>
      <c r="F17" s="14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15" customHeight="1" x14ac:dyDescent="0.3">
      <c r="A18" s="3" t="s">
        <v>41</v>
      </c>
      <c r="B18" s="29"/>
      <c r="C18" s="29"/>
      <c r="D18" s="29"/>
      <c r="E18" s="29"/>
      <c r="F18" s="29"/>
      <c r="G18" s="2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s="74" customFormat="1" ht="15" customHeight="1" x14ac:dyDescent="0.3">
      <c r="A19" s="22" t="s">
        <v>57</v>
      </c>
      <c r="B19" s="29"/>
      <c r="C19" s="29"/>
      <c r="D19" s="29"/>
      <c r="E19" s="29"/>
      <c r="F19" s="29"/>
      <c r="G19" s="2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s="74" customFormat="1" ht="15" customHeight="1" x14ac:dyDescent="0.3">
      <c r="A20" s="22" t="s">
        <v>75</v>
      </c>
      <c r="B20" s="29"/>
      <c r="C20" s="29"/>
      <c r="D20" s="29"/>
      <c r="E20" s="29"/>
      <c r="F20" s="29"/>
      <c r="G20" s="2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spans="1:27" s="74" customFormat="1" ht="15" customHeight="1" x14ac:dyDescent="0.3">
      <c r="A21" s="48" t="s">
        <v>83</v>
      </c>
      <c r="B21" s="29"/>
      <c r="C21" s="29"/>
      <c r="D21" s="29"/>
      <c r="E21" s="29"/>
      <c r="F21" s="29"/>
      <c r="G21" s="2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spans="1:27" s="74" customFormat="1" ht="15" customHeight="1" x14ac:dyDescent="0.3">
      <c r="A22" s="48" t="s">
        <v>92</v>
      </c>
      <c r="B22" s="29"/>
      <c r="C22" s="29"/>
      <c r="D22" s="29"/>
      <c r="E22" s="29"/>
      <c r="F22" s="29"/>
      <c r="G22" s="2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spans="1:27" s="74" customFormat="1" ht="15" customHeight="1" x14ac:dyDescent="0.3">
      <c r="A23" s="3"/>
      <c r="B23" s="29"/>
      <c r="C23" s="29"/>
      <c r="D23" s="29"/>
      <c r="E23" s="29"/>
      <c r="F23" s="29"/>
      <c r="G23" s="2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spans="1:27" s="74" customFormat="1" ht="15" customHeight="1" x14ac:dyDescent="0.3">
      <c r="A24" s="3"/>
      <c r="B24" s="29"/>
      <c r="C24" s="29"/>
      <c r="D24" s="29"/>
      <c r="E24" s="29"/>
      <c r="F24" s="29"/>
      <c r="G24" s="2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</row>
    <row r="25" spans="1:27" s="74" customFormat="1" ht="15" customHeight="1" x14ac:dyDescent="0.3">
      <c r="A25" s="3"/>
      <c r="B25" s="29"/>
      <c r="C25" s="29"/>
      <c r="D25" s="29"/>
      <c r="E25" s="29"/>
      <c r="F25" s="29"/>
      <c r="G25" s="2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spans="1:27" s="74" customFormat="1" ht="15" customHeight="1" x14ac:dyDescent="0.3">
      <c r="A26" s="3"/>
      <c r="B26" s="29"/>
      <c r="C26" s="29"/>
      <c r="D26" s="29"/>
      <c r="E26" s="29"/>
      <c r="F26" s="29"/>
      <c r="G26" s="2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spans="1:27" ht="15" customHeight="1" x14ac:dyDescent="0.3">
      <c r="A27" s="81" t="s">
        <v>22</v>
      </c>
      <c r="B27" s="81"/>
      <c r="C27" s="81"/>
      <c r="D27" s="81"/>
      <c r="E27" s="81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</row>
    <row r="28" spans="1:27" ht="14.4" x14ac:dyDescent="0.3">
      <c r="A28" s="88" t="s">
        <v>44</v>
      </c>
      <c r="B28" s="88"/>
      <c r="C28" s="88"/>
      <c r="D28" s="88"/>
      <c r="E28" s="88"/>
      <c r="F28" s="30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</row>
    <row r="29" spans="1:27" ht="15" customHeight="1" x14ac:dyDescent="0.3">
      <c r="A29" s="81" t="s">
        <v>79</v>
      </c>
      <c r="B29" s="83"/>
      <c r="C29" s="83"/>
      <c r="D29" s="83"/>
      <c r="E29" s="83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</row>
    <row r="30" spans="1:27" ht="14.4" x14ac:dyDescent="0.3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</row>
    <row r="31" spans="1:27" ht="15" customHeight="1" thickBot="1" x14ac:dyDescent="0.35">
      <c r="A31" s="5" t="s">
        <v>7</v>
      </c>
      <c r="B31" s="5" t="s">
        <v>19</v>
      </c>
      <c r="C31" s="5" t="s">
        <v>11</v>
      </c>
      <c r="D31" s="5" t="s">
        <v>17</v>
      </c>
      <c r="E31" s="5" t="s">
        <v>46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15" customHeight="1" x14ac:dyDescent="0.3">
      <c r="A32" s="19"/>
      <c r="B32" s="19"/>
      <c r="C32" s="19"/>
      <c r="D32" s="19"/>
      <c r="E32" s="19"/>
      <c r="F32" s="3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</row>
    <row r="33" spans="1:27" ht="15" customHeight="1" x14ac:dyDescent="0.3">
      <c r="A33" s="28" t="s">
        <v>39</v>
      </c>
      <c r="B33" s="42">
        <f>+'1T'!E36</f>
        <v>635406200</v>
      </c>
      <c r="C33" s="42">
        <f>+'2T'!E33</f>
        <v>629429800</v>
      </c>
      <c r="D33" s="42">
        <f>+'3T'!E34</f>
        <v>545920400</v>
      </c>
      <c r="E33" s="42">
        <f>+SUM(B33:D33)</f>
        <v>1810756400</v>
      </c>
      <c r="F33" s="3"/>
      <c r="G33" s="15"/>
      <c r="H33" s="12" t="s">
        <v>21</v>
      </c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</row>
    <row r="34" spans="1:27" ht="15" customHeight="1" x14ac:dyDescent="0.3">
      <c r="A34" s="24"/>
      <c r="B34" s="19"/>
      <c r="C34" s="19"/>
      <c r="D34" s="19"/>
      <c r="E34" s="19"/>
      <c r="F34" s="3"/>
      <c r="G34" s="16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</row>
    <row r="35" spans="1:27" ht="15" customHeight="1" thickBot="1" x14ac:dyDescent="0.35">
      <c r="A35" s="18" t="s">
        <v>20</v>
      </c>
      <c r="B35" s="43">
        <f>+B33</f>
        <v>635406200</v>
      </c>
      <c r="C35" s="43">
        <f>+C33</f>
        <v>629429800</v>
      </c>
      <c r="D35" s="43">
        <f>+D33</f>
        <v>545920400</v>
      </c>
      <c r="E35" s="43">
        <f>+E33</f>
        <v>1810756400</v>
      </c>
      <c r="F35" s="3"/>
      <c r="G35" s="15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</row>
    <row r="36" spans="1:27" ht="15" customHeight="1" thickTop="1" x14ac:dyDescent="0.3">
      <c r="A36" s="3" t="s">
        <v>97</v>
      </c>
      <c r="B36" s="20"/>
      <c r="C36" s="15"/>
      <c r="D36" s="15"/>
      <c r="E36" s="15"/>
      <c r="F36" s="3"/>
      <c r="G36" s="15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spans="1:27" ht="15" customHeight="1" x14ac:dyDescent="0.3">
      <c r="A37" s="30" t="s">
        <v>41</v>
      </c>
      <c r="F37" s="3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spans="1:27" s="74" customFormat="1" ht="15" customHeight="1" x14ac:dyDescent="0.3">
      <c r="A38" s="48" t="s">
        <v>116</v>
      </c>
      <c r="F38" s="3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spans="1:27" s="74" customFormat="1" ht="15" customHeight="1" x14ac:dyDescent="0.3">
      <c r="A39" s="48" t="s">
        <v>117</v>
      </c>
      <c r="F39" s="3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</row>
    <row r="40" spans="1:27" s="74" customFormat="1" ht="15" customHeight="1" x14ac:dyDescent="0.3">
      <c r="A40" s="48" t="s">
        <v>118</v>
      </c>
      <c r="F40" s="3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spans="1:27" s="74" customFormat="1" ht="15" customHeight="1" x14ac:dyDescent="0.3">
      <c r="A41" s="48" t="s">
        <v>120</v>
      </c>
      <c r="F41" s="3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</row>
    <row r="42" spans="1:27" s="74" customFormat="1" ht="15" customHeight="1" x14ac:dyDescent="0.3">
      <c r="A42" s="48" t="s">
        <v>123</v>
      </c>
      <c r="F42" s="3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</row>
    <row r="43" spans="1:27" s="74" customFormat="1" ht="15" customHeight="1" x14ac:dyDescent="0.3">
      <c r="A43" s="27" t="s">
        <v>119</v>
      </c>
      <c r="F43" s="3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</row>
    <row r="44" spans="1:27" s="74" customFormat="1" ht="15" customHeight="1" x14ac:dyDescent="0.3">
      <c r="A44" s="48" t="s">
        <v>121</v>
      </c>
      <c r="F44" s="3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</row>
    <row r="45" spans="1:27" s="74" customFormat="1" ht="15" customHeight="1" x14ac:dyDescent="0.3">
      <c r="A45" s="48" t="s">
        <v>122</v>
      </c>
      <c r="F45" s="3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spans="1:27" s="74" customFormat="1" ht="15" customHeight="1" x14ac:dyDescent="0.3">
      <c r="A46" s="27" t="s">
        <v>124</v>
      </c>
      <c r="F46" s="3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spans="1:27" s="74" customFormat="1" ht="15" customHeight="1" x14ac:dyDescent="0.3">
      <c r="A47" s="27" t="s">
        <v>125</v>
      </c>
      <c r="F47" s="3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spans="1:27" s="74" customFormat="1" ht="15" customHeight="1" x14ac:dyDescent="0.3">
      <c r="A48" s="30"/>
      <c r="F48" s="3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1:27" s="74" customFormat="1" ht="15" customHeight="1" x14ac:dyDescent="0.3">
      <c r="A49" s="30"/>
      <c r="F49" s="3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s="74" customFormat="1" ht="15" customHeight="1" x14ac:dyDescent="0.3">
      <c r="A50" s="30"/>
      <c r="F50" s="3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s="74" customFormat="1" ht="15" customHeight="1" x14ac:dyDescent="0.3">
      <c r="A51" s="30"/>
      <c r="F51" s="3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15" customHeight="1" x14ac:dyDescent="0.3">
      <c r="A52" s="81" t="s">
        <v>23</v>
      </c>
      <c r="B52" s="81"/>
      <c r="C52" s="81"/>
      <c r="D52" s="81"/>
      <c r="E52" s="81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14.4" x14ac:dyDescent="0.3">
      <c r="A53" s="88" t="s">
        <v>43</v>
      </c>
      <c r="B53" s="88"/>
      <c r="C53" s="88"/>
      <c r="D53" s="88"/>
      <c r="E53" s="88"/>
      <c r="F53" s="30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15" customHeight="1" x14ac:dyDescent="0.3">
      <c r="A54" s="81" t="s">
        <v>80</v>
      </c>
      <c r="B54" s="83"/>
      <c r="C54" s="83"/>
      <c r="D54" s="83"/>
      <c r="E54" s="83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14.4" x14ac:dyDescent="0.3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15" customHeight="1" thickBot="1" x14ac:dyDescent="0.35">
      <c r="A56" s="5" t="s">
        <v>24</v>
      </c>
      <c r="B56" s="5" t="s">
        <v>19</v>
      </c>
      <c r="C56" s="5" t="s">
        <v>11</v>
      </c>
      <c r="D56" s="5" t="s">
        <v>17</v>
      </c>
      <c r="E56" s="5" t="s">
        <v>46</v>
      </c>
      <c r="F56" s="19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5" customHeight="1" x14ac:dyDescent="0.3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15" customHeight="1" x14ac:dyDescent="0.3">
      <c r="A58" s="22" t="s">
        <v>52</v>
      </c>
      <c r="B58" s="42">
        <f>+'1T'!E57</f>
        <v>635406200</v>
      </c>
      <c r="C58" s="42">
        <f>+'2T'!E54</f>
        <v>629429800</v>
      </c>
      <c r="D58" s="42">
        <f>+'3T'!E58</f>
        <v>545920400</v>
      </c>
      <c r="E58" s="42">
        <f>+SUM(B58:D58)</f>
        <v>1810756400</v>
      </c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15" hidden="1" customHeight="1" x14ac:dyDescent="0.3">
      <c r="A59" s="19" t="s">
        <v>25</v>
      </c>
      <c r="B59" s="12">
        <f>+'1T'!E58</f>
        <v>0</v>
      </c>
      <c r="C59" s="12">
        <f>+'2T'!E55</f>
        <v>0</v>
      </c>
      <c r="D59" s="12">
        <f>+'3T'!E59</f>
        <v>0</v>
      </c>
      <c r="E59" s="12">
        <f t="shared" ref="E59:E61" si="0">+SUM(B59:D59)</f>
        <v>0</v>
      </c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15" hidden="1" customHeight="1" x14ac:dyDescent="0.3">
      <c r="A60" s="19" t="s">
        <v>26</v>
      </c>
      <c r="B60" s="12">
        <f>+'1T'!E59</f>
        <v>0</v>
      </c>
      <c r="C60" s="12">
        <f>+'2T'!E56</f>
        <v>0</v>
      </c>
      <c r="D60" s="12">
        <f>+'3T'!E60</f>
        <v>0</v>
      </c>
      <c r="E60" s="12">
        <f t="shared" si="0"/>
        <v>0</v>
      </c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15" hidden="1" customHeight="1" x14ac:dyDescent="0.3">
      <c r="A61" s="19" t="s">
        <v>27</v>
      </c>
      <c r="B61" s="12">
        <f>+'1T'!E60</f>
        <v>0</v>
      </c>
      <c r="C61" s="12">
        <f>+'2T'!E57</f>
        <v>0</v>
      </c>
      <c r="D61" s="12">
        <f>+'3T'!E61</f>
        <v>0</v>
      </c>
      <c r="E61" s="12">
        <f t="shared" si="0"/>
        <v>0</v>
      </c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15" hidden="1" customHeight="1" x14ac:dyDescent="0.3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15" customHeight="1" thickBot="1" x14ac:dyDescent="0.35">
      <c r="A63" s="9" t="s">
        <v>20</v>
      </c>
      <c r="B63" s="67">
        <f t="shared" ref="B63:C63" si="1">SUM(B58:B61)</f>
        <v>635406200</v>
      </c>
      <c r="C63" s="67">
        <f t="shared" si="1"/>
        <v>629429800</v>
      </c>
      <c r="D63" s="67">
        <f t="shared" ref="D63" si="2">SUM(D58:D61)</f>
        <v>545920400</v>
      </c>
      <c r="E63" s="67">
        <f>SUM(E58:E61)</f>
        <v>1810756400</v>
      </c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15" customHeight="1" thickTop="1" x14ac:dyDescent="0.3">
      <c r="A64" s="3" t="s">
        <v>97</v>
      </c>
      <c r="B64" s="19"/>
      <c r="C64" s="19"/>
      <c r="D64" s="19"/>
      <c r="E64" s="19"/>
      <c r="F64" s="19" t="s">
        <v>21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14.4" x14ac:dyDescent="0.3">
      <c r="A65" s="30" t="s">
        <v>41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s="74" customFormat="1" ht="14.4" x14ac:dyDescent="0.3">
      <c r="A66" s="48" t="s">
        <v>116</v>
      </c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s="74" customFormat="1" ht="14.4" x14ac:dyDescent="0.3">
      <c r="A67" s="48" t="s">
        <v>117</v>
      </c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s="74" customFormat="1" ht="14.4" x14ac:dyDescent="0.3">
      <c r="A68" s="48" t="s">
        <v>118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s="74" customFormat="1" ht="14.4" x14ac:dyDescent="0.3">
      <c r="A69" s="48" t="s">
        <v>120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s="74" customFormat="1" ht="14.4" x14ac:dyDescent="0.3">
      <c r="A70" s="48" t="s">
        <v>123</v>
      </c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s="74" customFormat="1" ht="14.4" x14ac:dyDescent="0.3">
      <c r="A71" s="27" t="s">
        <v>119</v>
      </c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s="74" customFormat="1" ht="14.4" x14ac:dyDescent="0.3">
      <c r="A72" s="48" t="s">
        <v>121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s="74" customFormat="1" ht="14.4" x14ac:dyDescent="0.3">
      <c r="A73" s="48" t="s">
        <v>122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s="74" customFormat="1" ht="14.4" x14ac:dyDescent="0.3">
      <c r="A74" s="27" t="s">
        <v>124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s="74" customFormat="1" ht="14.4" x14ac:dyDescent="0.3">
      <c r="A75" s="27" t="s">
        <v>125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s="74" customFormat="1" ht="14.4" x14ac:dyDescent="0.3">
      <c r="A76" s="30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s="74" customFormat="1" ht="14.4" x14ac:dyDescent="0.3">
      <c r="A77" s="30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s="74" customFormat="1" ht="14.4" x14ac:dyDescent="0.3">
      <c r="A78" s="30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s="74" customFormat="1" ht="14.4" x14ac:dyDescent="0.3">
      <c r="A79" s="30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15" customHeight="1" x14ac:dyDescent="0.3">
      <c r="A80" s="81" t="s">
        <v>28</v>
      </c>
      <c r="B80" s="81"/>
      <c r="C80" s="81"/>
      <c r="D80" s="81"/>
      <c r="E80" s="81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14.4" x14ac:dyDescent="0.3">
      <c r="A81" s="88" t="s">
        <v>42</v>
      </c>
      <c r="B81" s="88"/>
      <c r="C81" s="88"/>
      <c r="D81" s="88"/>
      <c r="E81" s="88"/>
      <c r="F81" s="30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15" customHeight="1" x14ac:dyDescent="0.3">
      <c r="A82" s="81" t="s">
        <v>80</v>
      </c>
      <c r="B82" s="83"/>
      <c r="C82" s="83"/>
      <c r="D82" s="83"/>
      <c r="E82" s="83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14.4" x14ac:dyDescent="0.3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15" customHeight="1" thickBot="1" x14ac:dyDescent="0.35">
      <c r="A84" s="5"/>
      <c r="B84" s="5" t="s">
        <v>19</v>
      </c>
      <c r="C84" s="5" t="s">
        <v>11</v>
      </c>
      <c r="D84" s="5" t="s">
        <v>17</v>
      </c>
      <c r="E84" s="5" t="s">
        <v>46</v>
      </c>
      <c r="F84" s="19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5" customHeight="1" x14ac:dyDescent="0.3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15" customHeight="1" x14ac:dyDescent="0.3">
      <c r="A86" s="19" t="s">
        <v>29</v>
      </c>
      <c r="B86" s="31">
        <f>+'1T'!E81</f>
        <v>0</v>
      </c>
      <c r="C86" s="12">
        <f>+'2T'!E78</f>
        <v>63086032</v>
      </c>
      <c r="D86" s="12">
        <f>+'3T'!E86</f>
        <v>132148464</v>
      </c>
      <c r="E86" s="12">
        <f>+B86</f>
        <v>0</v>
      </c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15" customHeight="1" x14ac:dyDescent="0.3">
      <c r="A87" s="22" t="s">
        <v>30</v>
      </c>
      <c r="B87" s="31">
        <f>+'1T'!E82</f>
        <v>698492232</v>
      </c>
      <c r="C87" s="12">
        <f>+'2T'!E79</f>
        <v>698492232</v>
      </c>
      <c r="D87" s="12">
        <f>+'3T'!E87</f>
        <v>698492232</v>
      </c>
      <c r="E87" s="12">
        <f>+SUM(B87:D87)</f>
        <v>2095476696</v>
      </c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15" customHeight="1" x14ac:dyDescent="0.3">
      <c r="A88" s="19" t="s">
        <v>32</v>
      </c>
      <c r="B88" s="31">
        <f>+'1T'!E83</f>
        <v>698492232</v>
      </c>
      <c r="C88" s="12">
        <f>+'2T'!E80</f>
        <v>761578264</v>
      </c>
      <c r="D88" s="12">
        <f>+'3T'!E88</f>
        <v>830640696</v>
      </c>
      <c r="E88" s="12">
        <f>E87+E86</f>
        <v>2095476696</v>
      </c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15" customHeight="1" x14ac:dyDescent="0.3">
      <c r="A89" s="19" t="s">
        <v>33</v>
      </c>
      <c r="B89" s="31">
        <f>+'1T'!E84</f>
        <v>635406200</v>
      </c>
      <c r="C89" s="12">
        <f>+'2T'!E81</f>
        <v>629429800</v>
      </c>
      <c r="D89" s="12">
        <f>+'3T'!E89</f>
        <v>545920400</v>
      </c>
      <c r="E89" s="12">
        <f>+SUM(B89:D89)</f>
        <v>1810756400</v>
      </c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15" customHeight="1" x14ac:dyDescent="0.3">
      <c r="A90" s="19" t="s">
        <v>34</v>
      </c>
      <c r="B90" s="31">
        <f>+'1T'!E85</f>
        <v>63086032</v>
      </c>
      <c r="C90" s="12">
        <f>+'2T'!E82</f>
        <v>132148464</v>
      </c>
      <c r="D90" s="12">
        <f>+'3T'!E90</f>
        <v>284720296</v>
      </c>
      <c r="E90" s="12">
        <f>+E88-E89</f>
        <v>284720296</v>
      </c>
      <c r="F90" s="19"/>
      <c r="G90" s="12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15" customHeight="1" thickBot="1" x14ac:dyDescent="0.35">
      <c r="A91" s="9"/>
      <c r="B91" s="9"/>
      <c r="C91" s="9"/>
      <c r="D91" s="9"/>
      <c r="E91" s="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15" customHeight="1" thickTop="1" x14ac:dyDescent="0.3">
      <c r="A92" s="22" t="s">
        <v>126</v>
      </c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14.4" x14ac:dyDescent="0.3">
      <c r="A93" s="30" t="s">
        <v>41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14.4" x14ac:dyDescent="0.3">
      <c r="A94" s="64" t="s">
        <v>127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14.4" x14ac:dyDescent="0.3">
      <c r="A95" s="64" t="s">
        <v>128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14.4" x14ac:dyDescent="0.3">
      <c r="A96" s="64" t="s">
        <v>107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14.4" x14ac:dyDescent="0.3">
      <c r="A97" s="64" t="s">
        <v>108</v>
      </c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14.4" x14ac:dyDescent="0.3">
      <c r="A98" s="64" t="s">
        <v>109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14.4" x14ac:dyDescent="0.3">
      <c r="A99" s="64" t="s">
        <v>110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14.4" x14ac:dyDescent="0.3">
      <c r="A100" s="22" t="s">
        <v>111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14.4" x14ac:dyDescent="0.3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14.4" x14ac:dyDescent="0.3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14.4" x14ac:dyDescent="0.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14.4" x14ac:dyDescent="0.3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14.4" x14ac:dyDescent="0.3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14.4" x14ac:dyDescent="0.3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14.4" x14ac:dyDescent="0.3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14.4" x14ac:dyDescent="0.3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14.4" x14ac:dyDescent="0.3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14.4" x14ac:dyDescent="0.3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14.4" x14ac:dyDescent="0.3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14.4" x14ac:dyDescent="0.3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14.4" x14ac:dyDescent="0.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14.4" x14ac:dyDescent="0.3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14.4" x14ac:dyDescent="0.3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14.4" x14ac:dyDescent="0.3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14.4" x14ac:dyDescent="0.3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14.4" x14ac:dyDescent="0.3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14.4" x14ac:dyDescent="0.3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14.4" x14ac:dyDescent="0.3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14.4" x14ac:dyDescent="0.3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14.4" x14ac:dyDescent="0.3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14.4" x14ac:dyDescent="0.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14.4" x14ac:dyDescent="0.3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14.4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14.4" x14ac:dyDescent="0.3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14.4" x14ac:dyDescent="0.3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14.4" x14ac:dyDescent="0.3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14.4" x14ac:dyDescent="0.3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14.4" x14ac:dyDescent="0.3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14.4" x14ac:dyDescent="0.3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14.4" x14ac:dyDescent="0.3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14.4" x14ac:dyDescent="0.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14.4" x14ac:dyDescent="0.3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14.4" x14ac:dyDescent="0.3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14.4" x14ac:dyDescent="0.3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14.4" x14ac:dyDescent="0.3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14.4" x14ac:dyDescent="0.3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14.4" x14ac:dyDescent="0.3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14.4" x14ac:dyDescent="0.3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14.4" x14ac:dyDescent="0.3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14.4" x14ac:dyDescent="0.3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14.4" x14ac:dyDescent="0.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14.4" x14ac:dyDescent="0.3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14.4" x14ac:dyDescent="0.3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14.4" x14ac:dyDescent="0.3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14.4" x14ac:dyDescent="0.3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14.4" x14ac:dyDescent="0.3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14.4" x14ac:dyDescent="0.3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14.4" x14ac:dyDescent="0.3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14.4" x14ac:dyDescent="0.3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14.4" x14ac:dyDescent="0.3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14.4" x14ac:dyDescent="0.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14.4" x14ac:dyDescent="0.3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14.4" x14ac:dyDescent="0.3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14.4" x14ac:dyDescent="0.3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14.4" x14ac:dyDescent="0.3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14.4" x14ac:dyDescent="0.3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14.4" x14ac:dyDescent="0.3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14.4" x14ac:dyDescent="0.3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14.4" x14ac:dyDescent="0.3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14.4" x14ac:dyDescent="0.3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14.4" x14ac:dyDescent="0.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14.4" x14ac:dyDescent="0.3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14.4" x14ac:dyDescent="0.3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14.4" x14ac:dyDescent="0.3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14.4" x14ac:dyDescent="0.3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14.4" x14ac:dyDescent="0.3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14.4" x14ac:dyDescent="0.3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14.4" x14ac:dyDescent="0.3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14.4" x14ac:dyDescent="0.3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14.4" x14ac:dyDescent="0.3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14.4" x14ac:dyDescent="0.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14.4" x14ac:dyDescent="0.3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14.4" x14ac:dyDescent="0.3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14.4" x14ac:dyDescent="0.3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14.4" x14ac:dyDescent="0.3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14.4" x14ac:dyDescent="0.3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14.4" x14ac:dyDescent="0.3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14.4" x14ac:dyDescent="0.3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14.4" x14ac:dyDescent="0.3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14.4" x14ac:dyDescent="0.3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14.4" x14ac:dyDescent="0.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14.4" x14ac:dyDescent="0.3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14.4" x14ac:dyDescent="0.3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14.4" x14ac:dyDescent="0.3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14.4" x14ac:dyDescent="0.3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14.4" x14ac:dyDescent="0.3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14.4" x14ac:dyDescent="0.3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14.4" x14ac:dyDescent="0.3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14.4" x14ac:dyDescent="0.3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14.4" x14ac:dyDescent="0.3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14.4" x14ac:dyDescent="0.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14.4" x14ac:dyDescent="0.3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14.4" x14ac:dyDescent="0.3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14.4" x14ac:dyDescent="0.3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14.4" x14ac:dyDescent="0.3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14.4" x14ac:dyDescent="0.3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14.4" x14ac:dyDescent="0.3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14.4" x14ac:dyDescent="0.3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14.4" x14ac:dyDescent="0.3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14.4" x14ac:dyDescent="0.3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14.4" x14ac:dyDescent="0.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14.4" x14ac:dyDescent="0.3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14.4" x14ac:dyDescent="0.3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14.4" x14ac:dyDescent="0.3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14.4" x14ac:dyDescent="0.3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14.4" x14ac:dyDescent="0.3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14.4" x14ac:dyDescent="0.3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14.4" x14ac:dyDescent="0.3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14.4" x14ac:dyDescent="0.3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14.4" x14ac:dyDescent="0.3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14.4" x14ac:dyDescent="0.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14.4" x14ac:dyDescent="0.3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14.4" x14ac:dyDescent="0.3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14.4" x14ac:dyDescent="0.3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14.4" x14ac:dyDescent="0.3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14.4" x14ac:dyDescent="0.3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14.4" x14ac:dyDescent="0.3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14.4" x14ac:dyDescent="0.3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14.4" x14ac:dyDescent="0.3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14.4" x14ac:dyDescent="0.3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14.4" x14ac:dyDescent="0.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14.4" x14ac:dyDescent="0.3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14.4" x14ac:dyDescent="0.3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14.4" x14ac:dyDescent="0.3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14.4" x14ac:dyDescent="0.3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14.4" x14ac:dyDescent="0.3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14.4" x14ac:dyDescent="0.3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14.4" x14ac:dyDescent="0.3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14.4" x14ac:dyDescent="0.3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14.4" x14ac:dyDescent="0.3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14.4" x14ac:dyDescent="0.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14.4" x14ac:dyDescent="0.3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14.4" x14ac:dyDescent="0.3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14.4" x14ac:dyDescent="0.3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14.4" x14ac:dyDescent="0.3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14.4" x14ac:dyDescent="0.3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14.4" x14ac:dyDescent="0.3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14.4" x14ac:dyDescent="0.3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14.4" x14ac:dyDescent="0.3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14.4" x14ac:dyDescent="0.3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14.4" x14ac:dyDescent="0.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14.4" x14ac:dyDescent="0.3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14.4" x14ac:dyDescent="0.3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14.4" x14ac:dyDescent="0.3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14.4" x14ac:dyDescent="0.3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14.4" x14ac:dyDescent="0.3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14.4" x14ac:dyDescent="0.3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14.4" x14ac:dyDescent="0.3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14.4" x14ac:dyDescent="0.3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14.4" x14ac:dyDescent="0.3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14.4" x14ac:dyDescent="0.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14.4" x14ac:dyDescent="0.3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14.4" x14ac:dyDescent="0.3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14.4" x14ac:dyDescent="0.3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14.4" x14ac:dyDescent="0.3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14.4" x14ac:dyDescent="0.3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14.4" x14ac:dyDescent="0.3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14.4" x14ac:dyDescent="0.3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14.4" x14ac:dyDescent="0.3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14.4" x14ac:dyDescent="0.3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14.4" x14ac:dyDescent="0.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14.4" x14ac:dyDescent="0.3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14.4" x14ac:dyDescent="0.3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14.4" x14ac:dyDescent="0.3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14.4" x14ac:dyDescent="0.3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14.4" x14ac:dyDescent="0.3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14.4" x14ac:dyDescent="0.3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14.4" x14ac:dyDescent="0.3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14.4" x14ac:dyDescent="0.3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14.4" x14ac:dyDescent="0.3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14.4" x14ac:dyDescent="0.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14.4" x14ac:dyDescent="0.3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14.4" x14ac:dyDescent="0.3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14.4" x14ac:dyDescent="0.3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14.4" x14ac:dyDescent="0.3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14.4" x14ac:dyDescent="0.3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14.4" x14ac:dyDescent="0.3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14.4" x14ac:dyDescent="0.3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14.4" x14ac:dyDescent="0.3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14.4" x14ac:dyDescent="0.3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14.4" x14ac:dyDescent="0.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14.4" x14ac:dyDescent="0.3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14.4" x14ac:dyDescent="0.3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14.4" x14ac:dyDescent="0.3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14.4" x14ac:dyDescent="0.3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14.4" x14ac:dyDescent="0.3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14.4" x14ac:dyDescent="0.3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14.4" x14ac:dyDescent="0.3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14.4" x14ac:dyDescent="0.3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14.4" x14ac:dyDescent="0.3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14.4" x14ac:dyDescent="0.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14.4" x14ac:dyDescent="0.3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14.4" x14ac:dyDescent="0.3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14.4" x14ac:dyDescent="0.3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14.4" x14ac:dyDescent="0.3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14.4" x14ac:dyDescent="0.3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14.4" x14ac:dyDescent="0.3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14.4" x14ac:dyDescent="0.3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14.4" x14ac:dyDescent="0.3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14.4" x14ac:dyDescent="0.3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14.4" x14ac:dyDescent="0.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14.4" x14ac:dyDescent="0.3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14.4" x14ac:dyDescent="0.3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14.4" x14ac:dyDescent="0.3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14.4" x14ac:dyDescent="0.3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14.4" x14ac:dyDescent="0.3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14.4" x14ac:dyDescent="0.3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14.4" x14ac:dyDescent="0.3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14.4" x14ac:dyDescent="0.3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14.4" x14ac:dyDescent="0.3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14.4" x14ac:dyDescent="0.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14.4" x14ac:dyDescent="0.3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14.4" x14ac:dyDescent="0.3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14.4" x14ac:dyDescent="0.3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14.4" x14ac:dyDescent="0.3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14.4" x14ac:dyDescent="0.3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14.4" x14ac:dyDescent="0.3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14.4" x14ac:dyDescent="0.3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14.4" x14ac:dyDescent="0.3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14.4" x14ac:dyDescent="0.3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14.4" x14ac:dyDescent="0.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14.4" x14ac:dyDescent="0.3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14.4" x14ac:dyDescent="0.3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14.4" x14ac:dyDescent="0.3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14.4" x14ac:dyDescent="0.3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14.4" x14ac:dyDescent="0.3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14.4" x14ac:dyDescent="0.3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14.4" x14ac:dyDescent="0.3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14.4" x14ac:dyDescent="0.3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14.4" x14ac:dyDescent="0.3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14.4" x14ac:dyDescent="0.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14.4" x14ac:dyDescent="0.3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14.4" x14ac:dyDescent="0.3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14.4" x14ac:dyDescent="0.3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14.4" x14ac:dyDescent="0.3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14.4" x14ac:dyDescent="0.3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14.4" x14ac:dyDescent="0.3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14.4" x14ac:dyDescent="0.3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14.4" x14ac:dyDescent="0.3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14.4" x14ac:dyDescent="0.3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14.4" x14ac:dyDescent="0.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14.4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14.4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14.4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14.4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14.4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14.4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14.4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14.4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14.4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14.4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14.4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14.4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14.4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14.4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14.4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14.4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14.4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14.4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14.4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14.4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14.4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14.4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14.4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14.4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14.4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14.4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14.4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14.4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14.4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14.4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14.4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14.4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14.4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14.4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14.4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14.4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14.4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14.4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14.4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14.4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14.4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14.4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14.4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14.4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14.4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14.4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14.4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14.4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14.4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14.4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14.4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14.4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14.4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14.4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14.4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14.4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14.4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14.4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14.4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14.4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14.4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14.4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14.4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14.4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14.4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14.4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14.4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14.4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14.4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14.4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14.4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14.4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14.4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14.4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14.4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14.4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14.4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14.4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14.4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14.4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14.4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14.4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14.4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14.4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14.4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14.4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14.4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14.4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14.4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14.4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14.4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14.4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14.4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14.4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14.4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14.4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14.4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14.4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14.4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14.4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14.4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14.4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14.4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14.4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14.4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14.4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14.4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14.4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14.4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14.4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14.4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14.4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14.4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14.4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14.4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14.4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14.4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14.4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14.4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14.4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14.4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14.4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14.4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14.4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14.4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14.4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14.4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14.4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14.4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14.4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14.4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14.4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14.4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14.4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14.4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14.4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14.4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14.4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14.4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14.4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14.4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14.4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14.4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14.4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14.4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14.4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14.4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14.4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14.4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14.4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14.4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14.4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14.4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14.4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14.4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14.4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14.4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14.4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14.4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14.4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14.4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14.4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14.4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14.4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14.4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14.4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14.4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14.4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14.4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14.4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14.4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14.4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14.4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14.4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14.4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14.4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14.4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14.4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14.4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14.4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14.4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14.4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14.4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14.4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14.4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14.4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14.4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14.4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14.4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14.4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14.4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14.4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14.4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14.4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14.4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14.4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14.4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14.4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14.4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14.4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14.4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14.4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14.4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14.4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14.4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14.4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14.4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14.4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14.4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14.4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14.4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14.4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14.4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14.4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14.4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14.4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14.4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14.4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14.4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14.4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14.4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14.4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14.4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14.4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14.4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14.4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14.4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14.4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14.4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14.4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14.4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14.4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14.4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14.4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14.4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14.4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14.4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14.4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14.4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14.4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14.4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14.4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14.4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14.4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14.4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14.4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14.4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14.4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14.4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14.4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14.4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14.4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14.4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14.4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14.4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14.4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14.4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14.4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14.4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14.4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14.4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14.4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14.4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14.4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14.4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14.4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14.4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14.4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14.4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14.4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14.4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14.4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14.4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14.4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14.4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14.4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14.4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14.4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14.4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14.4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14.4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14.4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14.4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14.4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14.4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14.4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14.4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14.4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14.4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14.4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14.4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14.4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14.4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14.4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14.4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14.4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14.4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14.4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14.4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14.4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14.4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14.4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14.4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14.4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14.4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14.4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14.4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14.4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14.4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14.4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14.4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14.4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14.4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14.4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14.4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14.4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14.4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14.4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14.4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14.4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14.4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14.4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14.4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14.4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14.4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14.4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14.4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14.4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14.4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14.4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14.4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14.4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14.4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14.4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14.4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14.4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14.4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14.4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14.4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14.4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14.4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14.4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14.4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14.4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14.4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14.4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14.4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14.4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14.4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14.4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14.4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14.4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14.4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14.4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14.4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14.4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14.4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14.4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14.4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14.4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14.4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14.4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14.4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14.4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14.4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14.4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14.4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14.4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14.4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14.4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14.4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14.4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14.4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14.4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14.4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14.4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14.4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14.4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14.4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14.4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14.4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14.4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14.4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14.4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14.4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14.4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14.4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14.4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14.4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14.4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14.4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14.4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14.4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14.4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14.4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14.4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14.4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14.4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14.4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14.4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14.4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14.4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14.4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14.4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14.4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14.4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14.4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14.4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14.4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14.4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14.4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14.4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14.4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14.4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14.4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14.4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14.4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14.4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14.4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14.4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14.4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14.4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14.4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14.4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14.4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14.4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14.4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14.4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14.4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14.4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14.4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14.4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14.4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14.4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14.4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14.4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14.4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14.4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14.4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14.4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14.4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14.4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14.4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14.4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14.4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14.4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14.4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14.4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14.4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14.4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14.4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14.4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14.4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14.4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14.4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14.4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14.4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14.4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14.4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14.4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14.4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14.4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14.4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14.4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14.4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14.4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14.4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14.4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14.4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14.4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14.4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14.4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14.4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14.4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14.4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14.4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14.4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14.4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14.4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14.4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14.4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14.4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14.4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14.4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14.4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14.4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14.4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14.4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14.4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spans="1:27" ht="14.4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spans="1:27" ht="14.4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spans="1:27" ht="14.4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spans="1:27" ht="14.4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 spans="1:27" ht="14.4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 spans="1:27" ht="14.4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 spans="1:27" ht="14.4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 spans="1:27" ht="14.4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 spans="1:27" ht="14.4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 spans="1:27" ht="14.4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  <row r="843" spans="1:27" ht="14.4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</row>
    <row r="844" spans="1:27" ht="14.4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</row>
    <row r="845" spans="1:27" ht="14.4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</row>
    <row r="846" spans="1:27" ht="14.4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</row>
    <row r="847" spans="1:27" ht="14.4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</row>
    <row r="848" spans="1:27" ht="14.4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</row>
    <row r="849" spans="1:27" ht="14.4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</row>
    <row r="850" spans="1:27" ht="14.4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</row>
    <row r="851" spans="1:27" ht="14.4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</row>
    <row r="852" spans="1:27" ht="14.4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</row>
    <row r="853" spans="1:27" ht="14.4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</row>
    <row r="854" spans="1:27" ht="14.4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</row>
    <row r="855" spans="1:27" ht="14.4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</row>
    <row r="856" spans="1:27" ht="14.4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</row>
    <row r="857" spans="1:27" ht="14.4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</row>
    <row r="858" spans="1:27" ht="14.4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</row>
    <row r="859" spans="1:27" ht="14.4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</row>
    <row r="860" spans="1:27" ht="14.4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</row>
    <row r="861" spans="1:27" ht="14.4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</row>
    <row r="862" spans="1:27" ht="14.4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</row>
    <row r="863" spans="1:27" ht="14.4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</row>
    <row r="864" spans="1:27" ht="14.4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</row>
    <row r="865" spans="1:27" ht="14.4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</row>
    <row r="866" spans="1:27" ht="14.4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</row>
    <row r="867" spans="1:27" ht="14.4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</row>
    <row r="868" spans="1:27" ht="14.4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</row>
    <row r="869" spans="1:27" ht="14.4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</row>
    <row r="870" spans="1:27" ht="14.4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</row>
    <row r="871" spans="1:27" ht="14.4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</row>
    <row r="872" spans="1:27" ht="14.4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</row>
    <row r="873" spans="1:27" ht="14.4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</row>
    <row r="874" spans="1:27" ht="14.4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</row>
    <row r="875" spans="1:27" ht="14.4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</row>
    <row r="876" spans="1:27" ht="14.4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</row>
    <row r="877" spans="1:27" ht="14.4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</row>
    <row r="878" spans="1:27" ht="14.4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</row>
    <row r="879" spans="1:27" ht="14.4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</row>
    <row r="880" spans="1:27" ht="14.4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</row>
    <row r="881" spans="1:27" ht="14.4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</row>
    <row r="882" spans="1:27" ht="14.4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</row>
    <row r="883" spans="1:27" ht="14.4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</row>
    <row r="884" spans="1:27" ht="14.4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</row>
    <row r="885" spans="1:27" ht="14.4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</row>
    <row r="886" spans="1:27" ht="14.4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</row>
    <row r="887" spans="1:27" ht="14.4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</row>
    <row r="888" spans="1:27" ht="14.4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</row>
    <row r="889" spans="1:27" ht="14.4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</row>
    <row r="890" spans="1:27" ht="14.4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</row>
    <row r="891" spans="1:27" ht="14.4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</row>
    <row r="892" spans="1:27" ht="14.4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</row>
    <row r="893" spans="1:27" ht="14.4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</row>
    <row r="894" spans="1:27" ht="14.4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</row>
    <row r="895" spans="1:27" ht="14.4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</row>
    <row r="896" spans="1:27" ht="14.4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</row>
    <row r="897" spans="1:27" ht="14.4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</row>
    <row r="898" spans="1:27" ht="14.4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</row>
    <row r="899" spans="1:27" ht="14.4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</row>
    <row r="900" spans="1:27" ht="14.4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</row>
    <row r="901" spans="1:27" ht="14.4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</row>
    <row r="902" spans="1:27" ht="14.4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</row>
    <row r="903" spans="1:27" ht="14.4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</row>
    <row r="904" spans="1:27" ht="14.4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</row>
    <row r="905" spans="1:27" ht="14.4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</row>
    <row r="906" spans="1:27" ht="14.4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</row>
    <row r="907" spans="1:27" ht="14.4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</row>
    <row r="908" spans="1:27" ht="14.4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</row>
    <row r="909" spans="1:27" ht="14.4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</row>
    <row r="910" spans="1:27" ht="14.4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</row>
    <row r="911" spans="1:27" ht="14.4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</row>
    <row r="912" spans="1:27" ht="14.4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</row>
    <row r="913" spans="1:27" ht="14.4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</row>
    <row r="914" spans="1:27" ht="14.4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</row>
    <row r="915" spans="1:27" ht="14.4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</row>
    <row r="916" spans="1:27" ht="14.4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</row>
    <row r="917" spans="1:27" ht="14.4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</row>
    <row r="918" spans="1:27" ht="14.4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</row>
    <row r="919" spans="1:27" ht="14.4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</row>
    <row r="920" spans="1:27" ht="14.4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</row>
    <row r="921" spans="1:27" ht="14.4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</row>
    <row r="922" spans="1:27" ht="14.4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</row>
    <row r="923" spans="1:27" ht="14.4" x14ac:dyDescent="0.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</row>
    <row r="924" spans="1:27" ht="14.4" x14ac:dyDescent="0.3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</row>
    <row r="925" spans="1:27" ht="14.4" x14ac:dyDescent="0.3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</row>
    <row r="926" spans="1:27" ht="14.4" x14ac:dyDescent="0.3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</row>
    <row r="927" spans="1:27" ht="14.4" x14ac:dyDescent="0.3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</row>
    <row r="928" spans="1:27" ht="14.4" x14ac:dyDescent="0.3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</row>
    <row r="929" spans="1:27" ht="14.4" x14ac:dyDescent="0.3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</row>
    <row r="930" spans="1:27" ht="14.4" x14ac:dyDescent="0.3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</row>
    <row r="931" spans="1:27" ht="14.4" x14ac:dyDescent="0.3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</row>
    <row r="932" spans="1:27" ht="14.4" x14ac:dyDescent="0.3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</row>
    <row r="933" spans="1:27" ht="14.4" x14ac:dyDescent="0.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</row>
    <row r="934" spans="1:27" ht="14.4" x14ac:dyDescent="0.3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</row>
    <row r="935" spans="1:27" ht="14.4" x14ac:dyDescent="0.3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</row>
    <row r="936" spans="1:27" ht="14.4" x14ac:dyDescent="0.3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</row>
    <row r="937" spans="1:27" ht="14.4" x14ac:dyDescent="0.3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</row>
    <row r="938" spans="1:27" ht="14.4" x14ac:dyDescent="0.3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</row>
    <row r="939" spans="1:27" ht="14.4" x14ac:dyDescent="0.3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</row>
    <row r="940" spans="1:27" ht="14.4" x14ac:dyDescent="0.3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</row>
    <row r="941" spans="1:27" ht="14.4" x14ac:dyDescent="0.3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</row>
    <row r="942" spans="1:27" ht="14.4" x14ac:dyDescent="0.3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</row>
    <row r="943" spans="1:27" ht="14.4" x14ac:dyDescent="0.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</row>
    <row r="944" spans="1:27" ht="14.4" x14ac:dyDescent="0.3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</row>
    <row r="945" spans="1:27" ht="14.4" x14ac:dyDescent="0.3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</row>
    <row r="946" spans="1:27" ht="14.4" x14ac:dyDescent="0.3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</row>
    <row r="947" spans="1:27" ht="14.4" x14ac:dyDescent="0.3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</row>
    <row r="948" spans="1:27" ht="14.4" x14ac:dyDescent="0.3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</row>
    <row r="949" spans="1:27" ht="14.4" x14ac:dyDescent="0.3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</row>
    <row r="950" spans="1:27" ht="14.4" x14ac:dyDescent="0.3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</row>
    <row r="951" spans="1:27" ht="14.4" x14ac:dyDescent="0.3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</row>
    <row r="952" spans="1:27" ht="14.4" x14ac:dyDescent="0.3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</row>
    <row r="953" spans="1:27" ht="14.4" x14ac:dyDescent="0.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</row>
    <row r="954" spans="1:27" ht="14.4" x14ac:dyDescent="0.3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</row>
    <row r="955" spans="1:27" ht="14.4" x14ac:dyDescent="0.3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</row>
    <row r="956" spans="1:27" ht="14.4" x14ac:dyDescent="0.3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</row>
    <row r="957" spans="1:27" ht="14.4" x14ac:dyDescent="0.3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</row>
    <row r="958" spans="1:27" ht="14.4" x14ac:dyDescent="0.3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</row>
    <row r="959" spans="1:27" ht="14.4" x14ac:dyDescent="0.3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</row>
    <row r="960" spans="1:27" ht="14.4" x14ac:dyDescent="0.3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</row>
    <row r="961" spans="1:27" ht="14.4" x14ac:dyDescent="0.3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</row>
    <row r="962" spans="1:27" ht="14.4" x14ac:dyDescent="0.3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</row>
    <row r="963" spans="1:27" ht="14.4" x14ac:dyDescent="0.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</row>
    <row r="964" spans="1:27" ht="14.4" x14ac:dyDescent="0.3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</row>
    <row r="965" spans="1:27" ht="14.4" x14ac:dyDescent="0.3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</row>
    <row r="966" spans="1:27" ht="14.4" x14ac:dyDescent="0.3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</row>
    <row r="967" spans="1:27" ht="14.4" x14ac:dyDescent="0.3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</row>
    <row r="968" spans="1:27" ht="14.4" x14ac:dyDescent="0.3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</row>
    <row r="969" spans="1:27" ht="14.4" x14ac:dyDescent="0.3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</row>
    <row r="970" spans="1:27" ht="14.4" x14ac:dyDescent="0.3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</row>
    <row r="971" spans="1:27" ht="14.4" x14ac:dyDescent="0.3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</row>
    <row r="972" spans="1:27" ht="14.4" x14ac:dyDescent="0.3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</row>
    <row r="973" spans="1:27" ht="14.4" x14ac:dyDescent="0.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</row>
    <row r="974" spans="1:27" ht="14.4" x14ac:dyDescent="0.3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</row>
    <row r="975" spans="1:27" ht="14.4" x14ac:dyDescent="0.3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</row>
    <row r="976" spans="1:27" ht="14.4" x14ac:dyDescent="0.3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</row>
    <row r="977" spans="1:27" ht="14.4" x14ac:dyDescent="0.3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</row>
    <row r="978" spans="1:27" ht="14.4" x14ac:dyDescent="0.3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</row>
    <row r="979" spans="1:27" ht="14.4" x14ac:dyDescent="0.3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</row>
    <row r="980" spans="1:27" ht="14.4" x14ac:dyDescent="0.3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</row>
    <row r="981" spans="1:27" ht="14.4" x14ac:dyDescent="0.3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</row>
    <row r="982" spans="1:27" ht="14.4" x14ac:dyDescent="0.3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</row>
    <row r="983" spans="1:27" ht="14.4" x14ac:dyDescent="0.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</row>
    <row r="984" spans="1:27" ht="14.4" x14ac:dyDescent="0.3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</row>
    <row r="985" spans="1:27" ht="14.4" x14ac:dyDescent="0.3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</row>
    <row r="986" spans="1:27" ht="14.4" x14ac:dyDescent="0.3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</row>
    <row r="987" spans="1:27" ht="14.4" x14ac:dyDescent="0.3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</row>
    <row r="988" spans="1:27" ht="14.4" x14ac:dyDescent="0.3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</row>
    <row r="989" spans="1:27" ht="14.4" x14ac:dyDescent="0.3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</row>
    <row r="990" spans="1:27" ht="14.4" x14ac:dyDescent="0.3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</row>
    <row r="991" spans="1:27" ht="14.4" x14ac:dyDescent="0.3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</row>
    <row r="992" spans="1:27" ht="14.4" x14ac:dyDescent="0.3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</row>
    <row r="993" spans="1:27" ht="14.4" x14ac:dyDescent="0.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</row>
    <row r="994" spans="1:27" ht="14.4" x14ac:dyDescent="0.3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</row>
    <row r="995" spans="1:27" ht="14.4" x14ac:dyDescent="0.3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</row>
    <row r="996" spans="1:27" ht="14.4" x14ac:dyDescent="0.3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</row>
    <row r="997" spans="1:27" ht="14.4" x14ac:dyDescent="0.3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</row>
    <row r="998" spans="1:27" ht="14.4" x14ac:dyDescent="0.3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</row>
    <row r="999" spans="1:27" ht="14.4" x14ac:dyDescent="0.3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</row>
    <row r="1000" spans="1:27" ht="14.4" x14ac:dyDescent="0.3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</row>
    <row r="1001" spans="1:27" ht="14.4" x14ac:dyDescent="0.3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</row>
    <row r="1002" spans="1:27" ht="14.4" x14ac:dyDescent="0.3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</row>
    <row r="1003" spans="1:27" ht="14.4" x14ac:dyDescent="0.3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</row>
    <row r="1004" spans="1:27" ht="14.4" x14ac:dyDescent="0.3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</row>
    <row r="1005" spans="1:27" ht="14.4" x14ac:dyDescent="0.3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</row>
    <row r="1006" spans="1:27" ht="14.4" x14ac:dyDescent="0.3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</row>
    <row r="1007" spans="1:27" ht="14.4" x14ac:dyDescent="0.3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</row>
    <row r="1008" spans="1:27" ht="14.4" x14ac:dyDescent="0.3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</row>
    <row r="1009" spans="1:27" ht="14.4" x14ac:dyDescent="0.3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</row>
    <row r="1010" spans="1:27" ht="14.4" x14ac:dyDescent="0.3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</row>
    <row r="1011" spans="1:27" ht="14.4" x14ac:dyDescent="0.3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</row>
    <row r="1012" spans="1:27" ht="14.4" x14ac:dyDescent="0.3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</row>
    <row r="1013" spans="1:27" ht="14.4" x14ac:dyDescent="0.3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</row>
    <row r="1014" spans="1:27" ht="14.4" x14ac:dyDescent="0.3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</row>
    <row r="1015" spans="1:27" ht="14.4" x14ac:dyDescent="0.3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</row>
  </sheetData>
  <mergeCells count="17">
    <mergeCell ref="A1:F1"/>
    <mergeCell ref="B2:F2"/>
    <mergeCell ref="B3:F3"/>
    <mergeCell ref="B4:F4"/>
    <mergeCell ref="B5:F5"/>
    <mergeCell ref="A7:F7"/>
    <mergeCell ref="A81:E81"/>
    <mergeCell ref="A80:E80"/>
    <mergeCell ref="A82:E82"/>
    <mergeCell ref="A52:E52"/>
    <mergeCell ref="A53:E53"/>
    <mergeCell ref="A54:E54"/>
    <mergeCell ref="A27:E27"/>
    <mergeCell ref="A28:E28"/>
    <mergeCell ref="A29:E29"/>
    <mergeCell ref="A8:F8"/>
    <mergeCell ref="A12:A14"/>
  </mergeCells>
  <pageMargins left="0.7" right="0.7" top="0.75" bottom="0.75" header="0.3" footer="0.3"/>
  <pageSetup paperSize="9" orientation="portrait" horizontalDpi="200" verticalDpi="200" r:id="rId1"/>
  <ignoredErrors>
    <ignoredError sqref="E8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26"/>
  <sheetViews>
    <sheetView showGridLines="0" zoomScale="80" zoomScaleNormal="80" workbookViewId="0">
      <selection sqref="A1:F1"/>
    </sheetView>
  </sheetViews>
  <sheetFormatPr baseColWidth="10" defaultColWidth="12.5546875" defaultRowHeight="15" customHeight="1" x14ac:dyDescent="0.3"/>
  <cols>
    <col min="1" max="1" width="28.44140625" style="23" customWidth="1"/>
    <col min="2" max="2" width="25.77734375" style="23" bestFit="1" customWidth="1"/>
    <col min="3" max="3" width="17" style="23" customWidth="1"/>
    <col min="4" max="4" width="15.5546875" style="23" customWidth="1"/>
    <col min="5" max="5" width="23.77734375" style="23" customWidth="1"/>
    <col min="6" max="6" width="12.44140625" style="23" customWidth="1"/>
    <col min="7" max="7" width="10.21875" style="23" customWidth="1"/>
    <col min="8" max="8" width="15.5546875" style="23" customWidth="1"/>
    <col min="9" max="26" width="10.21875" style="23" customWidth="1"/>
    <col min="27" max="16384" width="12.5546875" style="23"/>
  </cols>
  <sheetData>
    <row r="1" spans="1:26" ht="15" customHeight="1" x14ac:dyDescent="0.3">
      <c r="A1" s="81" t="s">
        <v>0</v>
      </c>
      <c r="B1" s="82"/>
      <c r="C1" s="82"/>
      <c r="D1" s="82"/>
      <c r="E1" s="82"/>
      <c r="F1" s="82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5" customHeight="1" x14ac:dyDescent="0.3">
      <c r="A2" s="2" t="s">
        <v>1</v>
      </c>
      <c r="B2" s="84" t="s">
        <v>53</v>
      </c>
      <c r="C2" s="84"/>
      <c r="D2" s="84"/>
      <c r="E2" s="84"/>
      <c r="F2" s="84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 x14ac:dyDescent="0.3">
      <c r="A3" s="2" t="s">
        <v>2</v>
      </c>
      <c r="B3" s="84" t="s">
        <v>54</v>
      </c>
      <c r="C3" s="84"/>
      <c r="D3" s="84"/>
      <c r="E3" s="84"/>
      <c r="F3" s="84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5" customHeight="1" x14ac:dyDescent="0.3">
      <c r="A4" s="2" t="s">
        <v>3</v>
      </c>
      <c r="B4" s="84" t="s">
        <v>55</v>
      </c>
      <c r="C4" s="84"/>
      <c r="D4" s="84"/>
      <c r="E4" s="84"/>
      <c r="F4" s="84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5" customHeight="1" x14ac:dyDescent="0.3">
      <c r="A5" s="2" t="s">
        <v>4</v>
      </c>
      <c r="B5" s="84" t="s">
        <v>129</v>
      </c>
      <c r="C5" s="84"/>
      <c r="D5" s="84"/>
      <c r="E5" s="84"/>
      <c r="F5" s="8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15" customHeight="1" x14ac:dyDescent="0.3">
      <c r="A6" s="2"/>
      <c r="B6" s="4"/>
      <c r="C6" s="3"/>
      <c r="D6" s="3"/>
      <c r="E6" s="3"/>
      <c r="F6" s="3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5" customHeight="1" x14ac:dyDescent="0.3">
      <c r="A7" s="81" t="s">
        <v>5</v>
      </c>
      <c r="B7" s="83"/>
      <c r="C7" s="83"/>
      <c r="D7" s="83"/>
      <c r="E7" s="83"/>
      <c r="F7" s="83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5" customHeight="1" x14ac:dyDescent="0.3">
      <c r="A8" s="81" t="s">
        <v>6</v>
      </c>
      <c r="B8" s="83"/>
      <c r="C8" s="83"/>
      <c r="D8" s="83"/>
      <c r="E8" s="83"/>
      <c r="F8" s="83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4.4" x14ac:dyDescent="0.3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5" customHeight="1" thickBot="1" x14ac:dyDescent="0.35">
      <c r="A10" s="5" t="s">
        <v>7</v>
      </c>
      <c r="B10" s="5" t="s">
        <v>38</v>
      </c>
      <c r="C10" s="5" t="s">
        <v>35</v>
      </c>
      <c r="D10" s="5" t="s">
        <v>36</v>
      </c>
      <c r="E10" s="5" t="s">
        <v>47</v>
      </c>
      <c r="F10" s="5" t="s">
        <v>37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s="35" customFormat="1" ht="15" customHeight="1" x14ac:dyDescent="0.3">
      <c r="A11" s="21"/>
      <c r="B11" s="21"/>
      <c r="C11" s="21"/>
      <c r="D11" s="21"/>
      <c r="E11" s="21"/>
      <c r="F11" s="2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s="35" customFormat="1" ht="15" customHeight="1" x14ac:dyDescent="0.3">
      <c r="A12" s="89" t="s">
        <v>39</v>
      </c>
      <c r="B12" s="26" t="s">
        <v>50</v>
      </c>
      <c r="C12" s="21">
        <f>3170</f>
        <v>3170</v>
      </c>
      <c r="D12" s="21">
        <f>3170+238</f>
        <v>3408</v>
      </c>
      <c r="E12" s="21">
        <v>3408</v>
      </c>
      <c r="F12" s="21">
        <f>+SUM(C12:E12)</f>
        <v>9986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" customHeight="1" x14ac:dyDescent="0.3">
      <c r="A13" s="89"/>
      <c r="B13" s="36" t="s">
        <v>51</v>
      </c>
      <c r="C13" s="21">
        <v>3170</v>
      </c>
      <c r="D13" s="21">
        <v>3408</v>
      </c>
      <c r="E13" s="21">
        <v>3408</v>
      </c>
      <c r="F13" s="55">
        <f>+E13</f>
        <v>3408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" customHeight="1" x14ac:dyDescent="0.3">
      <c r="A14" s="89"/>
      <c r="B14" s="36" t="s">
        <v>49</v>
      </c>
      <c r="C14" s="21">
        <v>2256</v>
      </c>
      <c r="D14" s="21">
        <v>3223</v>
      </c>
      <c r="E14" s="21">
        <v>3258</v>
      </c>
      <c r="F14" s="55">
        <f>+AVERAGE(C14:E14)</f>
        <v>2912.3333333333335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" customHeight="1" x14ac:dyDescent="0.3">
      <c r="A15" s="19"/>
      <c r="B15" s="19"/>
      <c r="C15" s="6"/>
      <c r="D15" s="6"/>
      <c r="E15" s="6"/>
      <c r="F15" s="7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5" customHeight="1" thickBot="1" x14ac:dyDescent="0.35">
      <c r="A16" s="25" t="s">
        <v>20</v>
      </c>
      <c r="B16" s="9"/>
      <c r="C16" s="10"/>
      <c r="D16" s="10"/>
      <c r="E16" s="10"/>
      <c r="F16" s="13">
        <f>+F13</f>
        <v>3408</v>
      </c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5" customHeight="1" thickTop="1" x14ac:dyDescent="0.3">
      <c r="A17" s="3" t="s">
        <v>76</v>
      </c>
      <c r="B17" s="14"/>
      <c r="C17" s="14"/>
      <c r="D17" s="14"/>
      <c r="E17" s="14"/>
      <c r="F17" s="14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5" customHeight="1" x14ac:dyDescent="0.3">
      <c r="A18" s="3" t="s">
        <v>41</v>
      </c>
      <c r="B18" s="29"/>
      <c r="C18" s="29"/>
      <c r="D18" s="29"/>
      <c r="E18" s="29"/>
      <c r="F18" s="2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s="66" customFormat="1" ht="15" customHeight="1" x14ac:dyDescent="0.3">
      <c r="A19" s="22" t="s">
        <v>153</v>
      </c>
      <c r="B19" s="29"/>
      <c r="C19" s="29"/>
      <c r="D19" s="29"/>
      <c r="E19" s="29"/>
      <c r="F19" s="2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s="66" customFormat="1" ht="15" customHeight="1" x14ac:dyDescent="0.3">
      <c r="A20" s="22" t="s">
        <v>75</v>
      </c>
      <c r="B20" s="29"/>
      <c r="C20" s="29"/>
      <c r="D20" s="29"/>
      <c r="E20" s="29"/>
      <c r="F20" s="2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s="66" customFormat="1" ht="15" customHeight="1" x14ac:dyDescent="0.3">
      <c r="A21" s="48" t="s">
        <v>83</v>
      </c>
      <c r="B21" s="29"/>
      <c r="C21" s="29"/>
      <c r="D21" s="29"/>
      <c r="E21" s="29"/>
      <c r="F21" s="2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s="66" customFormat="1" ht="15" customHeight="1" x14ac:dyDescent="0.3">
      <c r="A22" s="48" t="s">
        <v>92</v>
      </c>
      <c r="B22" s="29"/>
      <c r="C22" s="29"/>
      <c r="D22" s="29"/>
      <c r="E22" s="29"/>
      <c r="F22" s="2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s="39" customFormat="1" ht="15" customHeight="1" x14ac:dyDescent="0.3">
      <c r="A23" s="76" t="s">
        <v>182</v>
      </c>
      <c r="B23" s="77"/>
      <c r="C23" s="77"/>
      <c r="D23" s="77"/>
      <c r="E23" s="77"/>
      <c r="F23" s="77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</row>
    <row r="24" spans="1:26" s="70" customFormat="1" ht="15" customHeight="1" x14ac:dyDescent="0.3">
      <c r="A24" s="48" t="s">
        <v>132</v>
      </c>
      <c r="B24" s="29"/>
      <c r="C24" s="29"/>
      <c r="D24" s="29"/>
      <c r="E24" s="29"/>
      <c r="F24" s="2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s="70" customFormat="1" ht="15" customHeight="1" x14ac:dyDescent="0.3">
      <c r="A25" s="48" t="s">
        <v>183</v>
      </c>
      <c r="B25" s="29"/>
      <c r="C25" s="29"/>
      <c r="D25" s="29"/>
      <c r="E25" s="29"/>
      <c r="F25" s="2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s="70" customFormat="1" ht="15" customHeight="1" x14ac:dyDescent="0.3">
      <c r="A26" s="48" t="s">
        <v>133</v>
      </c>
      <c r="B26" s="29"/>
      <c r="C26" s="29"/>
      <c r="D26" s="29"/>
      <c r="E26" s="29"/>
      <c r="F26" s="2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s="70" customFormat="1" ht="15" customHeight="1" x14ac:dyDescent="0.3">
      <c r="A27" s="48" t="s">
        <v>134</v>
      </c>
      <c r="B27" s="29"/>
      <c r="C27" s="29"/>
      <c r="D27" s="29"/>
      <c r="E27" s="29"/>
      <c r="F27" s="2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s="66" customFormat="1" ht="15" customHeight="1" x14ac:dyDescent="0.3">
      <c r="A28" s="48" t="s">
        <v>137</v>
      </c>
      <c r="B28" s="29"/>
      <c r="C28" s="29"/>
      <c r="D28" s="29"/>
      <c r="E28" s="29"/>
      <c r="F28" s="2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s="70" customFormat="1" ht="15" customHeight="1" x14ac:dyDescent="0.3">
      <c r="A29" s="48" t="s">
        <v>138</v>
      </c>
      <c r="B29" s="29"/>
      <c r="C29" s="29"/>
      <c r="D29" s="29"/>
      <c r="E29" s="29"/>
      <c r="F29" s="2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s="66" customFormat="1" ht="15" customHeight="1" x14ac:dyDescent="0.3">
      <c r="A30" s="48" t="s">
        <v>146</v>
      </c>
      <c r="B30" s="29"/>
      <c r="C30" s="29"/>
      <c r="D30" s="29"/>
      <c r="E30" s="29"/>
      <c r="F30" s="2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s="70" customFormat="1" ht="15" customHeight="1" x14ac:dyDescent="0.3">
      <c r="A31" s="22"/>
      <c r="B31" s="29"/>
      <c r="C31" s="29"/>
      <c r="D31" s="22"/>
      <c r="E31" s="29"/>
      <c r="F31" s="2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s="66" customFormat="1" ht="15" customHeight="1" x14ac:dyDescent="0.3">
      <c r="A32" s="3"/>
      <c r="B32" s="29"/>
      <c r="C32" s="29"/>
      <c r="D32" s="29"/>
      <c r="E32" s="29"/>
      <c r="F32" s="2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s="66" customFormat="1" ht="15" customHeight="1" x14ac:dyDescent="0.3">
      <c r="A33" s="3"/>
      <c r="B33" s="29"/>
      <c r="C33" s="29"/>
      <c r="D33" s="29"/>
      <c r="E33" s="29"/>
      <c r="F33" s="2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s="66" customFormat="1" ht="15" customHeight="1" x14ac:dyDescent="0.3">
      <c r="A34" s="3"/>
      <c r="B34" s="29"/>
      <c r="C34" s="29"/>
      <c r="D34" s="29"/>
      <c r="E34" s="29"/>
      <c r="F34" s="2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5" customHeight="1" x14ac:dyDescent="0.3">
      <c r="A35" s="81" t="s">
        <v>22</v>
      </c>
      <c r="B35" s="83"/>
      <c r="C35" s="83"/>
      <c r="D35" s="83"/>
      <c r="E35" s="83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5" customHeight="1" x14ac:dyDescent="0.3">
      <c r="A36" s="81" t="s">
        <v>44</v>
      </c>
      <c r="B36" s="83"/>
      <c r="C36" s="83"/>
      <c r="D36" s="83"/>
      <c r="E36" s="83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15" customHeight="1" x14ac:dyDescent="0.3">
      <c r="A37" s="81" t="s">
        <v>135</v>
      </c>
      <c r="B37" s="83"/>
      <c r="C37" s="83"/>
      <c r="D37" s="83"/>
      <c r="E37" s="83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4.4" x14ac:dyDescent="0.3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15" customHeight="1" thickBot="1" x14ac:dyDescent="0.35">
      <c r="A39" s="5" t="s">
        <v>7</v>
      </c>
      <c r="B39" s="5" t="s">
        <v>35</v>
      </c>
      <c r="C39" s="5" t="s">
        <v>36</v>
      </c>
      <c r="D39" s="5" t="s">
        <v>47</v>
      </c>
      <c r="E39" s="5" t="s">
        <v>37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" customHeight="1" x14ac:dyDescent="0.3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15" customHeight="1" x14ac:dyDescent="0.3">
      <c r="A41" s="28" t="s">
        <v>39</v>
      </c>
      <c r="B41" s="42">
        <v>352809600</v>
      </c>
      <c r="C41" s="42">
        <v>486667600</v>
      </c>
      <c r="D41" s="42">
        <v>257189200</v>
      </c>
      <c r="E41" s="42">
        <f>+SUM(B41:D41)</f>
        <v>1096666400</v>
      </c>
      <c r="F41" s="15"/>
      <c r="G41" s="12" t="s">
        <v>21</v>
      </c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15" customHeight="1" x14ac:dyDescent="0.3">
      <c r="A42" s="24"/>
      <c r="B42" s="19"/>
      <c r="C42" s="19"/>
      <c r="D42" s="19"/>
      <c r="E42" s="19"/>
      <c r="F42" s="16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15" customHeight="1" thickBot="1" x14ac:dyDescent="0.35">
      <c r="A43" s="18" t="s">
        <v>20</v>
      </c>
      <c r="B43" s="43">
        <f>+B41</f>
        <v>352809600</v>
      </c>
      <c r="C43" s="43">
        <f t="shared" ref="C43:D43" si="0">+C41</f>
        <v>486667600</v>
      </c>
      <c r="D43" s="43">
        <f t="shared" si="0"/>
        <v>257189200</v>
      </c>
      <c r="E43" s="43">
        <f>SUM(B43:D43)</f>
        <v>1096666400</v>
      </c>
      <c r="F43" s="15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15" customHeight="1" thickTop="1" x14ac:dyDescent="0.3">
      <c r="A44" s="3" t="s">
        <v>76</v>
      </c>
      <c r="B44" s="20"/>
      <c r="C44" s="15"/>
      <c r="D44" s="15"/>
      <c r="E44" s="16"/>
      <c r="F44" s="15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15" customHeight="1" x14ac:dyDescent="0.3">
      <c r="A45" s="30" t="s">
        <v>41</v>
      </c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s="66" customFormat="1" ht="15" customHeight="1" x14ac:dyDescent="0.3">
      <c r="A46" s="48" t="s">
        <v>116</v>
      </c>
      <c r="B46" s="48"/>
      <c r="C46" s="48"/>
      <c r="D46" s="48"/>
      <c r="E46" s="48"/>
      <c r="F46" s="22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s="66" customFormat="1" ht="15" customHeight="1" x14ac:dyDescent="0.3">
      <c r="A47" s="48" t="s">
        <v>117</v>
      </c>
      <c r="B47" s="48"/>
      <c r="C47" s="48"/>
      <c r="D47" s="48"/>
      <c r="E47" s="48"/>
      <c r="F47" s="22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s="66" customFormat="1" ht="15" customHeight="1" x14ac:dyDescent="0.3">
      <c r="A48" s="48" t="s">
        <v>136</v>
      </c>
      <c r="B48" s="48"/>
      <c r="C48" s="48"/>
      <c r="D48" s="48"/>
      <c r="E48" s="48"/>
      <c r="F48" s="22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s="66" customFormat="1" ht="15" customHeight="1" x14ac:dyDescent="0.3">
      <c r="A49" s="48" t="s">
        <v>139</v>
      </c>
      <c r="B49" s="48"/>
      <c r="C49" s="48"/>
      <c r="D49" s="48"/>
      <c r="E49" s="48"/>
      <c r="F49" s="22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s="70" customFormat="1" ht="15" customHeight="1" x14ac:dyDescent="0.3">
      <c r="A50" s="48" t="s">
        <v>140</v>
      </c>
      <c r="B50" s="48"/>
      <c r="C50" s="48"/>
      <c r="D50" s="48"/>
      <c r="E50" s="48"/>
      <c r="F50" s="22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s="66" customFormat="1" ht="15" customHeight="1" x14ac:dyDescent="0.3">
      <c r="A51" s="48" t="s">
        <v>141</v>
      </c>
      <c r="B51" s="48"/>
      <c r="C51" s="48"/>
      <c r="D51" s="48"/>
      <c r="E51" s="48"/>
      <c r="F51" s="22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s="66" customFormat="1" ht="15" customHeight="1" x14ac:dyDescent="0.3">
      <c r="A52" s="27" t="s">
        <v>142</v>
      </c>
      <c r="B52" s="48"/>
      <c r="C52" s="48"/>
      <c r="D52" s="48"/>
      <c r="E52" s="48"/>
      <c r="F52" s="22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s="66" customFormat="1" ht="15" customHeight="1" x14ac:dyDescent="0.3">
      <c r="A53" s="48" t="s">
        <v>143</v>
      </c>
      <c r="B53" s="48"/>
      <c r="C53" s="48"/>
      <c r="D53" s="48"/>
      <c r="E53" s="48"/>
      <c r="F53" s="22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s="66" customFormat="1" ht="15" customHeight="1" x14ac:dyDescent="0.3">
      <c r="A54" s="48" t="s">
        <v>144</v>
      </c>
      <c r="B54" s="48"/>
      <c r="C54" s="48"/>
      <c r="D54" s="48"/>
      <c r="E54" s="48"/>
      <c r="F54" s="22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s="70" customFormat="1" ht="15" customHeight="1" x14ac:dyDescent="0.3">
      <c r="A55" s="48" t="s">
        <v>145</v>
      </c>
      <c r="B55" s="48"/>
      <c r="C55" s="48"/>
      <c r="D55" s="48"/>
      <c r="E55" s="48"/>
      <c r="F55" s="22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s="70" customFormat="1" ht="15" customHeight="1" x14ac:dyDescent="0.3">
      <c r="A56" s="48" t="s">
        <v>147</v>
      </c>
      <c r="B56" s="48"/>
      <c r="C56" s="48"/>
      <c r="D56" s="48"/>
      <c r="E56" s="48"/>
      <c r="F56" s="22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s="66" customFormat="1" ht="15" customHeight="1" x14ac:dyDescent="0.3">
      <c r="A57" s="27" t="s">
        <v>148</v>
      </c>
      <c r="B57" s="48"/>
      <c r="C57" s="48"/>
      <c r="D57" s="48"/>
      <c r="E57" s="48"/>
      <c r="F57" s="22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s="70" customFormat="1" ht="15" customHeight="1" x14ac:dyDescent="0.3">
      <c r="A58" s="27"/>
      <c r="B58" s="48"/>
      <c r="C58" s="48"/>
      <c r="D58" s="48"/>
      <c r="E58" s="48"/>
      <c r="F58" s="22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s="70" customFormat="1" ht="15" customHeight="1" x14ac:dyDescent="0.3">
      <c r="A59" s="27"/>
      <c r="B59" s="48"/>
      <c r="C59" s="48"/>
      <c r="D59" s="48"/>
      <c r="E59" s="48"/>
      <c r="F59" s="22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s="66" customFormat="1" ht="15" customHeight="1" x14ac:dyDescent="0.3">
      <c r="A60" s="48"/>
      <c r="B60" s="29"/>
      <c r="C60" s="29"/>
      <c r="D60" s="29"/>
      <c r="E60" s="29"/>
      <c r="F60" s="22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s="66" customFormat="1" ht="15" customHeight="1" x14ac:dyDescent="0.3">
      <c r="A61" s="48"/>
      <c r="B61" s="29"/>
      <c r="C61" s="29"/>
      <c r="D61" s="29"/>
      <c r="E61" s="2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15" customHeight="1" x14ac:dyDescent="0.3">
      <c r="A62" s="81" t="s">
        <v>23</v>
      </c>
      <c r="B62" s="83"/>
      <c r="C62" s="83"/>
      <c r="D62" s="83"/>
      <c r="E62" s="83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15" customHeight="1" x14ac:dyDescent="0.3">
      <c r="A63" s="81" t="s">
        <v>43</v>
      </c>
      <c r="B63" s="83"/>
      <c r="C63" s="83"/>
      <c r="D63" s="83"/>
      <c r="E63" s="83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15" customHeight="1" x14ac:dyDescent="0.3">
      <c r="A64" s="81" t="s">
        <v>135</v>
      </c>
      <c r="B64" s="83"/>
      <c r="C64" s="83"/>
      <c r="D64" s="83"/>
      <c r="E64" s="83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14.4" x14ac:dyDescent="0.3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15" customHeight="1" thickBot="1" x14ac:dyDescent="0.35">
      <c r="A66" s="5" t="s">
        <v>24</v>
      </c>
      <c r="B66" s="5" t="s">
        <v>35</v>
      </c>
      <c r="C66" s="5" t="s">
        <v>36</v>
      </c>
      <c r="D66" s="5" t="s">
        <v>47</v>
      </c>
      <c r="E66" s="5" t="s">
        <v>37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" customHeight="1" x14ac:dyDescent="0.3">
      <c r="A67" s="19"/>
      <c r="B67" s="19"/>
      <c r="C67" s="19"/>
      <c r="D67" s="19"/>
      <c r="E67" s="3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15" customHeight="1" x14ac:dyDescent="0.3">
      <c r="A68" s="22" t="s">
        <v>52</v>
      </c>
      <c r="B68" s="42">
        <v>352809600</v>
      </c>
      <c r="C68" s="42">
        <v>486667600</v>
      </c>
      <c r="D68" s="42">
        <v>257189200</v>
      </c>
      <c r="E68" s="44">
        <f>+SUM(B68:D68)</f>
        <v>1096666400</v>
      </c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15" hidden="1" customHeight="1" x14ac:dyDescent="0.3">
      <c r="A69" s="19" t="s">
        <v>25</v>
      </c>
      <c r="B69" s="19"/>
      <c r="C69" s="19"/>
      <c r="D69" s="19"/>
      <c r="E69" s="11">
        <f>+SUM(B69:D69)</f>
        <v>0</v>
      </c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15" hidden="1" customHeight="1" x14ac:dyDescent="0.3">
      <c r="A70" s="19" t="s">
        <v>26</v>
      </c>
      <c r="B70" s="19"/>
      <c r="C70" s="19"/>
      <c r="D70" s="19"/>
      <c r="E70" s="11">
        <f>+SUM(B70:D70)</f>
        <v>0</v>
      </c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15" hidden="1" customHeight="1" x14ac:dyDescent="0.3">
      <c r="A71" s="19" t="s">
        <v>27</v>
      </c>
      <c r="B71" s="19"/>
      <c r="C71" s="19"/>
      <c r="D71" s="19"/>
      <c r="E71" s="11">
        <f t="shared" ref="E71" si="1">+SUM(B71:D71)</f>
        <v>0</v>
      </c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15" customHeight="1" x14ac:dyDescent="0.3">
      <c r="A72" s="19"/>
      <c r="B72" s="19"/>
      <c r="C72" s="19"/>
      <c r="D72" s="19"/>
      <c r="E72" s="3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15" customHeight="1" thickBot="1" x14ac:dyDescent="0.35">
      <c r="A73" s="9" t="s">
        <v>20</v>
      </c>
      <c r="B73" s="45">
        <f t="shared" ref="B73:D73" si="2">SUM(B68:B71)</f>
        <v>352809600</v>
      </c>
      <c r="C73" s="45">
        <f t="shared" si="2"/>
        <v>486667600</v>
      </c>
      <c r="D73" s="45">
        <f t="shared" si="2"/>
        <v>257189200</v>
      </c>
      <c r="E73" s="45">
        <f>SUM(E68:E71)</f>
        <v>1096666400</v>
      </c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15" customHeight="1" thickTop="1" x14ac:dyDescent="0.3">
      <c r="A74" s="3" t="s">
        <v>76</v>
      </c>
      <c r="B74" s="19"/>
      <c r="C74" s="19"/>
      <c r="D74" s="19"/>
      <c r="E74" s="12" t="s">
        <v>21</v>
      </c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4.4" x14ac:dyDescent="0.3">
      <c r="A75" s="30" t="s">
        <v>41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s="66" customFormat="1" ht="14.4" x14ac:dyDescent="0.3">
      <c r="A76" s="48" t="s">
        <v>116</v>
      </c>
      <c r="B76" s="48"/>
      <c r="C76" s="48"/>
      <c r="D76" s="48"/>
      <c r="E76" s="48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s="66" customFormat="1" ht="14.4" x14ac:dyDescent="0.3">
      <c r="A77" s="48" t="s">
        <v>117</v>
      </c>
      <c r="B77" s="48"/>
      <c r="C77" s="48"/>
      <c r="D77" s="48"/>
      <c r="E77" s="48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s="66" customFormat="1" ht="14.4" x14ac:dyDescent="0.3">
      <c r="A78" s="48" t="s">
        <v>136</v>
      </c>
      <c r="B78" s="48"/>
      <c r="C78" s="48"/>
      <c r="D78" s="48"/>
      <c r="E78" s="48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s="66" customFormat="1" ht="14.4" x14ac:dyDescent="0.3">
      <c r="A79" s="48" t="s">
        <v>139</v>
      </c>
      <c r="B79" s="48"/>
      <c r="C79" s="48"/>
      <c r="D79" s="48"/>
      <c r="E79" s="48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s="66" customFormat="1" ht="14.4" x14ac:dyDescent="0.3">
      <c r="A80" s="48" t="s">
        <v>140</v>
      </c>
      <c r="B80" s="48"/>
      <c r="C80" s="48"/>
      <c r="D80" s="48"/>
      <c r="E80" s="48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s="66" customFormat="1" ht="14.4" x14ac:dyDescent="0.3">
      <c r="A81" s="48" t="s">
        <v>141</v>
      </c>
      <c r="B81" s="48"/>
      <c r="C81" s="48"/>
      <c r="D81" s="48"/>
      <c r="E81" s="48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s="66" customFormat="1" ht="14.4" x14ac:dyDescent="0.3">
      <c r="A82" s="27" t="s">
        <v>142</v>
      </c>
      <c r="B82" s="48"/>
      <c r="C82" s="48"/>
      <c r="D82" s="48"/>
      <c r="E82" s="48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s="66" customFormat="1" ht="14.4" x14ac:dyDescent="0.3">
      <c r="A83" s="48" t="s">
        <v>143</v>
      </c>
      <c r="B83" s="48"/>
      <c r="C83" s="48"/>
      <c r="D83" s="48"/>
      <c r="E83" s="48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s="66" customFormat="1" ht="14.4" x14ac:dyDescent="0.3">
      <c r="A84" s="48" t="s">
        <v>144</v>
      </c>
      <c r="B84" s="48"/>
      <c r="C84" s="48"/>
      <c r="D84" s="48"/>
      <c r="E84" s="48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s="66" customFormat="1" ht="14.4" x14ac:dyDescent="0.3">
      <c r="A85" s="48" t="s">
        <v>145</v>
      </c>
      <c r="B85" s="48"/>
      <c r="C85" s="48"/>
      <c r="D85" s="48"/>
      <c r="E85" s="48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s="66" customFormat="1" ht="14.4" x14ac:dyDescent="0.3">
      <c r="A86" s="48" t="s">
        <v>147</v>
      </c>
      <c r="B86" s="48"/>
      <c r="C86" s="48"/>
      <c r="D86" s="48"/>
      <c r="E86" s="48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s="66" customFormat="1" ht="14.4" x14ac:dyDescent="0.3">
      <c r="A87" s="27" t="s">
        <v>148</v>
      </c>
      <c r="B87" s="48"/>
      <c r="C87" s="48"/>
      <c r="D87" s="48"/>
      <c r="E87" s="48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s="66" customFormat="1" ht="14.4" x14ac:dyDescent="0.3">
      <c r="A88" s="30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s="66" customFormat="1" ht="14.4" x14ac:dyDescent="0.3">
      <c r="A89" s="30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s="66" customFormat="1" ht="14.4" x14ac:dyDescent="0.3">
      <c r="A90" s="30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4.4" x14ac:dyDescent="0.3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15" customHeight="1" x14ac:dyDescent="0.3">
      <c r="A92" s="81" t="s">
        <v>28</v>
      </c>
      <c r="B92" s="83"/>
      <c r="C92" s="83"/>
      <c r="D92" s="83"/>
      <c r="E92" s="83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5" customHeight="1" x14ac:dyDescent="0.3">
      <c r="A93" s="81" t="s">
        <v>42</v>
      </c>
      <c r="B93" s="83"/>
      <c r="C93" s="83"/>
      <c r="D93" s="83"/>
      <c r="E93" s="83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5" customHeight="1" x14ac:dyDescent="0.3">
      <c r="A94" s="81" t="s">
        <v>149</v>
      </c>
      <c r="B94" s="83"/>
      <c r="C94" s="83"/>
      <c r="D94" s="83"/>
      <c r="E94" s="83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4.4" x14ac:dyDescent="0.3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5" customHeight="1" thickBot="1" x14ac:dyDescent="0.35">
      <c r="A96" s="5"/>
      <c r="B96" s="5" t="s">
        <v>35</v>
      </c>
      <c r="C96" s="5" t="s">
        <v>36</v>
      </c>
      <c r="D96" s="5" t="s">
        <v>47</v>
      </c>
      <c r="E96" s="5" t="s">
        <v>37</v>
      </c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" customHeight="1" x14ac:dyDescent="0.3">
      <c r="A97" s="19"/>
      <c r="B97" s="19"/>
      <c r="C97" s="19"/>
      <c r="D97" s="19"/>
      <c r="E97" s="3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5" customHeight="1" x14ac:dyDescent="0.3">
      <c r="A98" s="19" t="s">
        <v>29</v>
      </c>
      <c r="B98" s="31">
        <f>+'3T'!E90</f>
        <v>284720296</v>
      </c>
      <c r="C98" s="12">
        <f>+B102</f>
        <v>243674440</v>
      </c>
      <c r="D98" s="12">
        <f>+C102</f>
        <v>9591584</v>
      </c>
      <c r="E98" s="11">
        <f>B98</f>
        <v>284720296</v>
      </c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5" customHeight="1" x14ac:dyDescent="0.3">
      <c r="A99" s="22" t="s">
        <v>30</v>
      </c>
      <c r="B99" s="12">
        <v>311763744</v>
      </c>
      <c r="C99" s="12">
        <v>252584744</v>
      </c>
      <c r="D99" s="12">
        <v>252584744</v>
      </c>
      <c r="E99" s="11">
        <f>+SUM(B99:D99)</f>
        <v>816933232</v>
      </c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5" customHeight="1" x14ac:dyDescent="0.3">
      <c r="A100" s="19" t="s">
        <v>32</v>
      </c>
      <c r="B100" s="12">
        <f>B99+B98</f>
        <v>596484040</v>
      </c>
      <c r="C100" s="12">
        <f>C99+C98</f>
        <v>496259184</v>
      </c>
      <c r="D100" s="12">
        <f>D99+D98</f>
        <v>262176328</v>
      </c>
      <c r="E100" s="12">
        <f>E99+E98</f>
        <v>1101653528</v>
      </c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5" customHeight="1" x14ac:dyDescent="0.3">
      <c r="A101" s="19" t="s">
        <v>33</v>
      </c>
      <c r="B101" s="12">
        <f>+B73</f>
        <v>352809600</v>
      </c>
      <c r="C101" s="12">
        <f>+C73</f>
        <v>486667600</v>
      </c>
      <c r="D101" s="12">
        <f>+D73</f>
        <v>257189200</v>
      </c>
      <c r="E101" s="11">
        <f>+SUM(B101:D101)</f>
        <v>1096666400</v>
      </c>
      <c r="F101" s="19"/>
      <c r="G101" s="73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5" customHeight="1" x14ac:dyDescent="0.3">
      <c r="A102" s="19" t="s">
        <v>34</v>
      </c>
      <c r="B102" s="12">
        <f>+B100-B101</f>
        <v>243674440</v>
      </c>
      <c r="C102" s="12">
        <f>+C100-C101</f>
        <v>9591584</v>
      </c>
      <c r="D102" s="12">
        <f>+D100-D101</f>
        <v>4987128</v>
      </c>
      <c r="E102" s="12">
        <f>+E100-E101</f>
        <v>4987128</v>
      </c>
      <c r="F102" s="12"/>
      <c r="G102" s="19"/>
      <c r="H102" s="65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5" customHeight="1" thickBot="1" x14ac:dyDescent="0.35">
      <c r="A103" s="9"/>
      <c r="B103" s="9"/>
      <c r="C103" s="9"/>
      <c r="D103" s="9"/>
      <c r="E103" s="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5" customHeight="1" thickTop="1" x14ac:dyDescent="0.3">
      <c r="A104" s="3" t="s">
        <v>76</v>
      </c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4.4" x14ac:dyDescent="0.3">
      <c r="A105" s="30" t="s">
        <v>41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4.4" x14ac:dyDescent="0.3">
      <c r="A106" s="64" t="s">
        <v>163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4.4" x14ac:dyDescent="0.3">
      <c r="A107" s="64" t="s">
        <v>150</v>
      </c>
      <c r="B107" s="22"/>
      <c r="C107" s="22"/>
      <c r="D107" s="22"/>
      <c r="E107" s="22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4.4" x14ac:dyDescent="0.3">
      <c r="A108" s="64" t="s">
        <v>186</v>
      </c>
      <c r="B108" s="22"/>
      <c r="C108" s="22"/>
      <c r="D108" s="22"/>
      <c r="E108" s="22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4.4" x14ac:dyDescent="0.3">
      <c r="A109" s="64" t="s">
        <v>151</v>
      </c>
      <c r="B109" s="22"/>
      <c r="C109" s="22"/>
      <c r="D109" s="22"/>
      <c r="E109" s="22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4.4" x14ac:dyDescent="0.3">
      <c r="A110" s="64" t="s">
        <v>152</v>
      </c>
      <c r="B110" s="22"/>
      <c r="C110" s="22"/>
      <c r="D110" s="22"/>
      <c r="E110" s="22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4.4" x14ac:dyDescent="0.3">
      <c r="A111" s="22"/>
      <c r="B111" s="22"/>
      <c r="C111" s="22"/>
      <c r="D111" s="22"/>
      <c r="E111" s="22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4.4" x14ac:dyDescent="0.3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4.4" x14ac:dyDescent="0.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4.4" x14ac:dyDescent="0.3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4.4" x14ac:dyDescent="0.3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4.4" x14ac:dyDescent="0.3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4.4" x14ac:dyDescent="0.3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4.4" x14ac:dyDescent="0.3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4.4" x14ac:dyDescent="0.3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4.4" x14ac:dyDescent="0.3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4.4" x14ac:dyDescent="0.3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4.4" x14ac:dyDescent="0.3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4.4" x14ac:dyDescent="0.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4.4" x14ac:dyDescent="0.3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4.4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4.4" x14ac:dyDescent="0.3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4.4" x14ac:dyDescent="0.3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4.4" x14ac:dyDescent="0.3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4.4" x14ac:dyDescent="0.3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4.4" x14ac:dyDescent="0.3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4.4" x14ac:dyDescent="0.3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4.4" x14ac:dyDescent="0.3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4.4" x14ac:dyDescent="0.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4.4" x14ac:dyDescent="0.3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4.4" x14ac:dyDescent="0.3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4.4" x14ac:dyDescent="0.3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4.4" x14ac:dyDescent="0.3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4.4" x14ac:dyDescent="0.3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4.4" x14ac:dyDescent="0.3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4.4" x14ac:dyDescent="0.3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4.4" x14ac:dyDescent="0.3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4.4" x14ac:dyDescent="0.3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4.4" x14ac:dyDescent="0.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4.4" x14ac:dyDescent="0.3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4.4" x14ac:dyDescent="0.3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4.4" x14ac:dyDescent="0.3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4.4" x14ac:dyDescent="0.3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4.4" x14ac:dyDescent="0.3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4.4" x14ac:dyDescent="0.3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4.4" x14ac:dyDescent="0.3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4.4" x14ac:dyDescent="0.3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4.4" x14ac:dyDescent="0.3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4.4" x14ac:dyDescent="0.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4.4" x14ac:dyDescent="0.3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4.4" x14ac:dyDescent="0.3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4.4" x14ac:dyDescent="0.3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4.4" x14ac:dyDescent="0.3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4.4" x14ac:dyDescent="0.3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4.4" x14ac:dyDescent="0.3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4.4" x14ac:dyDescent="0.3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4.4" x14ac:dyDescent="0.3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4.4" x14ac:dyDescent="0.3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4.4" x14ac:dyDescent="0.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4.4" x14ac:dyDescent="0.3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4.4" x14ac:dyDescent="0.3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4.4" x14ac:dyDescent="0.3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4.4" x14ac:dyDescent="0.3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4.4" x14ac:dyDescent="0.3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4.4" x14ac:dyDescent="0.3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4.4" x14ac:dyDescent="0.3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4.4" x14ac:dyDescent="0.3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4.4" x14ac:dyDescent="0.3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4.4" x14ac:dyDescent="0.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4.4" x14ac:dyDescent="0.3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4.4" x14ac:dyDescent="0.3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4.4" x14ac:dyDescent="0.3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4.4" x14ac:dyDescent="0.3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4.4" x14ac:dyDescent="0.3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4.4" x14ac:dyDescent="0.3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4.4" x14ac:dyDescent="0.3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4.4" x14ac:dyDescent="0.3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4.4" x14ac:dyDescent="0.3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4.4" x14ac:dyDescent="0.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4.4" x14ac:dyDescent="0.3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4.4" x14ac:dyDescent="0.3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4.4" x14ac:dyDescent="0.3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4.4" x14ac:dyDescent="0.3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4.4" x14ac:dyDescent="0.3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4.4" x14ac:dyDescent="0.3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4.4" x14ac:dyDescent="0.3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4.4" x14ac:dyDescent="0.3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4.4" x14ac:dyDescent="0.3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4.4" x14ac:dyDescent="0.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4.4" x14ac:dyDescent="0.3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4.4" x14ac:dyDescent="0.3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4.4" x14ac:dyDescent="0.3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4.4" x14ac:dyDescent="0.3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4.4" x14ac:dyDescent="0.3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4.4" x14ac:dyDescent="0.3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4.4" x14ac:dyDescent="0.3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4.4" x14ac:dyDescent="0.3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4.4" x14ac:dyDescent="0.3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4.4" x14ac:dyDescent="0.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4.4" x14ac:dyDescent="0.3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4.4" x14ac:dyDescent="0.3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4.4" x14ac:dyDescent="0.3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4.4" x14ac:dyDescent="0.3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4.4" x14ac:dyDescent="0.3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4.4" x14ac:dyDescent="0.3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4.4" x14ac:dyDescent="0.3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4.4" x14ac:dyDescent="0.3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4.4" x14ac:dyDescent="0.3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4.4" x14ac:dyDescent="0.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4.4" x14ac:dyDescent="0.3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4.4" x14ac:dyDescent="0.3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4.4" x14ac:dyDescent="0.3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4.4" x14ac:dyDescent="0.3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4.4" x14ac:dyDescent="0.3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4.4" x14ac:dyDescent="0.3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4.4" x14ac:dyDescent="0.3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4.4" x14ac:dyDescent="0.3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4.4" x14ac:dyDescent="0.3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4.4" x14ac:dyDescent="0.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4.4" x14ac:dyDescent="0.3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4.4" x14ac:dyDescent="0.3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4.4" x14ac:dyDescent="0.3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4.4" x14ac:dyDescent="0.3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4.4" x14ac:dyDescent="0.3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4.4" x14ac:dyDescent="0.3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4.4" x14ac:dyDescent="0.3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4.4" x14ac:dyDescent="0.3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4.4" x14ac:dyDescent="0.3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4.4" x14ac:dyDescent="0.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4.4" x14ac:dyDescent="0.3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4.4" x14ac:dyDescent="0.3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4.4" x14ac:dyDescent="0.3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4.4" x14ac:dyDescent="0.3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4.4" x14ac:dyDescent="0.3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4.4" x14ac:dyDescent="0.3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4.4" x14ac:dyDescent="0.3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4.4" x14ac:dyDescent="0.3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4.4" x14ac:dyDescent="0.3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4.4" x14ac:dyDescent="0.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4.4" x14ac:dyDescent="0.3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4.4" x14ac:dyDescent="0.3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4.4" x14ac:dyDescent="0.3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4.4" x14ac:dyDescent="0.3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4.4" x14ac:dyDescent="0.3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4.4" x14ac:dyDescent="0.3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4.4" x14ac:dyDescent="0.3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4.4" x14ac:dyDescent="0.3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4.4" x14ac:dyDescent="0.3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4.4" x14ac:dyDescent="0.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4.4" x14ac:dyDescent="0.3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4.4" x14ac:dyDescent="0.3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4.4" x14ac:dyDescent="0.3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4.4" x14ac:dyDescent="0.3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4.4" x14ac:dyDescent="0.3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4.4" x14ac:dyDescent="0.3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4.4" x14ac:dyDescent="0.3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4.4" x14ac:dyDescent="0.3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4.4" x14ac:dyDescent="0.3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4.4" x14ac:dyDescent="0.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4.4" x14ac:dyDescent="0.3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4.4" x14ac:dyDescent="0.3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4.4" x14ac:dyDescent="0.3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4.4" x14ac:dyDescent="0.3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4.4" x14ac:dyDescent="0.3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4.4" x14ac:dyDescent="0.3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4.4" x14ac:dyDescent="0.3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4.4" x14ac:dyDescent="0.3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4.4" x14ac:dyDescent="0.3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4.4" x14ac:dyDescent="0.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4.4" x14ac:dyDescent="0.3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4.4" x14ac:dyDescent="0.3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4.4" x14ac:dyDescent="0.3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4.4" x14ac:dyDescent="0.3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4.4" x14ac:dyDescent="0.3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4.4" x14ac:dyDescent="0.3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4.4" x14ac:dyDescent="0.3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4.4" x14ac:dyDescent="0.3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4.4" x14ac:dyDescent="0.3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4.4" x14ac:dyDescent="0.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4.4" x14ac:dyDescent="0.3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4.4" x14ac:dyDescent="0.3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4.4" x14ac:dyDescent="0.3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4.4" x14ac:dyDescent="0.3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4.4" x14ac:dyDescent="0.3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4.4" x14ac:dyDescent="0.3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4.4" x14ac:dyDescent="0.3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4.4" x14ac:dyDescent="0.3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4.4" x14ac:dyDescent="0.3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4.4" x14ac:dyDescent="0.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4.4" x14ac:dyDescent="0.3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4.4" x14ac:dyDescent="0.3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4.4" x14ac:dyDescent="0.3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4.4" x14ac:dyDescent="0.3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4.4" x14ac:dyDescent="0.3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4.4" x14ac:dyDescent="0.3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4.4" x14ac:dyDescent="0.3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4.4" x14ac:dyDescent="0.3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4.4" x14ac:dyDescent="0.3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4.4" x14ac:dyDescent="0.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4.4" x14ac:dyDescent="0.3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4.4" x14ac:dyDescent="0.3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4.4" x14ac:dyDescent="0.3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4.4" x14ac:dyDescent="0.3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4.4" x14ac:dyDescent="0.3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4.4" x14ac:dyDescent="0.3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4.4" x14ac:dyDescent="0.3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4.4" x14ac:dyDescent="0.3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4.4" x14ac:dyDescent="0.3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4.4" x14ac:dyDescent="0.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4.4" x14ac:dyDescent="0.3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4.4" x14ac:dyDescent="0.3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4.4" x14ac:dyDescent="0.3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4.4" x14ac:dyDescent="0.3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4.4" x14ac:dyDescent="0.3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4.4" x14ac:dyDescent="0.3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4.4" x14ac:dyDescent="0.3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4.4" x14ac:dyDescent="0.3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4.4" x14ac:dyDescent="0.3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4.4" x14ac:dyDescent="0.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4.4" x14ac:dyDescent="0.3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4.4" x14ac:dyDescent="0.3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4.4" x14ac:dyDescent="0.3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4.4" x14ac:dyDescent="0.3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4.4" x14ac:dyDescent="0.3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4.4" x14ac:dyDescent="0.3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4.4" x14ac:dyDescent="0.3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4.4" x14ac:dyDescent="0.3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4.4" x14ac:dyDescent="0.3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4.4" x14ac:dyDescent="0.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4.4" x14ac:dyDescent="0.3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4.4" x14ac:dyDescent="0.3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4.4" x14ac:dyDescent="0.3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4.4" x14ac:dyDescent="0.3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4.4" x14ac:dyDescent="0.3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4.4" x14ac:dyDescent="0.3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4.4" x14ac:dyDescent="0.3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4.4" x14ac:dyDescent="0.3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4.4" x14ac:dyDescent="0.3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4.4" x14ac:dyDescent="0.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4.4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4.4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4.4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4.4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4.4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4.4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4.4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4.4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4.4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4.4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4.4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4.4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4.4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4.4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4.4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4.4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4.4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4.4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4.4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4.4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4.4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4.4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4.4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4.4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4.4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4.4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4.4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4.4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4.4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4.4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4.4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4.4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4.4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4.4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4.4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4.4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4.4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4.4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4.4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4.4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4.4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4.4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4.4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4.4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4.4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4.4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4.4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4.4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4.4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4.4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4.4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4.4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4.4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4.4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4.4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4.4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4.4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4.4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4.4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4.4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4.4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4.4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4.4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4.4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4.4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4.4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4.4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4.4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4.4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4.4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4.4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4.4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4.4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4.4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4.4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4.4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4.4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4.4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4.4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4.4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4.4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4.4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4.4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4.4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4.4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4.4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4.4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4.4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4.4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4.4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4.4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4.4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4.4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4.4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4.4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4.4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4.4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4.4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4.4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4.4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4.4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4.4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4.4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4.4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4.4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4.4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4.4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4.4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4.4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4.4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4.4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4.4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4.4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4.4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4.4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4.4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4.4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4.4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4.4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4.4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4.4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4.4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4.4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4.4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4.4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4.4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4.4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4.4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4.4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4.4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4.4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4.4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4.4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4.4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4.4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4.4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4.4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4.4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4.4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4.4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4.4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4.4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4.4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4.4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4.4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4.4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4.4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4.4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4.4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4.4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4.4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4.4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4.4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4.4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4.4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4.4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4.4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4.4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4.4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4.4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4.4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4.4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4.4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4.4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4.4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4.4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4.4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4.4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4.4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4.4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4.4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4.4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4.4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4.4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4.4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4.4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4.4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4.4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4.4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4.4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4.4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4.4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4.4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4.4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4.4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4.4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4.4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4.4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4.4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4.4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4.4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4.4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4.4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4.4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4.4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4.4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4.4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4.4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4.4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4.4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4.4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4.4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4.4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4.4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4.4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4.4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4.4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4.4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4.4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4.4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4.4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4.4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4.4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4.4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4.4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4.4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4.4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4.4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4.4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4.4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4.4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4.4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4.4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4.4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4.4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4.4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4.4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4.4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4.4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4.4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4.4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4.4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4.4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4.4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4.4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4.4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4.4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4.4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4.4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4.4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4.4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4.4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4.4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4.4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4.4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4.4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4.4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4.4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4.4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4.4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4.4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4.4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4.4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4.4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4.4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4.4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4.4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4.4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4.4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4.4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4.4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4.4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4.4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4.4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4.4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4.4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4.4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4.4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4.4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4.4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4.4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4.4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4.4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4.4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4.4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4.4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4.4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4.4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4.4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4.4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4.4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4.4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4.4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4.4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4.4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4.4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4.4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4.4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4.4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4.4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4.4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4.4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4.4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4.4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4.4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4.4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4.4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4.4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4.4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4.4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4.4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4.4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4.4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4.4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4.4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4.4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4.4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4.4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4.4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4.4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4.4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4.4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4.4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4.4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4.4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4.4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4.4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4.4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4.4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4.4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4.4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4.4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4.4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4.4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4.4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4.4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4.4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4.4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4.4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4.4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4.4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4.4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4.4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4.4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4.4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4.4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4.4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4.4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4.4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4.4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4.4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4.4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4.4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4.4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4.4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4.4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4.4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4.4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4.4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4.4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4.4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4.4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4.4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4.4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4.4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4.4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4.4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4.4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4.4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4.4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4.4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4.4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4.4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4.4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4.4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4.4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4.4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4.4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4.4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4.4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4.4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4.4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4.4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4.4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4.4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4.4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4.4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4.4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4.4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4.4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4.4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4.4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4.4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4.4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4.4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4.4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4.4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4.4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4.4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4.4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4.4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4.4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4.4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4.4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4.4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4.4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4.4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4.4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4.4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4.4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4.4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4.4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4.4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4.4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4.4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4.4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4.4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4.4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4.4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4.4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4.4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4.4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4.4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4.4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4.4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4.4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4.4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4.4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4.4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4.4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4.4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4.4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4.4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4.4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4.4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4.4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4.4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4.4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4.4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4.4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4.4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4.4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4.4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4.4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4.4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4.4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4.4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4.4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4.4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4.4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4.4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4.4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4.4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4.4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4.4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4.4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4.4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4.4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4.4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4.4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4.4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4.4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4.4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4.4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4.4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4.4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4.4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4.4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4.4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4.4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4.4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4.4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4.4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4.4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4.4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4.4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4.4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4.4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4.4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4.4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4.4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4.4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4.4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4.4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4.4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4.4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4.4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4.4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4.4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4.4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4.4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4.4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4.4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4.4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4.4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4.4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4.4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4.4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4.4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4.4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4.4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4.4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4.4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4.4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4.4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4.4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4.4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4.4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4.4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4.4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4.4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4.4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4.4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4.4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4.4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4.4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4.4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4.4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4.4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4.4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4.4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4.4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4.4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4.4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4.4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4.4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4.4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4.4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4.4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4.4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4.4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4.4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4.4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4.4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4.4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4.4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4.4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4.4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4.4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4.4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4.4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4.4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4.4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4.4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4.4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4.4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4.4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4.4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4.4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4.4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14.4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4.4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4.4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4.4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4.4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4.4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4.4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4.4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4.4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4.4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4.4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4.4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4.4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4.4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4.4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4.4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4.4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4.4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4.4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4.4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4.4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4.4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4.4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4.4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4.4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4.4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4.4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4.4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4.4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4.4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4.4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4.4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4.4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4.4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4.4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4.4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4.4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4.4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4.4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4.4" x14ac:dyDescent="0.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4.4" x14ac:dyDescent="0.3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4.4" x14ac:dyDescent="0.3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4.4" x14ac:dyDescent="0.3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4.4" x14ac:dyDescent="0.3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4.4" x14ac:dyDescent="0.3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4.4" x14ac:dyDescent="0.3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4.4" x14ac:dyDescent="0.3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4.4" x14ac:dyDescent="0.3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4.4" x14ac:dyDescent="0.3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4.4" x14ac:dyDescent="0.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4.4" x14ac:dyDescent="0.3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4.4" x14ac:dyDescent="0.3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4.4" x14ac:dyDescent="0.3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4.4" x14ac:dyDescent="0.3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4.4" x14ac:dyDescent="0.3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4.4" x14ac:dyDescent="0.3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4.4" x14ac:dyDescent="0.3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4.4" x14ac:dyDescent="0.3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4.4" x14ac:dyDescent="0.3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4.4" x14ac:dyDescent="0.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4.4" x14ac:dyDescent="0.3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4.4" x14ac:dyDescent="0.3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4.4" x14ac:dyDescent="0.3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4.4" x14ac:dyDescent="0.3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4.4" x14ac:dyDescent="0.3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4.4" x14ac:dyDescent="0.3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4.4" x14ac:dyDescent="0.3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4.4" x14ac:dyDescent="0.3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4.4" x14ac:dyDescent="0.3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4.4" x14ac:dyDescent="0.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4.4" x14ac:dyDescent="0.3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4.4" x14ac:dyDescent="0.3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4.4" x14ac:dyDescent="0.3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4.4" x14ac:dyDescent="0.3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4.4" x14ac:dyDescent="0.3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4.4" x14ac:dyDescent="0.3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4.4" x14ac:dyDescent="0.3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4.4" x14ac:dyDescent="0.3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4.4" x14ac:dyDescent="0.3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4.4" x14ac:dyDescent="0.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4.4" x14ac:dyDescent="0.3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4.4" x14ac:dyDescent="0.3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4.4" x14ac:dyDescent="0.3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4.4" x14ac:dyDescent="0.3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4.4" x14ac:dyDescent="0.3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4.4" x14ac:dyDescent="0.3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4.4" x14ac:dyDescent="0.3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4.4" x14ac:dyDescent="0.3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4.4" x14ac:dyDescent="0.3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4.4" x14ac:dyDescent="0.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4.4" x14ac:dyDescent="0.3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4.4" x14ac:dyDescent="0.3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4.4" x14ac:dyDescent="0.3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4.4" x14ac:dyDescent="0.3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4.4" x14ac:dyDescent="0.3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4.4" x14ac:dyDescent="0.3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4.4" x14ac:dyDescent="0.3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4.4" x14ac:dyDescent="0.3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4.4" x14ac:dyDescent="0.3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4.4" x14ac:dyDescent="0.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4.4" x14ac:dyDescent="0.3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4.4" x14ac:dyDescent="0.3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4.4" x14ac:dyDescent="0.3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4.4" x14ac:dyDescent="0.3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4.4" x14ac:dyDescent="0.3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4.4" x14ac:dyDescent="0.3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4.4" x14ac:dyDescent="0.3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4.4" x14ac:dyDescent="0.3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4.4" x14ac:dyDescent="0.3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4.4" x14ac:dyDescent="0.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4.4" x14ac:dyDescent="0.3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4.4" x14ac:dyDescent="0.3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4.4" x14ac:dyDescent="0.3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4.4" x14ac:dyDescent="0.3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4.4" x14ac:dyDescent="0.3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4.4" x14ac:dyDescent="0.3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4.4" x14ac:dyDescent="0.3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  <row r="1001" spans="1:26" ht="14.4" x14ac:dyDescent="0.3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</row>
    <row r="1002" spans="1:26" ht="14.4" x14ac:dyDescent="0.3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</row>
    <row r="1003" spans="1:26" ht="14.4" x14ac:dyDescent="0.3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</row>
    <row r="1004" spans="1:26" ht="14.4" x14ac:dyDescent="0.3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</row>
    <row r="1005" spans="1:26" ht="14.4" x14ac:dyDescent="0.3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</row>
    <row r="1006" spans="1:26" ht="14.4" x14ac:dyDescent="0.3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</row>
    <row r="1007" spans="1:26" ht="14.4" x14ac:dyDescent="0.3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</row>
    <row r="1008" spans="1:26" ht="14.4" x14ac:dyDescent="0.3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</row>
    <row r="1009" spans="1:26" ht="14.4" x14ac:dyDescent="0.3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</row>
    <row r="1010" spans="1:26" ht="14.4" x14ac:dyDescent="0.3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</row>
    <row r="1011" spans="1:26" ht="14.4" x14ac:dyDescent="0.3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</row>
    <row r="1012" spans="1:26" ht="14.4" x14ac:dyDescent="0.3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</row>
    <row r="1013" spans="1:26" ht="14.4" x14ac:dyDescent="0.3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</row>
    <row r="1014" spans="1:26" ht="14.4" x14ac:dyDescent="0.3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</row>
    <row r="1015" spans="1:26" ht="14.4" x14ac:dyDescent="0.3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</row>
    <row r="1016" spans="1:26" ht="14.4" x14ac:dyDescent="0.3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</row>
    <row r="1017" spans="1:26" ht="14.4" x14ac:dyDescent="0.3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</row>
    <row r="1018" spans="1:26" ht="14.4" x14ac:dyDescent="0.3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</row>
    <row r="1019" spans="1:26" ht="14.4" x14ac:dyDescent="0.3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</row>
    <row r="1020" spans="1:26" ht="14.4" x14ac:dyDescent="0.3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</row>
    <row r="1021" spans="1:26" ht="14.4" x14ac:dyDescent="0.3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</row>
    <row r="1022" spans="1:26" ht="14.4" x14ac:dyDescent="0.3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</row>
    <row r="1023" spans="1:26" ht="14.4" x14ac:dyDescent="0.3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</row>
    <row r="1024" spans="1:26" ht="14.4" x14ac:dyDescent="0.3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</row>
    <row r="1025" spans="1:26" ht="14.4" x14ac:dyDescent="0.3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</row>
    <row r="1026" spans="1:26" ht="14.4" x14ac:dyDescent="0.3">
      <c r="A1026" s="19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</row>
  </sheetData>
  <mergeCells count="17">
    <mergeCell ref="A35:E35"/>
    <mergeCell ref="A36:E36"/>
    <mergeCell ref="A37:E37"/>
    <mergeCell ref="A94:E94"/>
    <mergeCell ref="A7:F7"/>
    <mergeCell ref="A62:E62"/>
    <mergeCell ref="A63:E63"/>
    <mergeCell ref="A64:E64"/>
    <mergeCell ref="A92:E92"/>
    <mergeCell ref="A93:E93"/>
    <mergeCell ref="A12:A14"/>
    <mergeCell ref="A1:F1"/>
    <mergeCell ref="A8:F8"/>
    <mergeCell ref="B2:F2"/>
    <mergeCell ref="B3:F3"/>
    <mergeCell ref="B4:F4"/>
    <mergeCell ref="B5:F5"/>
  </mergeCells>
  <pageMargins left="0.7" right="0.7" top="0.75" bottom="0.75" header="0.3" footer="0.3"/>
  <pageSetup paperSize="9" orientation="portrait" horizontalDpi="200" verticalDpi="200" r:id="rId1"/>
  <ignoredErrors>
    <ignoredError sqref="E100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XFA922"/>
  <sheetViews>
    <sheetView showGridLines="0" zoomScale="80" zoomScaleNormal="80" workbookViewId="0">
      <selection sqref="A1:G1"/>
    </sheetView>
  </sheetViews>
  <sheetFormatPr baseColWidth="10" defaultColWidth="12.5546875" defaultRowHeight="15" customHeight="1" x14ac:dyDescent="0.3"/>
  <cols>
    <col min="1" max="1" width="28.44140625" style="23" customWidth="1"/>
    <col min="2" max="2" width="25.77734375" style="23" bestFit="1" customWidth="1"/>
    <col min="3" max="3" width="16.44140625" style="23" customWidth="1"/>
    <col min="4" max="4" width="15.21875" style="23" customWidth="1"/>
    <col min="5" max="5" width="17.21875" style="23" customWidth="1"/>
    <col min="6" max="6" width="18.21875" style="23" customWidth="1"/>
    <col min="7" max="7" width="12.44140625" style="23" customWidth="1"/>
    <col min="8" max="8" width="10.21875" style="23" customWidth="1"/>
    <col min="9" max="9" width="11" style="23" customWidth="1"/>
    <col min="10" max="27" width="10.21875" style="23" customWidth="1"/>
    <col min="28" max="16384" width="12.5546875" style="23"/>
  </cols>
  <sheetData>
    <row r="1" spans="1:27" ht="15" customHeight="1" x14ac:dyDescent="0.3">
      <c r="A1" s="81" t="s">
        <v>0</v>
      </c>
      <c r="B1" s="81"/>
      <c r="C1" s="81"/>
      <c r="D1" s="81"/>
      <c r="E1" s="81"/>
      <c r="F1" s="81"/>
      <c r="G1" s="81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</row>
    <row r="2" spans="1:27" ht="15" customHeight="1" x14ac:dyDescent="0.3">
      <c r="A2" s="2" t="s">
        <v>1</v>
      </c>
      <c r="B2" s="91" t="s">
        <v>130</v>
      </c>
      <c r="C2" s="91"/>
      <c r="D2" s="91"/>
      <c r="E2" s="91"/>
      <c r="F2" s="91"/>
      <c r="G2" s="91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27" ht="15" customHeight="1" x14ac:dyDescent="0.3">
      <c r="A3" s="2" t="s">
        <v>2</v>
      </c>
      <c r="B3" s="91" t="s">
        <v>54</v>
      </c>
      <c r="C3" s="91"/>
      <c r="D3" s="91"/>
      <c r="E3" s="91"/>
      <c r="F3" s="91"/>
      <c r="G3" s="91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</row>
    <row r="4" spans="1:27" ht="15" customHeight="1" x14ac:dyDescent="0.3">
      <c r="A4" s="2" t="s">
        <v>3</v>
      </c>
      <c r="B4" s="91" t="s">
        <v>131</v>
      </c>
      <c r="C4" s="91"/>
      <c r="D4" s="91"/>
      <c r="E4" s="91"/>
      <c r="F4" s="91"/>
      <c r="G4" s="91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</row>
    <row r="5" spans="1:27" ht="15" customHeight="1" x14ac:dyDescent="0.3">
      <c r="A5" s="2" t="s">
        <v>4</v>
      </c>
      <c r="B5" s="91">
        <v>2022</v>
      </c>
      <c r="C5" s="91"/>
      <c r="D5" s="91"/>
      <c r="E5" s="91"/>
      <c r="F5" s="91"/>
      <c r="G5" s="91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</row>
    <row r="6" spans="1:27" s="68" customFormat="1" ht="15" customHeight="1" x14ac:dyDescent="0.3">
      <c r="A6" s="2"/>
      <c r="B6" s="69"/>
      <c r="C6" s="69"/>
      <c r="D6" s="69"/>
      <c r="E6" s="69"/>
      <c r="F6" s="69"/>
      <c r="G6" s="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</row>
    <row r="7" spans="1:27" ht="15" customHeight="1" x14ac:dyDescent="0.3">
      <c r="A7" s="2"/>
      <c r="B7" s="4"/>
      <c r="C7" s="3"/>
      <c r="D7" s="3"/>
      <c r="E7" s="3"/>
      <c r="F7" s="3"/>
      <c r="G7" s="3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</row>
    <row r="8" spans="1:27" ht="15" customHeight="1" x14ac:dyDescent="0.3">
      <c r="A8" s="81" t="s">
        <v>5</v>
      </c>
      <c r="B8" s="81"/>
      <c r="C8" s="81"/>
      <c r="D8" s="81"/>
      <c r="E8" s="81"/>
      <c r="F8" s="81"/>
      <c r="G8" s="30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15" customHeight="1" x14ac:dyDescent="0.3">
      <c r="A9" s="81" t="s">
        <v>6</v>
      </c>
      <c r="B9" s="81"/>
      <c r="C9" s="81"/>
      <c r="D9" s="81"/>
      <c r="E9" s="81"/>
      <c r="F9" s="81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14.4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15" customHeight="1" thickBot="1" x14ac:dyDescent="0.35">
      <c r="A11" s="5" t="s">
        <v>7</v>
      </c>
      <c r="B11" s="5" t="s">
        <v>38</v>
      </c>
      <c r="C11" s="5" t="s">
        <v>19</v>
      </c>
      <c r="D11" s="5" t="s">
        <v>11</v>
      </c>
      <c r="E11" s="5" t="s">
        <v>17</v>
      </c>
      <c r="F11" s="5" t="s">
        <v>37</v>
      </c>
      <c r="G11" s="5" t="s">
        <v>48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s="35" customFormat="1" ht="15" customHeight="1" x14ac:dyDescent="0.3">
      <c r="A12" s="21"/>
      <c r="B12" s="21"/>
      <c r="C12" s="21"/>
      <c r="D12" s="21"/>
      <c r="E12" s="21"/>
      <c r="F12" s="21"/>
      <c r="G12" s="21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s="35" customFormat="1" ht="15" customHeight="1" x14ac:dyDescent="0.3">
      <c r="A13" s="89" t="s">
        <v>39</v>
      </c>
      <c r="B13" s="26" t="s">
        <v>50</v>
      </c>
      <c r="C13" s="21">
        <f>+'1T'!F13</f>
        <v>3170</v>
      </c>
      <c r="D13" s="21">
        <f>+'2T'!F12</f>
        <v>0</v>
      </c>
      <c r="E13" s="21">
        <f>+'3T'!F13</f>
        <v>0</v>
      </c>
      <c r="F13" s="21">
        <f>+'4T '!F12</f>
        <v>9986</v>
      </c>
      <c r="G13" s="21">
        <f>+SUM(C13:F13)</f>
        <v>13156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15" customHeight="1" x14ac:dyDescent="0.3">
      <c r="A14" s="89"/>
      <c r="B14" s="36" t="s">
        <v>51</v>
      </c>
      <c r="C14" s="21">
        <f>+'1T'!F14</f>
        <v>3170</v>
      </c>
      <c r="D14" s="21" t="str">
        <f>+'2T'!F13</f>
        <v>-</v>
      </c>
      <c r="E14" s="21" t="str">
        <f>+'3T'!F14</f>
        <v>-</v>
      </c>
      <c r="F14" s="55">
        <f>+'4T '!F13</f>
        <v>3408</v>
      </c>
      <c r="G14" s="55">
        <f>+F14</f>
        <v>3408</v>
      </c>
      <c r="H14" s="3"/>
      <c r="I14" s="3"/>
      <c r="J14" s="75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5" customHeight="1" x14ac:dyDescent="0.3">
      <c r="A15" s="89"/>
      <c r="B15" s="36" t="s">
        <v>49</v>
      </c>
      <c r="C15" s="55">
        <f>+'1T'!F15</f>
        <v>2249.5</v>
      </c>
      <c r="D15" s="55">
        <f>+'2T'!F14</f>
        <v>1985.6666666666667</v>
      </c>
      <c r="E15" s="55">
        <f>+'3T'!F15</f>
        <v>1930.6666666666667</v>
      </c>
      <c r="F15" s="55">
        <f>+'4T '!F14</f>
        <v>2912.3333333333335</v>
      </c>
      <c r="G15" s="55">
        <f>+AVERAGE(C15:F15)</f>
        <v>2269.541666666667</v>
      </c>
      <c r="H15" s="80">
        <f>+'1T'!D15+'1T'!E15+'2T'!C14+'2T'!D14+'2T'!E14+'3T'!C15+'3T'!D15+'3T'!E15+'4T '!C14+'4T '!D14+'4T '!E14</f>
        <v>24985</v>
      </c>
      <c r="I15" s="79" t="s">
        <v>187</v>
      </c>
      <c r="J15" s="71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15" customHeight="1" x14ac:dyDescent="0.3">
      <c r="A16" s="19"/>
      <c r="B16" s="19"/>
      <c r="C16" s="6"/>
      <c r="D16" s="6"/>
      <c r="E16" s="6"/>
      <c r="F16" s="6"/>
      <c r="G16" s="6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15" customHeight="1" thickBot="1" x14ac:dyDescent="0.35">
      <c r="A17" s="25" t="s">
        <v>20</v>
      </c>
      <c r="B17" s="9"/>
      <c r="C17" s="10"/>
      <c r="D17" s="10"/>
      <c r="E17" s="10"/>
      <c r="F17" s="10"/>
      <c r="G17" s="10">
        <f>+G14</f>
        <v>3408</v>
      </c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15" customHeight="1" thickTop="1" x14ac:dyDescent="0.3">
      <c r="A18" s="3" t="s">
        <v>76</v>
      </c>
      <c r="B18" s="14"/>
      <c r="C18" s="14"/>
      <c r="D18" s="14"/>
      <c r="E18" s="14"/>
      <c r="F18" s="14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15" customHeight="1" x14ac:dyDescent="0.3">
      <c r="A19" s="3" t="s">
        <v>41</v>
      </c>
      <c r="B19" s="29"/>
      <c r="C19" s="29"/>
      <c r="D19" s="29"/>
      <c r="E19" s="29"/>
      <c r="F19" s="29"/>
      <c r="G19" s="2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s="66" customFormat="1" ht="15" customHeight="1" x14ac:dyDescent="0.3">
      <c r="A20" s="22" t="s">
        <v>162</v>
      </c>
      <c r="B20" s="29"/>
      <c r="C20" s="29"/>
      <c r="D20" s="29"/>
      <c r="E20" s="29"/>
      <c r="F20" s="29"/>
      <c r="G20" s="2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spans="1:27" s="70" customFormat="1" ht="15" customHeight="1" x14ac:dyDescent="0.3">
      <c r="A21" s="22" t="s">
        <v>154</v>
      </c>
      <c r="B21" s="29"/>
      <c r="C21" s="29"/>
      <c r="D21" s="29"/>
      <c r="E21" s="29"/>
      <c r="F21" s="29"/>
      <c r="G21" s="2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spans="1:27" s="70" customFormat="1" ht="15" customHeight="1" x14ac:dyDescent="0.3">
      <c r="A22" s="22" t="s">
        <v>155</v>
      </c>
      <c r="B22" s="29"/>
      <c r="C22" s="29"/>
      <c r="D22" s="29"/>
      <c r="E22" s="29"/>
      <c r="F22" s="29"/>
      <c r="G22" s="2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spans="1:27" s="70" customFormat="1" ht="15" customHeight="1" x14ac:dyDescent="0.3">
      <c r="A23" s="22" t="s">
        <v>156</v>
      </c>
      <c r="B23" s="29"/>
      <c r="C23" s="29"/>
      <c r="D23" s="29"/>
      <c r="E23" s="29"/>
      <c r="F23" s="29"/>
      <c r="G23" s="2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spans="1:27" s="66" customFormat="1" ht="15" customHeight="1" x14ac:dyDescent="0.3">
      <c r="A24" s="48" t="s">
        <v>157</v>
      </c>
      <c r="B24" s="29"/>
      <c r="C24" s="29"/>
      <c r="D24" s="29"/>
      <c r="E24" s="29"/>
      <c r="F24" s="29"/>
      <c r="G24" s="2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</row>
    <row r="25" spans="1:27" s="70" customFormat="1" ht="15" customHeight="1" x14ac:dyDescent="0.3">
      <c r="A25" s="48" t="s">
        <v>185</v>
      </c>
      <c r="B25" s="29"/>
      <c r="C25" s="29"/>
      <c r="D25" s="29"/>
      <c r="E25" s="29"/>
      <c r="F25" s="29"/>
      <c r="G25" s="2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spans="1:27" s="70" customFormat="1" ht="15" customHeight="1" x14ac:dyDescent="0.3">
      <c r="A26" s="48" t="s">
        <v>158</v>
      </c>
      <c r="B26" s="29"/>
      <c r="C26" s="29"/>
      <c r="D26" s="29"/>
      <c r="E26" s="29"/>
      <c r="F26" s="29"/>
      <c r="G26" s="2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spans="1:27" s="70" customFormat="1" ht="15" customHeight="1" x14ac:dyDescent="0.3">
      <c r="A27" s="48" t="s">
        <v>159</v>
      </c>
      <c r="B27" s="29"/>
      <c r="C27" s="29"/>
      <c r="D27" s="29"/>
      <c r="E27" s="29"/>
      <c r="F27" s="29"/>
      <c r="G27" s="2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</row>
    <row r="28" spans="1:27" s="70" customFormat="1" ht="15" customHeight="1" x14ac:dyDescent="0.3">
      <c r="A28" s="48" t="s">
        <v>161</v>
      </c>
      <c r="B28" s="29"/>
      <c r="C28" s="29"/>
      <c r="D28" s="29"/>
      <c r="E28" s="29"/>
      <c r="F28" s="29"/>
      <c r="G28" s="2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</row>
    <row r="29" spans="1:27" s="70" customFormat="1" ht="15" customHeight="1" x14ac:dyDescent="0.3">
      <c r="A29" s="48" t="s">
        <v>160</v>
      </c>
      <c r="B29" s="29"/>
      <c r="C29" s="29"/>
      <c r="D29" s="29"/>
      <c r="E29" s="29"/>
      <c r="F29" s="29"/>
      <c r="G29" s="2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</row>
    <row r="30" spans="1:27" s="66" customFormat="1" ht="15" customHeight="1" x14ac:dyDescent="0.3">
      <c r="A30" s="48" t="s">
        <v>181</v>
      </c>
      <c r="B30" s="29"/>
      <c r="C30" s="29"/>
      <c r="D30" s="29"/>
      <c r="E30" s="29"/>
      <c r="F30" s="29"/>
      <c r="G30" s="2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</row>
    <row r="31" spans="1:27" s="66" customFormat="1" ht="15" customHeight="1" x14ac:dyDescent="0.3">
      <c r="A31" s="48"/>
      <c r="B31" s="29"/>
      <c r="C31" s="29"/>
      <c r="D31" s="29"/>
      <c r="E31" s="29"/>
      <c r="F31" s="29"/>
      <c r="G31" s="2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</row>
    <row r="32" spans="1:27" s="66" customFormat="1" ht="15" customHeight="1" x14ac:dyDescent="0.3">
      <c r="B32" s="29"/>
      <c r="C32" s="29"/>
      <c r="D32" s="29"/>
      <c r="E32" s="29"/>
      <c r="F32" s="29"/>
      <c r="G32" s="2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</row>
    <row r="33" spans="1:27" s="66" customFormat="1" ht="15" customHeight="1" x14ac:dyDescent="0.3">
      <c r="B33" s="29"/>
      <c r="C33" s="29"/>
      <c r="D33" s="29"/>
      <c r="E33" s="29"/>
      <c r="F33" s="29"/>
      <c r="G33" s="2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</row>
    <row r="34" spans="1:27" ht="15" customHeight="1" x14ac:dyDescent="0.3">
      <c r="B34" s="19"/>
      <c r="C34" s="19"/>
      <c r="D34" s="19"/>
      <c r="E34" s="19"/>
      <c r="F34" s="19"/>
      <c r="G34" s="19" t="s">
        <v>21</v>
      </c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</row>
    <row r="35" spans="1:27" ht="15" customHeight="1" x14ac:dyDescent="0.3">
      <c r="A35" s="81" t="s">
        <v>22</v>
      </c>
      <c r="B35" s="81"/>
      <c r="C35" s="81"/>
      <c r="D35" s="81"/>
      <c r="E35" s="81"/>
      <c r="F35" s="81"/>
      <c r="G35" s="81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</row>
    <row r="36" spans="1:27" ht="15" customHeight="1" x14ac:dyDescent="0.3">
      <c r="A36" s="88" t="s">
        <v>44</v>
      </c>
      <c r="B36" s="88"/>
      <c r="C36" s="88"/>
      <c r="D36" s="88"/>
      <c r="E36" s="88"/>
      <c r="F36" s="88"/>
      <c r="G36" s="88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spans="1:27" ht="15" customHeight="1" x14ac:dyDescent="0.3">
      <c r="A37" s="88" t="s">
        <v>135</v>
      </c>
      <c r="B37" s="88"/>
      <c r="C37" s="88"/>
      <c r="D37" s="88"/>
      <c r="E37" s="88"/>
      <c r="F37" s="88"/>
      <c r="G37" s="88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spans="1:27" ht="14.4" x14ac:dyDescent="0.3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spans="1:27" ht="15" customHeight="1" thickBot="1" x14ac:dyDescent="0.35">
      <c r="A39" s="5" t="s">
        <v>7</v>
      </c>
      <c r="B39" s="5" t="s">
        <v>19</v>
      </c>
      <c r="C39" s="5" t="s">
        <v>11</v>
      </c>
      <c r="D39" s="5" t="s">
        <v>17</v>
      </c>
      <c r="E39" s="5" t="s">
        <v>37</v>
      </c>
      <c r="F39" s="5" t="s">
        <v>48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5" customHeight="1" x14ac:dyDescent="0.3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spans="1:27" ht="15" customHeight="1" x14ac:dyDescent="0.3">
      <c r="A41" s="28" t="s">
        <v>39</v>
      </c>
      <c r="B41" s="42">
        <f>+'1T'!E36</f>
        <v>635406200</v>
      </c>
      <c r="C41" s="42">
        <f>+'2T'!E33</f>
        <v>629429800</v>
      </c>
      <c r="D41" s="42">
        <f>+'3T'!E34</f>
        <v>545920400</v>
      </c>
      <c r="E41" s="42">
        <f>+'4T '!E41</f>
        <v>1096666400</v>
      </c>
      <c r="F41" s="42">
        <f>+SUM(B41:E41)</f>
        <v>2907422800</v>
      </c>
      <c r="G41" s="15"/>
      <c r="H41" s="12" t="s">
        <v>21</v>
      </c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</row>
    <row r="42" spans="1:27" ht="15" customHeight="1" x14ac:dyDescent="0.3">
      <c r="A42" s="24"/>
      <c r="B42" s="19"/>
      <c r="C42" s="19"/>
      <c r="D42" s="19"/>
      <c r="E42" s="19"/>
      <c r="F42" s="19"/>
      <c r="G42" s="16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</row>
    <row r="43" spans="1:27" ht="15" customHeight="1" thickBot="1" x14ac:dyDescent="0.35">
      <c r="A43" s="18" t="s">
        <v>20</v>
      </c>
      <c r="B43" s="43">
        <f>+B41</f>
        <v>635406200</v>
      </c>
      <c r="C43" s="43">
        <f>+C41</f>
        <v>629429800</v>
      </c>
      <c r="D43" s="43">
        <f>+D41</f>
        <v>545920400</v>
      </c>
      <c r="E43" s="43">
        <f>+E41</f>
        <v>1096666400</v>
      </c>
      <c r="F43" s="43">
        <f>+F41</f>
        <v>2907422800</v>
      </c>
      <c r="G43" s="15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</row>
    <row r="44" spans="1:27" ht="15" customHeight="1" thickTop="1" x14ac:dyDescent="0.3">
      <c r="A44" s="3" t="s">
        <v>76</v>
      </c>
      <c r="B44" s="20"/>
      <c r="C44" s="15"/>
      <c r="D44" s="15"/>
      <c r="E44" s="15"/>
      <c r="F44" s="3"/>
      <c r="G44" s="15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</row>
    <row r="45" spans="1:27" ht="15" customHeight="1" x14ac:dyDescent="0.3">
      <c r="A45" s="30" t="s">
        <v>41</v>
      </c>
      <c r="F45" s="3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spans="1:27" s="66" customFormat="1" ht="15" customHeight="1" x14ac:dyDescent="0.3">
      <c r="A46" s="48" t="s">
        <v>171</v>
      </c>
      <c r="B46" s="48"/>
      <c r="C46" s="48"/>
      <c r="D46" s="48"/>
      <c r="E46" s="48"/>
      <c r="F46" s="3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spans="1:27" s="70" customFormat="1" ht="15" customHeight="1" x14ac:dyDescent="0.3">
      <c r="A47" s="48" t="s">
        <v>172</v>
      </c>
      <c r="B47" s="48"/>
      <c r="C47" s="48"/>
      <c r="D47" s="48"/>
      <c r="E47" s="48"/>
      <c r="F47" s="3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spans="1:27" s="70" customFormat="1" ht="15" customHeight="1" x14ac:dyDescent="0.3">
      <c r="A48" s="48" t="s">
        <v>173</v>
      </c>
      <c r="B48" s="48"/>
      <c r="C48" s="48"/>
      <c r="D48" s="48"/>
      <c r="E48" s="48"/>
      <c r="F48" s="3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1:27" s="70" customFormat="1" ht="15" customHeight="1" x14ac:dyDescent="0.3">
      <c r="A49" s="48" t="s">
        <v>164</v>
      </c>
      <c r="B49" s="48"/>
      <c r="C49" s="48"/>
      <c r="D49" s="48"/>
      <c r="E49" s="48"/>
      <c r="F49" s="48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s="70" customFormat="1" ht="15" customHeight="1" x14ac:dyDescent="0.3">
      <c r="A50" s="48" t="s">
        <v>165</v>
      </c>
      <c r="B50" s="48"/>
      <c r="C50" s="48"/>
      <c r="D50" s="48"/>
      <c r="E50" s="48"/>
      <c r="F50" s="48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s="70" customFormat="1" ht="15" customHeight="1" x14ac:dyDescent="0.3">
      <c r="A51" s="48" t="s">
        <v>166</v>
      </c>
      <c r="B51" s="48"/>
      <c r="C51" s="48"/>
      <c r="D51" s="48"/>
      <c r="E51" s="48"/>
      <c r="F51" s="48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s="70" customFormat="1" ht="15" customHeight="1" x14ac:dyDescent="0.3">
      <c r="A52" s="48" t="s">
        <v>184</v>
      </c>
      <c r="B52" s="48"/>
      <c r="C52" s="48"/>
      <c r="D52" s="48"/>
      <c r="E52" s="48"/>
      <c r="F52" s="48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s="70" customFormat="1" ht="15" customHeight="1" x14ac:dyDescent="0.3">
      <c r="A53" s="48" t="s">
        <v>167</v>
      </c>
      <c r="B53" s="48"/>
      <c r="C53" s="48"/>
      <c r="D53" s="48"/>
      <c r="E53" s="48"/>
      <c r="F53" s="48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s="70" customFormat="1" ht="15" customHeight="1" x14ac:dyDescent="0.3">
      <c r="A54" s="48" t="s">
        <v>170</v>
      </c>
      <c r="B54" s="48"/>
      <c r="C54" s="48"/>
      <c r="D54" s="48"/>
      <c r="E54" s="48"/>
      <c r="F54" s="48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s="70" customFormat="1" ht="15" customHeight="1" x14ac:dyDescent="0.3">
      <c r="A55" s="48" t="s">
        <v>168</v>
      </c>
      <c r="B55" s="48"/>
      <c r="C55" s="48"/>
      <c r="D55" s="48"/>
      <c r="E55" s="48"/>
      <c r="F55" s="48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s="70" customFormat="1" ht="15" customHeight="1" x14ac:dyDescent="0.3">
      <c r="A56" s="48" t="s">
        <v>174</v>
      </c>
      <c r="B56" s="48"/>
      <c r="C56" s="48"/>
      <c r="D56" s="48"/>
      <c r="E56" s="48"/>
      <c r="F56" s="48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s="70" customFormat="1" ht="15" customHeight="1" x14ac:dyDescent="0.3">
      <c r="A57" s="48" t="s">
        <v>180</v>
      </c>
      <c r="B57" s="48"/>
      <c r="C57" s="48"/>
      <c r="D57" s="48"/>
      <c r="E57" s="48"/>
      <c r="F57" s="48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s="70" customFormat="1" ht="15" customHeight="1" x14ac:dyDescent="0.3">
      <c r="A58" s="48"/>
      <c r="B58" s="48"/>
      <c r="C58" s="48"/>
      <c r="D58" s="48"/>
      <c r="E58" s="48"/>
      <c r="F58" s="48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s="66" customFormat="1" ht="15" customHeight="1" x14ac:dyDescent="0.3">
      <c r="A59" s="48"/>
      <c r="B59" s="48"/>
      <c r="C59" s="48"/>
      <c r="D59" s="48"/>
      <c r="E59" s="48"/>
      <c r="F59" s="3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s="66" customFormat="1" ht="15" customHeight="1" x14ac:dyDescent="0.3">
      <c r="A60" s="27"/>
      <c r="B60" s="48"/>
      <c r="C60" s="48"/>
      <c r="D60" s="48"/>
      <c r="E60" s="48"/>
      <c r="F60" s="3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s="66" customFormat="1" ht="15" customHeight="1" x14ac:dyDescent="0.3">
      <c r="A61" s="30"/>
      <c r="F61" s="3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s="66" customFormat="1" ht="15" customHeight="1" x14ac:dyDescent="0.3">
      <c r="A62" s="30"/>
      <c r="F62" s="3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15" customHeight="1" x14ac:dyDescent="0.3">
      <c r="A63" s="81" t="s">
        <v>23</v>
      </c>
      <c r="B63" s="81"/>
      <c r="C63" s="81"/>
      <c r="D63" s="81"/>
      <c r="E63" s="81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14.4" x14ac:dyDescent="0.3">
      <c r="A64" s="88" t="s">
        <v>43</v>
      </c>
      <c r="B64" s="88"/>
      <c r="C64" s="88"/>
      <c r="D64" s="88"/>
      <c r="E64" s="88"/>
      <c r="F64" s="30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15" customHeight="1" x14ac:dyDescent="0.3">
      <c r="A65" s="88" t="s">
        <v>135</v>
      </c>
      <c r="B65" s="88"/>
      <c r="C65" s="88"/>
      <c r="D65" s="88"/>
      <c r="E65" s="88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14.4" x14ac:dyDescent="0.3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15" customHeight="1" thickBot="1" x14ac:dyDescent="0.35">
      <c r="A67" s="5" t="s">
        <v>24</v>
      </c>
      <c r="B67" s="5" t="s">
        <v>19</v>
      </c>
      <c r="C67" s="5" t="s">
        <v>11</v>
      </c>
      <c r="D67" s="5" t="s">
        <v>17</v>
      </c>
      <c r="E67" s="5" t="s">
        <v>37</v>
      </c>
      <c r="F67" s="5" t="s">
        <v>48</v>
      </c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5" customHeight="1" x14ac:dyDescent="0.3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15" customHeight="1" x14ac:dyDescent="0.3">
      <c r="A69" s="22" t="s">
        <v>52</v>
      </c>
      <c r="B69" s="42">
        <f>+'1T'!E57</f>
        <v>635406200</v>
      </c>
      <c r="C69" s="42">
        <f>+'2T'!E54</f>
        <v>629429800</v>
      </c>
      <c r="D69" s="42">
        <f>+'3T'!E58</f>
        <v>545920400</v>
      </c>
      <c r="E69" s="42">
        <f>+'4T '!E68</f>
        <v>1096666400</v>
      </c>
      <c r="F69" s="42">
        <f>+SUM(B69:E69)</f>
        <v>2907422800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15" hidden="1" customHeight="1" x14ac:dyDescent="0.3">
      <c r="A70" s="19" t="s">
        <v>25</v>
      </c>
      <c r="B70" s="12">
        <f>+'1T'!E58</f>
        <v>0</v>
      </c>
      <c r="C70" s="12">
        <f>+'2T'!E55</f>
        <v>0</v>
      </c>
      <c r="D70" s="12">
        <f>+'3T'!E59</f>
        <v>0</v>
      </c>
      <c r="E70" s="12">
        <f>+'4T '!E69</f>
        <v>0</v>
      </c>
      <c r="F70" s="12">
        <f t="shared" ref="F70:F72" si="0">+SUM(B70:E70)</f>
        <v>0</v>
      </c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15" hidden="1" customHeight="1" x14ac:dyDescent="0.3">
      <c r="A71" s="19" t="s">
        <v>26</v>
      </c>
      <c r="B71" s="12">
        <f>+'1T'!E59</f>
        <v>0</v>
      </c>
      <c r="C71" s="12">
        <f>+'2T'!E56</f>
        <v>0</v>
      </c>
      <c r="D71" s="12">
        <f>+'3T'!E60</f>
        <v>0</v>
      </c>
      <c r="E71" s="12">
        <f>+'4T '!E70</f>
        <v>0</v>
      </c>
      <c r="F71" s="12">
        <f t="shared" si="0"/>
        <v>0</v>
      </c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15" hidden="1" customHeight="1" x14ac:dyDescent="0.3">
      <c r="A72" s="19" t="s">
        <v>27</v>
      </c>
      <c r="B72" s="12">
        <f>+'1T'!E60</f>
        <v>0</v>
      </c>
      <c r="C72" s="12">
        <f>+'2T'!E57</f>
        <v>0</v>
      </c>
      <c r="D72" s="12">
        <f>+'3T'!E61</f>
        <v>0</v>
      </c>
      <c r="E72" s="12">
        <f>+'4T '!E71</f>
        <v>0</v>
      </c>
      <c r="F72" s="12">
        <f t="shared" si="0"/>
        <v>0</v>
      </c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15" customHeight="1" x14ac:dyDescent="0.3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15" customHeight="1" thickBot="1" x14ac:dyDescent="0.35">
      <c r="A74" s="9" t="s">
        <v>20</v>
      </c>
      <c r="B74" s="45">
        <f t="shared" ref="B74:D74" si="1">SUM(B69:B72)</f>
        <v>635406200</v>
      </c>
      <c r="C74" s="45">
        <f t="shared" si="1"/>
        <v>629429800</v>
      </c>
      <c r="D74" s="45">
        <f t="shared" si="1"/>
        <v>545920400</v>
      </c>
      <c r="E74" s="45">
        <f t="shared" ref="E74" si="2">SUM(E69:E72)</f>
        <v>1096666400</v>
      </c>
      <c r="F74" s="45">
        <f>SUM(F69:F72)</f>
        <v>2907422800</v>
      </c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15" customHeight="1" thickTop="1" x14ac:dyDescent="0.3">
      <c r="A75" s="3" t="s">
        <v>76</v>
      </c>
      <c r="B75" s="19"/>
      <c r="C75" s="19"/>
      <c r="D75" s="19"/>
      <c r="E75" s="19"/>
      <c r="F75" s="19" t="s">
        <v>21</v>
      </c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14.4" x14ac:dyDescent="0.3">
      <c r="A76" s="30" t="s">
        <v>41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s="66" customFormat="1" ht="14.4" x14ac:dyDescent="0.3">
      <c r="A77" s="48" t="s">
        <v>171</v>
      </c>
      <c r="B77" s="48"/>
      <c r="C77" s="48"/>
      <c r="D77" s="48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s="66" customFormat="1" ht="14.4" x14ac:dyDescent="0.3">
      <c r="A78" s="48" t="s">
        <v>172</v>
      </c>
      <c r="B78" s="48"/>
      <c r="C78" s="48"/>
      <c r="D78" s="48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s="66" customFormat="1" ht="14.4" x14ac:dyDescent="0.3">
      <c r="A79" s="48" t="s">
        <v>173</v>
      </c>
      <c r="B79" s="48"/>
      <c r="C79" s="48"/>
      <c r="D79" s="48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s="66" customFormat="1" ht="14.4" x14ac:dyDescent="0.3">
      <c r="A80" s="48" t="s">
        <v>164</v>
      </c>
      <c r="B80" s="48"/>
      <c r="C80" s="48"/>
      <c r="D80" s="48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s="66" customFormat="1" ht="14.4" x14ac:dyDescent="0.3">
      <c r="A81" s="48" t="s">
        <v>165</v>
      </c>
      <c r="B81" s="48"/>
      <c r="C81" s="48"/>
      <c r="D81" s="48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s="66" customFormat="1" ht="14.4" x14ac:dyDescent="0.3">
      <c r="A82" s="48" t="s">
        <v>166</v>
      </c>
      <c r="B82" s="48"/>
      <c r="C82" s="48"/>
      <c r="D82" s="48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s="66" customFormat="1" ht="14.4" x14ac:dyDescent="0.3">
      <c r="A83" s="48" t="s">
        <v>169</v>
      </c>
      <c r="B83" s="48"/>
      <c r="C83" s="48"/>
      <c r="D83" s="48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s="66" customFormat="1" ht="14.4" x14ac:dyDescent="0.3">
      <c r="A84" s="48" t="s">
        <v>167</v>
      </c>
      <c r="B84" s="48"/>
      <c r="C84" s="48"/>
      <c r="D84" s="48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s="66" customFormat="1" ht="14.4" x14ac:dyDescent="0.3">
      <c r="A85" s="48" t="s">
        <v>170</v>
      </c>
      <c r="B85" s="48"/>
      <c r="C85" s="48"/>
      <c r="D85" s="48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s="66" customFormat="1" ht="14.4" x14ac:dyDescent="0.3">
      <c r="A86" s="48" t="s">
        <v>168</v>
      </c>
      <c r="B86" s="48"/>
      <c r="C86" s="48"/>
      <c r="D86" s="48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s="66" customFormat="1" ht="14.4" x14ac:dyDescent="0.3">
      <c r="A87" s="48" t="s">
        <v>174</v>
      </c>
      <c r="B87" s="48"/>
      <c r="C87" s="48"/>
      <c r="D87" s="48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s="66" customFormat="1" ht="14.4" x14ac:dyDescent="0.3">
      <c r="A88" s="48" t="s">
        <v>175</v>
      </c>
      <c r="B88" s="48"/>
      <c r="C88" s="48"/>
      <c r="D88" s="48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s="66" customFormat="1" ht="14.4" x14ac:dyDescent="0.3">
      <c r="A89" s="30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s="66" customFormat="1" ht="14.4" x14ac:dyDescent="0.3">
      <c r="A90" s="30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s="66" customFormat="1" ht="14.4" x14ac:dyDescent="0.3">
      <c r="A91" s="30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14.4" x14ac:dyDescent="0.3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15" customHeight="1" x14ac:dyDescent="0.3">
      <c r="A93" s="81" t="s">
        <v>28</v>
      </c>
      <c r="B93" s="81"/>
      <c r="C93" s="81"/>
      <c r="D93" s="81"/>
      <c r="E93" s="81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15" customHeight="1" x14ac:dyDescent="0.3">
      <c r="A94" s="88" t="s">
        <v>42</v>
      </c>
      <c r="B94" s="88"/>
      <c r="C94" s="88"/>
      <c r="D94" s="88"/>
      <c r="E94" s="88"/>
      <c r="F94" s="30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15" customHeight="1" x14ac:dyDescent="0.3">
      <c r="A95" s="88" t="s">
        <v>135</v>
      </c>
      <c r="B95" s="88"/>
      <c r="C95" s="88"/>
      <c r="D95" s="88"/>
      <c r="E95" s="88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14.4" x14ac:dyDescent="0.3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15" customHeight="1" thickBot="1" x14ac:dyDescent="0.35">
      <c r="A97" s="5"/>
      <c r="B97" s="5" t="s">
        <v>19</v>
      </c>
      <c r="C97" s="5" t="s">
        <v>11</v>
      </c>
      <c r="D97" s="5" t="s">
        <v>17</v>
      </c>
      <c r="E97" s="5" t="s">
        <v>37</v>
      </c>
      <c r="F97" s="5" t="s">
        <v>48</v>
      </c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5" customHeight="1" x14ac:dyDescent="0.3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15" customHeight="1" x14ac:dyDescent="0.3">
      <c r="A99" s="19" t="s">
        <v>29</v>
      </c>
      <c r="B99" s="31">
        <f>+'1T'!E81</f>
        <v>0</v>
      </c>
      <c r="C99" s="12">
        <f>+'2T'!E78</f>
        <v>63086032</v>
      </c>
      <c r="D99" s="12">
        <f>+'3T'!E86</f>
        <v>132148464</v>
      </c>
      <c r="E99" s="12">
        <f>+'4T '!E98</f>
        <v>284720296</v>
      </c>
      <c r="F99" s="12">
        <f>+B99</f>
        <v>0</v>
      </c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15" customHeight="1" x14ac:dyDescent="0.3">
      <c r="A100" s="22" t="s">
        <v>30</v>
      </c>
      <c r="B100" s="31">
        <f>+'1T'!E82</f>
        <v>698492232</v>
      </c>
      <c r="C100" s="12">
        <f>+'2T'!E79</f>
        <v>698492232</v>
      </c>
      <c r="D100" s="12">
        <f>+'3T'!E87</f>
        <v>698492232</v>
      </c>
      <c r="E100" s="12">
        <f>+'4T '!E99</f>
        <v>816933232</v>
      </c>
      <c r="F100" s="12">
        <f>+SUM(B100:E100)</f>
        <v>2912409928</v>
      </c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15" customHeight="1" x14ac:dyDescent="0.3">
      <c r="A101" s="19" t="s">
        <v>32</v>
      </c>
      <c r="B101" s="31">
        <f>+'1T'!E83</f>
        <v>698492232</v>
      </c>
      <c r="C101" s="12">
        <f>+'2T'!E80</f>
        <v>761578264</v>
      </c>
      <c r="D101" s="12">
        <f>+'3T'!E88</f>
        <v>830640696</v>
      </c>
      <c r="E101" s="12">
        <f>+'4T '!E100</f>
        <v>1101653528</v>
      </c>
      <c r="F101" s="12">
        <f>F100+F99</f>
        <v>2912409928</v>
      </c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15" customHeight="1" x14ac:dyDescent="0.3">
      <c r="A102" s="19" t="s">
        <v>33</v>
      </c>
      <c r="B102" s="31">
        <f>+'1T'!E84</f>
        <v>635406200</v>
      </c>
      <c r="C102" s="12">
        <f>+'2T'!E81</f>
        <v>629429800</v>
      </c>
      <c r="D102" s="12">
        <f>+'3T'!E89</f>
        <v>545920400</v>
      </c>
      <c r="E102" s="12">
        <f>+'4T '!E101</f>
        <v>1096666400</v>
      </c>
      <c r="F102" s="12">
        <f>+SUM(B102:E102)</f>
        <v>2907422800</v>
      </c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15" customHeight="1" x14ac:dyDescent="0.3">
      <c r="A103" s="19" t="s">
        <v>34</v>
      </c>
      <c r="B103" s="31">
        <f>+'1T'!E85</f>
        <v>63086032</v>
      </c>
      <c r="C103" s="12">
        <f>+'2T'!E82</f>
        <v>132148464</v>
      </c>
      <c r="D103" s="12">
        <f>+'3T'!E90</f>
        <v>284720296</v>
      </c>
      <c r="E103" s="12">
        <f>+'4T '!E102</f>
        <v>4987128</v>
      </c>
      <c r="F103" s="12">
        <f>+F101-F102</f>
        <v>4987128</v>
      </c>
      <c r="G103" s="12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15" customHeight="1" thickBot="1" x14ac:dyDescent="0.35">
      <c r="A104" s="9"/>
      <c r="B104" s="9"/>
      <c r="C104" s="9"/>
      <c r="D104" s="9"/>
      <c r="E104" s="9"/>
      <c r="F104" s="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15" customHeight="1" thickTop="1" x14ac:dyDescent="0.3">
      <c r="A105" s="3" t="s">
        <v>76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14.4" x14ac:dyDescent="0.3">
      <c r="A106" s="30" t="s">
        <v>41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14.4" x14ac:dyDescent="0.3">
      <c r="A107" s="48" t="s">
        <v>171</v>
      </c>
      <c r="B107" s="48"/>
      <c r="C107" s="48"/>
      <c r="D107" s="48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14.4" x14ac:dyDescent="0.3">
      <c r="A108" s="48" t="s">
        <v>172</v>
      </c>
      <c r="B108" s="48"/>
      <c r="C108" s="48"/>
      <c r="D108" s="48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14.4" x14ac:dyDescent="0.3">
      <c r="A109" s="48" t="s">
        <v>173</v>
      </c>
      <c r="B109" s="48"/>
      <c r="C109" s="48"/>
      <c r="D109" s="48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14.4" x14ac:dyDescent="0.3">
      <c r="A110" s="48" t="s">
        <v>164</v>
      </c>
      <c r="B110" s="48"/>
      <c r="C110" s="48"/>
      <c r="D110" s="48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14.4" x14ac:dyDescent="0.3">
      <c r="A111" s="48" t="s">
        <v>165</v>
      </c>
      <c r="B111" s="48"/>
      <c r="C111" s="48"/>
      <c r="D111" s="48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14.4" x14ac:dyDescent="0.3">
      <c r="A112" s="48" t="s">
        <v>166</v>
      </c>
      <c r="B112" s="48"/>
      <c r="C112" s="48"/>
      <c r="D112" s="48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1023 1028:2045 2050:4096 4101:5118 5123:6140 6145:8191 8196:9213 9218:11264 11269:12286 12291:13308 13313:15359 15364:16381" ht="14.4" x14ac:dyDescent="0.3">
      <c r="A113" s="48" t="s">
        <v>169</v>
      </c>
      <c r="B113" s="48"/>
      <c r="C113" s="48"/>
      <c r="D113" s="48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1023 1028:2045 2050:4096 4101:5118 5123:6140 6145:8191 8196:9213 9218:11264 11269:12286 12291:13308 13313:15359 15364:16381" ht="14.4" x14ac:dyDescent="0.3">
      <c r="A114" s="48" t="s">
        <v>167</v>
      </c>
      <c r="B114" s="48"/>
      <c r="C114" s="48"/>
      <c r="D114" s="48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1023 1028:2045 2050:4096 4101:5118 5123:6140 6145:8191 8196:9213 9218:11264 11269:12286 12291:13308 13313:15359 15364:16381" ht="14.4" x14ac:dyDescent="0.3">
      <c r="A115" s="48" t="s">
        <v>170</v>
      </c>
      <c r="B115" s="48"/>
      <c r="C115" s="48"/>
      <c r="D115" s="48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1023 1028:2045 2050:4096 4101:5118 5123:6140 6145:8191 8196:9213 9218:11264 11269:12286 12291:13308 13313:15359 15364:16381" ht="14.4" x14ac:dyDescent="0.3">
      <c r="A116" s="48" t="s">
        <v>168</v>
      </c>
      <c r="B116" s="48"/>
      <c r="C116" s="48"/>
      <c r="D116" s="48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1023 1028:2045 2050:4096 4101:5118 5123:6140 6145:8191 8196:9213 9218:11264 11269:12286 12291:13308 13313:15359 15364:16381" ht="14.4" x14ac:dyDescent="0.3">
      <c r="A117" s="48" t="s">
        <v>174</v>
      </c>
      <c r="B117" s="48"/>
      <c r="C117" s="48"/>
      <c r="D117" s="48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1023 1028:2045 2050:4096 4101:5118 5123:6140 6145:8191 8196:9213 9218:11264 11269:12286 12291:13308 13313:15359 15364:16381" ht="14.4" x14ac:dyDescent="0.3">
      <c r="A118" s="48" t="s">
        <v>175</v>
      </c>
      <c r="B118" s="48"/>
      <c r="C118" s="48"/>
      <c r="D118" s="48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1023 1028:2045 2050:4096 4101:5118 5123:6140 6145:8191 8196:9213 9218:11264 11269:12286 12291:13308 13313:15359 15364:16381" ht="14.4" x14ac:dyDescent="0.3">
      <c r="A119" s="64" t="s">
        <v>176</v>
      </c>
      <c r="B119" s="22"/>
      <c r="C119" s="22"/>
      <c r="D119" s="22"/>
      <c r="E119" s="22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1023 1028:2045 2050:4096 4101:5118 5123:6140 6145:8191 8196:9213 9218:11264 11269:12286 12291:13308 13313:15359 15364:16381" ht="14.4" x14ac:dyDescent="0.3">
      <c r="A120" s="64" t="s">
        <v>186</v>
      </c>
      <c r="B120" s="22"/>
      <c r="C120" s="22"/>
      <c r="D120" s="22"/>
      <c r="E120" s="22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1023 1028:2045 2050:4096 4101:5118 5123:6140 6145:8191 8196:9213 9218:11264 11269:12286 12291:13308 13313:15359 15364:16381" ht="14.4" x14ac:dyDescent="0.3">
      <c r="A121" s="64" t="s">
        <v>177</v>
      </c>
      <c r="B121" s="22"/>
      <c r="C121" s="22"/>
      <c r="D121" s="22"/>
      <c r="E121" s="22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1023 1028:2045 2050:4096 4101:5118 5123:6140 6145:8191 8196:9213 9218:11264 11269:12286 12291:13308 13313:15359 15364:16381" ht="14.4" x14ac:dyDescent="0.3">
      <c r="A122" s="64" t="s">
        <v>178</v>
      </c>
      <c r="B122" s="22"/>
      <c r="C122" s="22"/>
      <c r="D122" s="22"/>
      <c r="E122" s="22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1023 1028:2045 2050:4096 4101:5118 5123:6140 6145:8191 8196:9213 9218:11264 11269:12286 12291:13308 13313:15359 15364:16381" ht="14.4" x14ac:dyDescent="0.3">
      <c r="A123" s="64" t="s">
        <v>179</v>
      </c>
      <c r="B123" s="22"/>
      <c r="C123" s="22"/>
      <c r="D123" s="22"/>
      <c r="E123" s="22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1023 1028:2045 2050:4096 4101:5118 5123:6140 6145:8191 8196:9213 9218:11264 11269:12286 12291:13308 13313:15359 15364:16381" s="22" customFormat="1" ht="14.4" x14ac:dyDescent="0.3">
      <c r="A124" s="64"/>
      <c r="F124" s="19"/>
      <c r="G124" s="19"/>
      <c r="H124" s="64"/>
      <c r="M124" s="19"/>
      <c r="N124" s="19"/>
      <c r="O124" s="64"/>
      <c r="T124" s="19"/>
      <c r="U124" s="19"/>
      <c r="V124" s="64"/>
      <c r="AA124" s="19"/>
      <c r="AB124" s="19"/>
      <c r="AC124" s="64"/>
      <c r="AH124" s="19"/>
      <c r="AI124" s="19"/>
      <c r="AJ124" s="64"/>
      <c r="AO124" s="19"/>
      <c r="AP124" s="19"/>
      <c r="AQ124" s="64"/>
      <c r="AV124" s="19"/>
      <c r="AW124" s="19"/>
      <c r="AX124" s="64"/>
      <c r="BC124" s="19"/>
      <c r="BD124" s="19"/>
      <c r="BE124" s="64"/>
      <c r="BJ124" s="19"/>
      <c r="BK124" s="19"/>
      <c r="BL124" s="64"/>
      <c r="BQ124" s="19"/>
      <c r="BR124" s="19"/>
      <c r="BS124" s="64"/>
      <c r="BX124" s="19"/>
      <c r="BY124" s="19"/>
      <c r="BZ124" s="64"/>
      <c r="CE124" s="19"/>
      <c r="CF124" s="19"/>
      <c r="CG124" s="64"/>
      <c r="CL124" s="19"/>
      <c r="CM124" s="19"/>
      <c r="CN124" s="64"/>
      <c r="CS124" s="19"/>
      <c r="CT124" s="19"/>
      <c r="CU124" s="64"/>
      <c r="CZ124" s="19"/>
      <c r="DA124" s="19"/>
      <c r="DB124" s="64"/>
      <c r="DG124" s="19"/>
      <c r="DH124" s="19"/>
      <c r="DI124" s="64"/>
      <c r="DN124" s="19"/>
      <c r="DO124" s="19"/>
      <c r="DP124" s="64"/>
      <c r="DU124" s="19"/>
      <c r="DV124" s="19"/>
      <c r="DW124" s="64"/>
      <c r="EB124" s="19"/>
      <c r="EC124" s="19"/>
      <c r="ED124" s="64"/>
      <c r="EI124" s="19"/>
      <c r="EJ124" s="19"/>
      <c r="EK124" s="64"/>
      <c r="EP124" s="19"/>
      <c r="EQ124" s="19"/>
      <c r="ER124" s="64"/>
      <c r="EW124" s="19"/>
      <c r="EX124" s="19"/>
      <c r="EY124" s="64"/>
      <c r="FD124" s="19"/>
      <c r="FE124" s="19"/>
      <c r="FF124" s="64"/>
      <c r="FK124" s="19"/>
      <c r="FL124" s="19"/>
      <c r="FM124" s="64"/>
      <c r="FR124" s="19"/>
      <c r="FS124" s="19"/>
      <c r="FT124" s="64"/>
      <c r="FY124" s="19"/>
      <c r="FZ124" s="19"/>
      <c r="GA124" s="64"/>
      <c r="GF124" s="19"/>
      <c r="GG124" s="19"/>
      <c r="GH124" s="64"/>
      <c r="GM124" s="19"/>
      <c r="GN124" s="19"/>
      <c r="GO124" s="64"/>
      <c r="GT124" s="19"/>
      <c r="GU124" s="19"/>
      <c r="GV124" s="64"/>
      <c r="HA124" s="19"/>
      <c r="HB124" s="19"/>
      <c r="HC124" s="64"/>
      <c r="HH124" s="19"/>
      <c r="HI124" s="19"/>
      <c r="HJ124" s="64"/>
      <c r="HO124" s="19"/>
      <c r="HP124" s="19"/>
      <c r="HQ124" s="64"/>
      <c r="HV124" s="19"/>
      <c r="HW124" s="19"/>
      <c r="HX124" s="64"/>
      <c r="IC124" s="19"/>
      <c r="ID124" s="19"/>
      <c r="IE124" s="64"/>
      <c r="IJ124" s="19"/>
      <c r="IK124" s="19"/>
      <c r="IL124" s="64"/>
      <c r="IQ124" s="19"/>
      <c r="IR124" s="19"/>
      <c r="IS124" s="64"/>
      <c r="IX124" s="19"/>
      <c r="IY124" s="19"/>
      <c r="IZ124" s="64"/>
      <c r="JE124" s="19"/>
      <c r="JF124" s="19"/>
      <c r="JG124" s="64"/>
      <c r="JL124" s="19"/>
      <c r="JM124" s="19"/>
      <c r="JN124" s="64"/>
      <c r="JS124" s="19"/>
      <c r="JT124" s="19"/>
      <c r="JU124" s="64"/>
      <c r="JZ124" s="19"/>
      <c r="KA124" s="19"/>
      <c r="KB124" s="64"/>
      <c r="KG124" s="19"/>
      <c r="KH124" s="19"/>
      <c r="KI124" s="64"/>
      <c r="KN124" s="19"/>
      <c r="KO124" s="19"/>
      <c r="KP124" s="64"/>
      <c r="KU124" s="19"/>
      <c r="KV124" s="19"/>
      <c r="KW124" s="64"/>
      <c r="LB124" s="19"/>
      <c r="LC124" s="19"/>
      <c r="LD124" s="64"/>
      <c r="LI124" s="19"/>
      <c r="LJ124" s="19"/>
      <c r="LK124" s="64"/>
      <c r="LP124" s="19"/>
      <c r="LQ124" s="19"/>
      <c r="LR124" s="64"/>
      <c r="LW124" s="19"/>
      <c r="LX124" s="19"/>
      <c r="LY124" s="64"/>
      <c r="MD124" s="19"/>
      <c r="ME124" s="19"/>
      <c r="MF124" s="64"/>
      <c r="MK124" s="19"/>
      <c r="ML124" s="19"/>
      <c r="MM124" s="64"/>
      <c r="MR124" s="19"/>
      <c r="MS124" s="19"/>
      <c r="MT124" s="64"/>
      <c r="MY124" s="19"/>
      <c r="MZ124" s="19"/>
      <c r="NA124" s="64"/>
      <c r="NF124" s="19"/>
      <c r="NG124" s="19"/>
      <c r="NH124" s="64"/>
      <c r="NM124" s="19"/>
      <c r="NN124" s="19"/>
      <c r="NO124" s="64"/>
      <c r="NT124" s="19"/>
      <c r="NU124" s="19"/>
      <c r="NV124" s="64"/>
      <c r="OA124" s="19"/>
      <c r="OB124" s="19"/>
      <c r="OC124" s="64"/>
      <c r="OH124" s="19"/>
      <c r="OI124" s="19"/>
      <c r="OJ124" s="64"/>
      <c r="OO124" s="19"/>
      <c r="OP124" s="19"/>
      <c r="OQ124" s="64"/>
      <c r="OV124" s="19"/>
      <c r="OW124" s="19"/>
      <c r="OX124" s="64"/>
      <c r="PC124" s="19"/>
      <c r="PD124" s="19"/>
      <c r="PE124" s="64"/>
      <c r="PJ124" s="19"/>
      <c r="PK124" s="19"/>
      <c r="PL124" s="64"/>
      <c r="PQ124" s="19"/>
      <c r="PR124" s="19"/>
      <c r="PS124" s="64"/>
      <c r="PX124" s="19"/>
      <c r="PY124" s="19"/>
      <c r="PZ124" s="64"/>
      <c r="QE124" s="19"/>
      <c r="QF124" s="19"/>
      <c r="QG124" s="64"/>
      <c r="QL124" s="19"/>
      <c r="QM124" s="19"/>
      <c r="QN124" s="64"/>
      <c r="QS124" s="19"/>
      <c r="QT124" s="19"/>
      <c r="QU124" s="64"/>
      <c r="QZ124" s="19"/>
      <c r="RA124" s="19"/>
      <c r="RB124" s="64"/>
      <c r="RG124" s="19"/>
      <c r="RH124" s="19"/>
      <c r="RI124" s="64"/>
      <c r="RN124" s="19"/>
      <c r="RO124" s="19"/>
      <c r="RP124" s="64"/>
      <c r="RU124" s="19"/>
      <c r="RV124" s="19"/>
      <c r="RW124" s="64"/>
      <c r="SB124" s="19"/>
      <c r="SC124" s="19"/>
      <c r="SD124" s="64"/>
      <c r="SI124" s="19"/>
      <c r="SJ124" s="19"/>
      <c r="SK124" s="64"/>
      <c r="SP124" s="19"/>
      <c r="SQ124" s="19"/>
      <c r="SR124" s="64"/>
      <c r="SW124" s="19"/>
      <c r="SX124" s="19"/>
      <c r="SY124" s="64"/>
      <c r="TD124" s="19"/>
      <c r="TE124" s="19"/>
      <c r="TF124" s="64"/>
      <c r="TK124" s="19"/>
      <c r="TL124" s="19"/>
      <c r="TM124" s="64"/>
      <c r="TR124" s="19"/>
      <c r="TS124" s="19"/>
      <c r="TT124" s="64"/>
      <c r="TY124" s="19"/>
      <c r="TZ124" s="19"/>
      <c r="UA124" s="64"/>
      <c r="UF124" s="19"/>
      <c r="UG124" s="19"/>
      <c r="UH124" s="64"/>
      <c r="UM124" s="19"/>
      <c r="UN124" s="19"/>
      <c r="UO124" s="64"/>
      <c r="UT124" s="19"/>
      <c r="UU124" s="19"/>
      <c r="UV124" s="64"/>
      <c r="VA124" s="19"/>
      <c r="VB124" s="19"/>
      <c r="VC124" s="64"/>
      <c r="VH124" s="19"/>
      <c r="VI124" s="19"/>
      <c r="VJ124" s="64"/>
      <c r="VO124" s="19"/>
      <c r="VP124" s="19"/>
      <c r="VQ124" s="64"/>
      <c r="VV124" s="19"/>
      <c r="VW124" s="19"/>
      <c r="VX124" s="64"/>
      <c r="WC124" s="19"/>
      <c r="WD124" s="19"/>
      <c r="WE124" s="64"/>
      <c r="WJ124" s="19"/>
      <c r="WK124" s="19"/>
      <c r="WL124" s="64"/>
      <c r="WQ124" s="19"/>
      <c r="WR124" s="19"/>
      <c r="WS124" s="64"/>
      <c r="WX124" s="19"/>
      <c r="WY124" s="19"/>
      <c r="WZ124" s="64"/>
      <c r="XE124" s="19"/>
      <c r="XF124" s="19"/>
      <c r="XG124" s="64"/>
      <c r="XL124" s="19"/>
      <c r="XM124" s="19"/>
      <c r="XN124" s="64"/>
      <c r="XS124" s="19"/>
      <c r="XT124" s="19"/>
      <c r="XU124" s="64"/>
      <c r="XZ124" s="19"/>
      <c r="YA124" s="19"/>
      <c r="YB124" s="64"/>
      <c r="YG124" s="19"/>
      <c r="YH124" s="19"/>
      <c r="YI124" s="64"/>
      <c r="YN124" s="19"/>
      <c r="YO124" s="19"/>
      <c r="YP124" s="64"/>
      <c r="YU124" s="19"/>
      <c r="YV124" s="19"/>
      <c r="YW124" s="64"/>
      <c r="ZB124" s="19"/>
      <c r="ZC124" s="19"/>
      <c r="ZD124" s="64"/>
      <c r="ZI124" s="19"/>
      <c r="ZJ124" s="19"/>
      <c r="ZK124" s="64"/>
      <c r="ZP124" s="19"/>
      <c r="ZQ124" s="19"/>
      <c r="ZR124" s="64"/>
      <c r="ZW124" s="19"/>
      <c r="ZX124" s="19"/>
      <c r="ZY124" s="64"/>
      <c r="AAD124" s="19"/>
      <c r="AAE124" s="19"/>
      <c r="AAF124" s="64"/>
      <c r="AAK124" s="19"/>
      <c r="AAL124" s="19"/>
      <c r="AAM124" s="64"/>
      <c r="AAR124" s="19"/>
      <c r="AAS124" s="19"/>
      <c r="AAT124" s="64"/>
      <c r="AAY124" s="19"/>
      <c r="AAZ124" s="19"/>
      <c r="ABA124" s="64"/>
      <c r="ABF124" s="19"/>
      <c r="ABG124" s="19"/>
      <c r="ABH124" s="64"/>
      <c r="ABM124" s="19"/>
      <c r="ABN124" s="19"/>
      <c r="ABO124" s="64"/>
      <c r="ABT124" s="19"/>
      <c r="ABU124" s="19"/>
      <c r="ABV124" s="64"/>
      <c r="ACA124" s="19"/>
      <c r="ACB124" s="19"/>
      <c r="ACC124" s="64"/>
      <c r="ACH124" s="19"/>
      <c r="ACI124" s="19"/>
      <c r="ACJ124" s="64"/>
      <c r="ACO124" s="19"/>
      <c r="ACP124" s="19"/>
      <c r="ACQ124" s="64"/>
      <c r="ACV124" s="19"/>
      <c r="ACW124" s="19"/>
      <c r="ACX124" s="64"/>
      <c r="ADC124" s="19"/>
      <c r="ADD124" s="19"/>
      <c r="ADE124" s="64"/>
      <c r="ADJ124" s="19"/>
      <c r="ADK124" s="19"/>
      <c r="ADL124" s="64"/>
      <c r="ADQ124" s="19"/>
      <c r="ADR124" s="19"/>
      <c r="ADS124" s="64"/>
      <c r="ADX124" s="19"/>
      <c r="ADY124" s="19"/>
      <c r="ADZ124" s="64"/>
      <c r="AEE124" s="19"/>
      <c r="AEF124" s="19"/>
      <c r="AEG124" s="64"/>
      <c r="AEL124" s="19"/>
      <c r="AEM124" s="19"/>
      <c r="AEN124" s="64"/>
      <c r="AES124" s="19"/>
      <c r="AET124" s="19"/>
      <c r="AEU124" s="64"/>
      <c r="AEZ124" s="19"/>
      <c r="AFA124" s="19"/>
      <c r="AFB124" s="64"/>
      <c r="AFG124" s="19"/>
      <c r="AFH124" s="19"/>
      <c r="AFI124" s="64"/>
      <c r="AFN124" s="19"/>
      <c r="AFO124" s="19"/>
      <c r="AFP124" s="64"/>
      <c r="AFU124" s="19"/>
      <c r="AFV124" s="19"/>
      <c r="AFW124" s="64"/>
      <c r="AGB124" s="19"/>
      <c r="AGC124" s="19"/>
      <c r="AGD124" s="64"/>
      <c r="AGI124" s="19"/>
      <c r="AGJ124" s="19"/>
      <c r="AGK124" s="64"/>
      <c r="AGP124" s="19"/>
      <c r="AGQ124" s="19"/>
      <c r="AGR124" s="64"/>
      <c r="AGW124" s="19"/>
      <c r="AGX124" s="19"/>
      <c r="AGY124" s="64"/>
      <c r="AHD124" s="19"/>
      <c r="AHE124" s="19"/>
      <c r="AHF124" s="64"/>
      <c r="AHK124" s="19"/>
      <c r="AHL124" s="19"/>
      <c r="AHM124" s="64"/>
      <c r="AHR124" s="19"/>
      <c r="AHS124" s="19"/>
      <c r="AHT124" s="64"/>
      <c r="AHY124" s="19"/>
      <c r="AHZ124" s="19"/>
      <c r="AIA124" s="64"/>
      <c r="AIF124" s="19"/>
      <c r="AIG124" s="19"/>
      <c r="AIH124" s="64"/>
      <c r="AIM124" s="19"/>
      <c r="AIN124" s="19"/>
      <c r="AIO124" s="64"/>
      <c r="AIT124" s="19"/>
      <c r="AIU124" s="19"/>
      <c r="AIV124" s="64"/>
      <c r="AJA124" s="19"/>
      <c r="AJB124" s="19"/>
      <c r="AJC124" s="64"/>
      <c r="AJH124" s="19"/>
      <c r="AJI124" s="19"/>
      <c r="AJJ124" s="64"/>
      <c r="AJO124" s="19"/>
      <c r="AJP124" s="19"/>
      <c r="AJQ124" s="64"/>
      <c r="AJV124" s="19"/>
      <c r="AJW124" s="19"/>
      <c r="AJX124" s="64"/>
      <c r="AKC124" s="19"/>
      <c r="AKD124" s="19"/>
      <c r="AKE124" s="64"/>
      <c r="AKJ124" s="19"/>
      <c r="AKK124" s="19"/>
      <c r="AKL124" s="64"/>
      <c r="AKQ124" s="19"/>
      <c r="AKR124" s="19"/>
      <c r="AKS124" s="64"/>
      <c r="AKX124" s="19"/>
      <c r="AKY124" s="19"/>
      <c r="AKZ124" s="64"/>
      <c r="ALE124" s="19"/>
      <c r="ALF124" s="19"/>
      <c r="ALG124" s="64"/>
      <c r="ALL124" s="19"/>
      <c r="ALM124" s="19"/>
      <c r="ALN124" s="64"/>
      <c r="ALS124" s="19"/>
      <c r="ALT124" s="19"/>
      <c r="ALU124" s="64"/>
      <c r="ALZ124" s="19"/>
      <c r="AMA124" s="19"/>
      <c r="AMB124" s="64"/>
      <c r="AMG124" s="19"/>
      <c r="AMH124" s="19"/>
      <c r="AMI124" s="64"/>
      <c r="AMN124" s="19"/>
      <c r="AMO124" s="19"/>
      <c r="AMP124" s="64"/>
      <c r="AMU124" s="19"/>
      <c r="AMV124" s="19"/>
      <c r="AMW124" s="64"/>
      <c r="ANB124" s="19"/>
      <c r="ANC124" s="19"/>
      <c r="AND124" s="64"/>
      <c r="ANI124" s="19"/>
      <c r="ANJ124" s="19"/>
      <c r="ANK124" s="64"/>
      <c r="ANP124" s="19"/>
      <c r="ANQ124" s="19"/>
      <c r="ANR124" s="64"/>
      <c r="ANW124" s="19"/>
      <c r="ANX124" s="19"/>
      <c r="ANY124" s="64"/>
      <c r="AOD124" s="19"/>
      <c r="AOE124" s="19"/>
      <c r="AOF124" s="64"/>
      <c r="AOK124" s="19"/>
      <c r="AOL124" s="19"/>
      <c r="AOM124" s="64"/>
      <c r="AOR124" s="19"/>
      <c r="AOS124" s="19"/>
      <c r="AOT124" s="64"/>
      <c r="AOY124" s="19"/>
      <c r="AOZ124" s="19"/>
      <c r="APA124" s="64"/>
      <c r="APF124" s="19"/>
      <c r="APG124" s="19"/>
      <c r="APH124" s="64"/>
      <c r="APM124" s="19"/>
      <c r="APN124" s="19"/>
      <c r="APO124" s="64"/>
      <c r="APT124" s="19"/>
      <c r="APU124" s="19"/>
      <c r="APV124" s="64"/>
      <c r="AQA124" s="19"/>
      <c r="AQB124" s="19"/>
      <c r="AQC124" s="64"/>
      <c r="AQH124" s="19"/>
      <c r="AQI124" s="19"/>
      <c r="AQJ124" s="64"/>
      <c r="AQO124" s="19"/>
      <c r="AQP124" s="19"/>
      <c r="AQQ124" s="64"/>
      <c r="AQV124" s="19"/>
      <c r="AQW124" s="19"/>
      <c r="AQX124" s="64"/>
      <c r="ARC124" s="19"/>
      <c r="ARD124" s="19"/>
      <c r="ARE124" s="64"/>
      <c r="ARJ124" s="19"/>
      <c r="ARK124" s="19"/>
      <c r="ARL124" s="64"/>
      <c r="ARQ124" s="19"/>
      <c r="ARR124" s="19"/>
      <c r="ARS124" s="64"/>
      <c r="ARX124" s="19"/>
      <c r="ARY124" s="19"/>
      <c r="ARZ124" s="64"/>
      <c r="ASE124" s="19"/>
      <c r="ASF124" s="19"/>
      <c r="ASG124" s="64"/>
      <c r="ASL124" s="19"/>
      <c r="ASM124" s="19"/>
      <c r="ASN124" s="64"/>
      <c r="ASS124" s="19"/>
      <c r="AST124" s="19"/>
      <c r="ASU124" s="64"/>
      <c r="ASZ124" s="19"/>
      <c r="ATA124" s="19"/>
      <c r="ATB124" s="64"/>
      <c r="ATG124" s="19"/>
      <c r="ATH124" s="19"/>
      <c r="ATI124" s="64"/>
      <c r="ATN124" s="19"/>
      <c r="ATO124" s="19"/>
      <c r="ATP124" s="64"/>
      <c r="ATU124" s="19"/>
      <c r="ATV124" s="19"/>
      <c r="ATW124" s="64"/>
      <c r="AUB124" s="19"/>
      <c r="AUC124" s="19"/>
      <c r="AUD124" s="64"/>
      <c r="AUI124" s="19"/>
      <c r="AUJ124" s="19"/>
      <c r="AUK124" s="64"/>
      <c r="AUP124" s="19"/>
      <c r="AUQ124" s="19"/>
      <c r="AUR124" s="64"/>
      <c r="AUW124" s="19"/>
      <c r="AUX124" s="19"/>
      <c r="AUY124" s="64"/>
      <c r="AVD124" s="19"/>
      <c r="AVE124" s="19"/>
      <c r="AVF124" s="64"/>
      <c r="AVK124" s="19"/>
      <c r="AVL124" s="19"/>
      <c r="AVM124" s="64"/>
      <c r="AVR124" s="19"/>
      <c r="AVS124" s="19"/>
      <c r="AVT124" s="64"/>
      <c r="AVY124" s="19"/>
      <c r="AVZ124" s="19"/>
      <c r="AWA124" s="64"/>
      <c r="AWF124" s="19"/>
      <c r="AWG124" s="19"/>
      <c r="AWH124" s="64"/>
      <c r="AWM124" s="19"/>
      <c r="AWN124" s="19"/>
      <c r="AWO124" s="64"/>
      <c r="AWT124" s="19"/>
      <c r="AWU124" s="19"/>
      <c r="AWV124" s="64"/>
      <c r="AXA124" s="19"/>
      <c r="AXB124" s="19"/>
      <c r="AXC124" s="64"/>
      <c r="AXH124" s="19"/>
      <c r="AXI124" s="19"/>
      <c r="AXJ124" s="64"/>
      <c r="AXO124" s="19"/>
      <c r="AXP124" s="19"/>
      <c r="AXQ124" s="64"/>
      <c r="AXV124" s="19"/>
      <c r="AXW124" s="19"/>
      <c r="AXX124" s="64"/>
      <c r="AYC124" s="19"/>
      <c r="AYD124" s="19"/>
      <c r="AYE124" s="64"/>
      <c r="AYJ124" s="19"/>
      <c r="AYK124" s="19"/>
      <c r="AYL124" s="64"/>
      <c r="AYQ124" s="19"/>
      <c r="AYR124" s="19"/>
      <c r="AYS124" s="64"/>
      <c r="AYX124" s="19"/>
      <c r="AYY124" s="19"/>
      <c r="AYZ124" s="64"/>
      <c r="AZE124" s="19"/>
      <c r="AZF124" s="19"/>
      <c r="AZG124" s="64"/>
      <c r="AZL124" s="19"/>
      <c r="AZM124" s="19"/>
      <c r="AZN124" s="64"/>
      <c r="AZS124" s="19"/>
      <c r="AZT124" s="19"/>
      <c r="AZU124" s="64"/>
      <c r="AZZ124" s="19"/>
      <c r="BAA124" s="19"/>
      <c r="BAB124" s="64"/>
      <c r="BAG124" s="19"/>
      <c r="BAH124" s="19"/>
      <c r="BAI124" s="64"/>
      <c r="BAN124" s="19"/>
      <c r="BAO124" s="19"/>
      <c r="BAP124" s="64"/>
      <c r="BAU124" s="19"/>
      <c r="BAV124" s="19"/>
      <c r="BAW124" s="64"/>
      <c r="BBB124" s="19"/>
      <c r="BBC124" s="19"/>
      <c r="BBD124" s="64"/>
      <c r="BBI124" s="19"/>
      <c r="BBJ124" s="19"/>
      <c r="BBK124" s="64"/>
      <c r="BBP124" s="19"/>
      <c r="BBQ124" s="19"/>
      <c r="BBR124" s="64"/>
      <c r="BBW124" s="19"/>
      <c r="BBX124" s="19"/>
      <c r="BBY124" s="64"/>
      <c r="BCD124" s="19"/>
      <c r="BCE124" s="19"/>
      <c r="BCF124" s="64"/>
      <c r="BCK124" s="19"/>
      <c r="BCL124" s="19"/>
      <c r="BCM124" s="64"/>
      <c r="BCR124" s="19"/>
      <c r="BCS124" s="19"/>
      <c r="BCT124" s="64"/>
      <c r="BCY124" s="19"/>
      <c r="BCZ124" s="19"/>
      <c r="BDA124" s="64"/>
      <c r="BDF124" s="19"/>
      <c r="BDG124" s="19"/>
      <c r="BDH124" s="64"/>
      <c r="BDM124" s="19"/>
      <c r="BDN124" s="19"/>
      <c r="BDO124" s="64"/>
      <c r="BDT124" s="19"/>
      <c r="BDU124" s="19"/>
      <c r="BDV124" s="64"/>
      <c r="BEA124" s="19"/>
      <c r="BEB124" s="19"/>
      <c r="BEC124" s="64"/>
      <c r="BEH124" s="19"/>
      <c r="BEI124" s="19"/>
      <c r="BEJ124" s="64"/>
      <c r="BEO124" s="19"/>
      <c r="BEP124" s="19"/>
      <c r="BEQ124" s="64"/>
      <c r="BEV124" s="19"/>
      <c r="BEW124" s="19"/>
      <c r="BEX124" s="64"/>
      <c r="BFC124" s="19"/>
      <c r="BFD124" s="19"/>
      <c r="BFE124" s="64"/>
      <c r="BFJ124" s="19"/>
      <c r="BFK124" s="19"/>
      <c r="BFL124" s="64"/>
      <c r="BFQ124" s="19"/>
      <c r="BFR124" s="19"/>
      <c r="BFS124" s="64"/>
      <c r="BFX124" s="19"/>
      <c r="BFY124" s="19"/>
      <c r="BFZ124" s="64"/>
      <c r="BGE124" s="19"/>
      <c r="BGF124" s="19"/>
      <c r="BGG124" s="64"/>
      <c r="BGL124" s="19"/>
      <c r="BGM124" s="19"/>
      <c r="BGN124" s="64"/>
      <c r="BGS124" s="19"/>
      <c r="BGT124" s="19"/>
      <c r="BGU124" s="64"/>
      <c r="BGZ124" s="19"/>
      <c r="BHA124" s="19"/>
      <c r="BHB124" s="64"/>
      <c r="BHG124" s="19"/>
      <c r="BHH124" s="19"/>
      <c r="BHI124" s="64"/>
      <c r="BHN124" s="19"/>
      <c r="BHO124" s="19"/>
      <c r="BHP124" s="64"/>
      <c r="BHU124" s="19"/>
      <c r="BHV124" s="19"/>
      <c r="BHW124" s="64"/>
      <c r="BIB124" s="19"/>
      <c r="BIC124" s="19"/>
      <c r="BID124" s="64"/>
      <c r="BII124" s="19"/>
      <c r="BIJ124" s="19"/>
      <c r="BIK124" s="64"/>
      <c r="BIP124" s="19"/>
      <c r="BIQ124" s="19"/>
      <c r="BIR124" s="64"/>
      <c r="BIW124" s="19"/>
      <c r="BIX124" s="19"/>
      <c r="BIY124" s="64"/>
      <c r="BJD124" s="19"/>
      <c r="BJE124" s="19"/>
      <c r="BJF124" s="64"/>
      <c r="BJK124" s="19"/>
      <c r="BJL124" s="19"/>
      <c r="BJM124" s="64"/>
      <c r="BJR124" s="19"/>
      <c r="BJS124" s="19"/>
      <c r="BJT124" s="64"/>
      <c r="BJY124" s="19"/>
      <c r="BJZ124" s="19"/>
      <c r="BKA124" s="64"/>
      <c r="BKF124" s="19"/>
      <c r="BKG124" s="19"/>
      <c r="BKH124" s="64"/>
      <c r="BKM124" s="19"/>
      <c r="BKN124" s="19"/>
      <c r="BKO124" s="64"/>
      <c r="BKT124" s="19"/>
      <c r="BKU124" s="19"/>
      <c r="BKV124" s="64"/>
      <c r="BLA124" s="19"/>
      <c r="BLB124" s="19"/>
      <c r="BLC124" s="64"/>
      <c r="BLH124" s="19"/>
      <c r="BLI124" s="19"/>
      <c r="BLJ124" s="64"/>
      <c r="BLO124" s="19"/>
      <c r="BLP124" s="19"/>
      <c r="BLQ124" s="64"/>
      <c r="BLV124" s="19"/>
      <c r="BLW124" s="19"/>
      <c r="BLX124" s="64"/>
      <c r="BMC124" s="19"/>
      <c r="BMD124" s="19"/>
      <c r="BME124" s="64"/>
      <c r="BMJ124" s="19"/>
      <c r="BMK124" s="19"/>
      <c r="BML124" s="64"/>
      <c r="BMQ124" s="19"/>
      <c r="BMR124" s="19"/>
      <c r="BMS124" s="64"/>
      <c r="BMX124" s="19"/>
      <c r="BMY124" s="19"/>
      <c r="BMZ124" s="64"/>
      <c r="BNE124" s="19"/>
      <c r="BNF124" s="19"/>
      <c r="BNG124" s="64"/>
      <c r="BNL124" s="19"/>
      <c r="BNM124" s="19"/>
      <c r="BNN124" s="64"/>
      <c r="BNS124" s="19"/>
      <c r="BNT124" s="19"/>
      <c r="BNU124" s="64"/>
      <c r="BNZ124" s="19"/>
      <c r="BOA124" s="19"/>
      <c r="BOB124" s="64"/>
      <c r="BOG124" s="19"/>
      <c r="BOH124" s="19"/>
      <c r="BOI124" s="64"/>
      <c r="BON124" s="19"/>
      <c r="BOO124" s="19"/>
      <c r="BOP124" s="64"/>
      <c r="BOU124" s="19"/>
      <c r="BOV124" s="19"/>
      <c r="BOW124" s="64"/>
      <c r="BPB124" s="19"/>
      <c r="BPC124" s="19"/>
      <c r="BPD124" s="64"/>
      <c r="BPI124" s="19"/>
      <c r="BPJ124" s="19"/>
      <c r="BPK124" s="64"/>
      <c r="BPP124" s="19"/>
      <c r="BPQ124" s="19"/>
      <c r="BPR124" s="64"/>
      <c r="BPW124" s="19"/>
      <c r="BPX124" s="19"/>
      <c r="BPY124" s="64"/>
      <c r="BQD124" s="19"/>
      <c r="BQE124" s="19"/>
      <c r="BQF124" s="64"/>
      <c r="BQK124" s="19"/>
      <c r="BQL124" s="19"/>
      <c r="BQM124" s="64"/>
      <c r="BQR124" s="19"/>
      <c r="BQS124" s="19"/>
      <c r="BQT124" s="64"/>
      <c r="BQY124" s="19"/>
      <c r="BQZ124" s="19"/>
      <c r="BRA124" s="64"/>
      <c r="BRF124" s="19"/>
      <c r="BRG124" s="19"/>
      <c r="BRH124" s="64"/>
      <c r="BRM124" s="19"/>
      <c r="BRN124" s="19"/>
      <c r="BRO124" s="64"/>
      <c r="BRT124" s="19"/>
      <c r="BRU124" s="19"/>
      <c r="BRV124" s="64"/>
      <c r="BSA124" s="19"/>
      <c r="BSB124" s="19"/>
      <c r="BSC124" s="64"/>
      <c r="BSH124" s="19"/>
      <c r="BSI124" s="19"/>
      <c r="BSJ124" s="64"/>
      <c r="BSO124" s="19"/>
      <c r="BSP124" s="19"/>
      <c r="BSQ124" s="64"/>
      <c r="BSV124" s="19"/>
      <c r="BSW124" s="19"/>
      <c r="BSX124" s="64"/>
      <c r="BTC124" s="19"/>
      <c r="BTD124" s="19"/>
      <c r="BTE124" s="64"/>
      <c r="BTJ124" s="19"/>
      <c r="BTK124" s="19"/>
      <c r="BTL124" s="64"/>
      <c r="BTQ124" s="19"/>
      <c r="BTR124" s="19"/>
      <c r="BTS124" s="64"/>
      <c r="BTX124" s="19"/>
      <c r="BTY124" s="19"/>
      <c r="BTZ124" s="64"/>
      <c r="BUE124" s="19"/>
      <c r="BUF124" s="19"/>
      <c r="BUG124" s="64"/>
      <c r="BUL124" s="19"/>
      <c r="BUM124" s="19"/>
      <c r="BUN124" s="64"/>
      <c r="BUS124" s="19"/>
      <c r="BUT124" s="19"/>
      <c r="BUU124" s="64"/>
      <c r="BUZ124" s="19"/>
      <c r="BVA124" s="19"/>
      <c r="BVB124" s="64"/>
      <c r="BVG124" s="19"/>
      <c r="BVH124" s="19"/>
      <c r="BVI124" s="64"/>
      <c r="BVN124" s="19"/>
      <c r="BVO124" s="19"/>
      <c r="BVP124" s="64"/>
      <c r="BVU124" s="19"/>
      <c r="BVV124" s="19"/>
      <c r="BVW124" s="64"/>
      <c r="BWB124" s="19"/>
      <c r="BWC124" s="19"/>
      <c r="BWD124" s="64"/>
      <c r="BWI124" s="19"/>
      <c r="BWJ124" s="19"/>
      <c r="BWK124" s="64"/>
      <c r="BWP124" s="19"/>
      <c r="BWQ124" s="19"/>
      <c r="BWR124" s="64"/>
      <c r="BWW124" s="19"/>
      <c r="BWX124" s="19"/>
      <c r="BWY124" s="64"/>
      <c r="BXD124" s="19"/>
      <c r="BXE124" s="19"/>
      <c r="BXF124" s="64"/>
      <c r="BXK124" s="19"/>
      <c r="BXL124" s="19"/>
      <c r="BXM124" s="64"/>
      <c r="BXR124" s="19"/>
      <c r="BXS124" s="19"/>
      <c r="BXT124" s="64"/>
      <c r="BXY124" s="19"/>
      <c r="BXZ124" s="19"/>
      <c r="BYA124" s="64"/>
      <c r="BYF124" s="19"/>
      <c r="BYG124" s="19"/>
      <c r="BYH124" s="64"/>
      <c r="BYM124" s="19"/>
      <c r="BYN124" s="19"/>
      <c r="BYO124" s="64"/>
      <c r="BYT124" s="19"/>
      <c r="BYU124" s="19"/>
      <c r="BYV124" s="64"/>
      <c r="BZA124" s="19"/>
      <c r="BZB124" s="19"/>
      <c r="BZC124" s="64"/>
      <c r="BZH124" s="19"/>
      <c r="BZI124" s="19"/>
      <c r="BZJ124" s="64"/>
      <c r="BZO124" s="19"/>
      <c r="BZP124" s="19"/>
      <c r="BZQ124" s="64"/>
      <c r="BZV124" s="19"/>
      <c r="BZW124" s="19"/>
      <c r="BZX124" s="64"/>
      <c r="CAC124" s="19"/>
      <c r="CAD124" s="19"/>
      <c r="CAE124" s="64"/>
      <c r="CAJ124" s="19"/>
      <c r="CAK124" s="19"/>
      <c r="CAL124" s="64"/>
      <c r="CAQ124" s="19"/>
      <c r="CAR124" s="19"/>
      <c r="CAS124" s="64"/>
      <c r="CAX124" s="19"/>
      <c r="CAY124" s="19"/>
      <c r="CAZ124" s="64"/>
      <c r="CBE124" s="19"/>
      <c r="CBF124" s="19"/>
      <c r="CBG124" s="64"/>
      <c r="CBL124" s="19"/>
      <c r="CBM124" s="19"/>
      <c r="CBN124" s="64"/>
      <c r="CBS124" s="19"/>
      <c r="CBT124" s="19"/>
      <c r="CBU124" s="64"/>
      <c r="CBZ124" s="19"/>
      <c r="CCA124" s="19"/>
      <c r="CCB124" s="64"/>
      <c r="CCG124" s="19"/>
      <c r="CCH124" s="19"/>
      <c r="CCI124" s="64"/>
      <c r="CCN124" s="19"/>
      <c r="CCO124" s="19"/>
      <c r="CCP124" s="64"/>
      <c r="CCU124" s="19"/>
      <c r="CCV124" s="19"/>
      <c r="CCW124" s="64"/>
      <c r="CDB124" s="19"/>
      <c r="CDC124" s="19"/>
      <c r="CDD124" s="64"/>
      <c r="CDI124" s="19"/>
      <c r="CDJ124" s="19"/>
      <c r="CDK124" s="64"/>
      <c r="CDP124" s="19"/>
      <c r="CDQ124" s="19"/>
      <c r="CDR124" s="64"/>
      <c r="CDW124" s="19"/>
      <c r="CDX124" s="19"/>
      <c r="CDY124" s="64"/>
      <c r="CED124" s="19"/>
      <c r="CEE124" s="19"/>
      <c r="CEF124" s="64"/>
      <c r="CEK124" s="19"/>
      <c r="CEL124" s="19"/>
      <c r="CEM124" s="64"/>
      <c r="CER124" s="19"/>
      <c r="CES124" s="19"/>
      <c r="CET124" s="64"/>
      <c r="CEY124" s="19"/>
      <c r="CEZ124" s="19"/>
      <c r="CFA124" s="64"/>
      <c r="CFF124" s="19"/>
      <c r="CFG124" s="19"/>
      <c r="CFH124" s="64"/>
      <c r="CFM124" s="19"/>
      <c r="CFN124" s="19"/>
      <c r="CFO124" s="64"/>
      <c r="CFT124" s="19"/>
      <c r="CFU124" s="19"/>
      <c r="CFV124" s="64"/>
      <c r="CGA124" s="19"/>
      <c r="CGB124" s="19"/>
      <c r="CGC124" s="64"/>
      <c r="CGH124" s="19"/>
      <c r="CGI124" s="19"/>
      <c r="CGJ124" s="64"/>
      <c r="CGO124" s="19"/>
      <c r="CGP124" s="19"/>
      <c r="CGQ124" s="64"/>
      <c r="CGV124" s="19"/>
      <c r="CGW124" s="19"/>
      <c r="CGX124" s="64"/>
      <c r="CHC124" s="19"/>
      <c r="CHD124" s="19"/>
      <c r="CHE124" s="64"/>
      <c r="CHJ124" s="19"/>
      <c r="CHK124" s="19"/>
      <c r="CHL124" s="64"/>
      <c r="CHQ124" s="19"/>
      <c r="CHR124" s="19"/>
      <c r="CHS124" s="64"/>
      <c r="CHX124" s="19"/>
      <c r="CHY124" s="19"/>
      <c r="CHZ124" s="64"/>
      <c r="CIE124" s="19"/>
      <c r="CIF124" s="19"/>
      <c r="CIG124" s="64"/>
      <c r="CIL124" s="19"/>
      <c r="CIM124" s="19"/>
      <c r="CIN124" s="64"/>
      <c r="CIS124" s="19"/>
      <c r="CIT124" s="19"/>
      <c r="CIU124" s="64"/>
      <c r="CIZ124" s="19"/>
      <c r="CJA124" s="19"/>
      <c r="CJB124" s="64"/>
      <c r="CJG124" s="19"/>
      <c r="CJH124" s="19"/>
      <c r="CJI124" s="64"/>
      <c r="CJN124" s="19"/>
      <c r="CJO124" s="19"/>
      <c r="CJP124" s="64"/>
      <c r="CJU124" s="19"/>
      <c r="CJV124" s="19"/>
      <c r="CJW124" s="64"/>
      <c r="CKB124" s="19"/>
      <c r="CKC124" s="19"/>
      <c r="CKD124" s="64"/>
      <c r="CKI124" s="19"/>
      <c r="CKJ124" s="19"/>
      <c r="CKK124" s="64"/>
      <c r="CKP124" s="19"/>
      <c r="CKQ124" s="19"/>
      <c r="CKR124" s="64"/>
      <c r="CKW124" s="19"/>
      <c r="CKX124" s="19"/>
      <c r="CKY124" s="64"/>
      <c r="CLD124" s="19"/>
      <c r="CLE124" s="19"/>
      <c r="CLF124" s="64"/>
      <c r="CLK124" s="19"/>
      <c r="CLL124" s="19"/>
      <c r="CLM124" s="64"/>
      <c r="CLR124" s="19"/>
      <c r="CLS124" s="19"/>
      <c r="CLT124" s="64"/>
      <c r="CLY124" s="19"/>
      <c r="CLZ124" s="19"/>
      <c r="CMA124" s="64"/>
      <c r="CMF124" s="19"/>
      <c r="CMG124" s="19"/>
      <c r="CMH124" s="64"/>
      <c r="CMM124" s="19"/>
      <c r="CMN124" s="19"/>
      <c r="CMO124" s="64"/>
      <c r="CMT124" s="19"/>
      <c r="CMU124" s="19"/>
      <c r="CMV124" s="64"/>
      <c r="CNA124" s="19"/>
      <c r="CNB124" s="19"/>
      <c r="CNC124" s="64"/>
      <c r="CNH124" s="19"/>
      <c r="CNI124" s="19"/>
      <c r="CNJ124" s="64"/>
      <c r="CNO124" s="19"/>
      <c r="CNP124" s="19"/>
      <c r="CNQ124" s="64"/>
      <c r="CNV124" s="19"/>
      <c r="CNW124" s="19"/>
      <c r="CNX124" s="64"/>
      <c r="COC124" s="19"/>
      <c r="COD124" s="19"/>
      <c r="COE124" s="64"/>
      <c r="COJ124" s="19"/>
      <c r="COK124" s="19"/>
      <c r="COL124" s="64"/>
      <c r="COQ124" s="19"/>
      <c r="COR124" s="19"/>
      <c r="COS124" s="64"/>
      <c r="COX124" s="19"/>
      <c r="COY124" s="19"/>
      <c r="COZ124" s="64"/>
      <c r="CPE124" s="19"/>
      <c r="CPF124" s="19"/>
      <c r="CPG124" s="64"/>
      <c r="CPL124" s="19"/>
      <c r="CPM124" s="19"/>
      <c r="CPN124" s="64"/>
      <c r="CPS124" s="19"/>
      <c r="CPT124" s="19"/>
      <c r="CPU124" s="64"/>
      <c r="CPZ124" s="19"/>
      <c r="CQA124" s="19"/>
      <c r="CQB124" s="64"/>
      <c r="CQG124" s="19"/>
      <c r="CQH124" s="19"/>
      <c r="CQI124" s="64"/>
      <c r="CQN124" s="19"/>
      <c r="CQO124" s="19"/>
      <c r="CQP124" s="64"/>
      <c r="CQU124" s="19"/>
      <c r="CQV124" s="19"/>
      <c r="CQW124" s="64"/>
      <c r="CRB124" s="19"/>
      <c r="CRC124" s="19"/>
      <c r="CRD124" s="64"/>
      <c r="CRI124" s="19"/>
      <c r="CRJ124" s="19"/>
      <c r="CRK124" s="64"/>
      <c r="CRP124" s="19"/>
      <c r="CRQ124" s="19"/>
      <c r="CRR124" s="64"/>
      <c r="CRW124" s="19"/>
      <c r="CRX124" s="19"/>
      <c r="CRY124" s="64"/>
      <c r="CSD124" s="19"/>
      <c r="CSE124" s="19"/>
      <c r="CSF124" s="64"/>
      <c r="CSK124" s="19"/>
      <c r="CSL124" s="19"/>
      <c r="CSM124" s="64"/>
      <c r="CSR124" s="19"/>
      <c r="CSS124" s="19"/>
      <c r="CST124" s="64"/>
      <c r="CSY124" s="19"/>
      <c r="CSZ124" s="19"/>
      <c r="CTA124" s="64"/>
      <c r="CTF124" s="19"/>
      <c r="CTG124" s="19"/>
      <c r="CTH124" s="64"/>
      <c r="CTM124" s="19"/>
      <c r="CTN124" s="19"/>
      <c r="CTO124" s="64"/>
      <c r="CTT124" s="19"/>
      <c r="CTU124" s="19"/>
      <c r="CTV124" s="64"/>
      <c r="CUA124" s="19"/>
      <c r="CUB124" s="19"/>
      <c r="CUC124" s="64"/>
      <c r="CUH124" s="19"/>
      <c r="CUI124" s="19"/>
      <c r="CUJ124" s="64"/>
      <c r="CUO124" s="19"/>
      <c r="CUP124" s="19"/>
      <c r="CUQ124" s="64"/>
      <c r="CUV124" s="19"/>
      <c r="CUW124" s="19"/>
      <c r="CUX124" s="64"/>
      <c r="CVC124" s="19"/>
      <c r="CVD124" s="19"/>
      <c r="CVE124" s="64"/>
      <c r="CVJ124" s="19"/>
      <c r="CVK124" s="19"/>
      <c r="CVL124" s="64"/>
      <c r="CVQ124" s="19"/>
      <c r="CVR124" s="19"/>
      <c r="CVS124" s="64"/>
      <c r="CVX124" s="19"/>
      <c r="CVY124" s="19"/>
      <c r="CVZ124" s="64"/>
      <c r="CWE124" s="19"/>
      <c r="CWF124" s="19"/>
      <c r="CWG124" s="64"/>
      <c r="CWL124" s="19"/>
      <c r="CWM124" s="19"/>
      <c r="CWN124" s="64"/>
      <c r="CWS124" s="19"/>
      <c r="CWT124" s="19"/>
      <c r="CWU124" s="64"/>
      <c r="CWZ124" s="19"/>
      <c r="CXA124" s="19"/>
      <c r="CXB124" s="64"/>
      <c r="CXG124" s="19"/>
      <c r="CXH124" s="19"/>
      <c r="CXI124" s="64"/>
      <c r="CXN124" s="19"/>
      <c r="CXO124" s="19"/>
      <c r="CXP124" s="64"/>
      <c r="CXU124" s="19"/>
      <c r="CXV124" s="19"/>
      <c r="CXW124" s="64"/>
      <c r="CYB124" s="19"/>
      <c r="CYC124" s="19"/>
      <c r="CYD124" s="64"/>
      <c r="CYI124" s="19"/>
      <c r="CYJ124" s="19"/>
      <c r="CYK124" s="64"/>
      <c r="CYP124" s="19"/>
      <c r="CYQ124" s="19"/>
      <c r="CYR124" s="64"/>
      <c r="CYW124" s="19"/>
      <c r="CYX124" s="19"/>
      <c r="CYY124" s="64"/>
      <c r="CZD124" s="19"/>
      <c r="CZE124" s="19"/>
      <c r="CZF124" s="64"/>
      <c r="CZK124" s="19"/>
      <c r="CZL124" s="19"/>
      <c r="CZM124" s="64"/>
      <c r="CZR124" s="19"/>
      <c r="CZS124" s="19"/>
      <c r="CZT124" s="64"/>
      <c r="CZY124" s="19"/>
      <c r="CZZ124" s="19"/>
      <c r="DAA124" s="64"/>
      <c r="DAF124" s="19"/>
      <c r="DAG124" s="19"/>
      <c r="DAH124" s="64"/>
      <c r="DAM124" s="19"/>
      <c r="DAN124" s="19"/>
      <c r="DAO124" s="64"/>
      <c r="DAT124" s="19"/>
      <c r="DAU124" s="19"/>
      <c r="DAV124" s="64"/>
      <c r="DBA124" s="19"/>
      <c r="DBB124" s="19"/>
      <c r="DBC124" s="64"/>
      <c r="DBH124" s="19"/>
      <c r="DBI124" s="19"/>
      <c r="DBJ124" s="64"/>
      <c r="DBO124" s="19"/>
      <c r="DBP124" s="19"/>
      <c r="DBQ124" s="64"/>
      <c r="DBV124" s="19"/>
      <c r="DBW124" s="19"/>
      <c r="DBX124" s="64"/>
      <c r="DCC124" s="19"/>
      <c r="DCD124" s="19"/>
      <c r="DCE124" s="64"/>
      <c r="DCJ124" s="19"/>
      <c r="DCK124" s="19"/>
      <c r="DCL124" s="64"/>
      <c r="DCQ124" s="19"/>
      <c r="DCR124" s="19"/>
      <c r="DCS124" s="64"/>
      <c r="DCX124" s="19"/>
      <c r="DCY124" s="19"/>
      <c r="DCZ124" s="64"/>
      <c r="DDE124" s="19"/>
      <c r="DDF124" s="19"/>
      <c r="DDG124" s="64"/>
      <c r="DDL124" s="19"/>
      <c r="DDM124" s="19"/>
      <c r="DDN124" s="64"/>
      <c r="DDS124" s="19"/>
      <c r="DDT124" s="19"/>
      <c r="DDU124" s="64"/>
      <c r="DDZ124" s="19"/>
      <c r="DEA124" s="19"/>
      <c r="DEB124" s="64"/>
      <c r="DEG124" s="19"/>
      <c r="DEH124" s="19"/>
      <c r="DEI124" s="64"/>
      <c r="DEN124" s="19"/>
      <c r="DEO124" s="19"/>
      <c r="DEP124" s="64"/>
      <c r="DEU124" s="19"/>
      <c r="DEV124" s="19"/>
      <c r="DEW124" s="64"/>
      <c r="DFB124" s="19"/>
      <c r="DFC124" s="19"/>
      <c r="DFD124" s="64"/>
      <c r="DFI124" s="19"/>
      <c r="DFJ124" s="19"/>
      <c r="DFK124" s="64"/>
      <c r="DFP124" s="19"/>
      <c r="DFQ124" s="19"/>
      <c r="DFR124" s="64"/>
      <c r="DFW124" s="19"/>
      <c r="DFX124" s="19"/>
      <c r="DFY124" s="64"/>
      <c r="DGD124" s="19"/>
      <c r="DGE124" s="19"/>
      <c r="DGF124" s="64"/>
      <c r="DGK124" s="19"/>
      <c r="DGL124" s="19"/>
      <c r="DGM124" s="64"/>
      <c r="DGR124" s="19"/>
      <c r="DGS124" s="19"/>
      <c r="DGT124" s="64"/>
      <c r="DGY124" s="19"/>
      <c r="DGZ124" s="19"/>
      <c r="DHA124" s="64"/>
      <c r="DHF124" s="19"/>
      <c r="DHG124" s="19"/>
      <c r="DHH124" s="64"/>
      <c r="DHM124" s="19"/>
      <c r="DHN124" s="19"/>
      <c r="DHO124" s="64"/>
      <c r="DHT124" s="19"/>
      <c r="DHU124" s="19"/>
      <c r="DHV124" s="64"/>
      <c r="DIA124" s="19"/>
      <c r="DIB124" s="19"/>
      <c r="DIC124" s="64"/>
      <c r="DIH124" s="19"/>
      <c r="DII124" s="19"/>
      <c r="DIJ124" s="64"/>
      <c r="DIO124" s="19"/>
      <c r="DIP124" s="19"/>
      <c r="DIQ124" s="64"/>
      <c r="DIV124" s="19"/>
      <c r="DIW124" s="19"/>
      <c r="DIX124" s="64"/>
      <c r="DJC124" s="19"/>
      <c r="DJD124" s="19"/>
      <c r="DJE124" s="64"/>
      <c r="DJJ124" s="19"/>
      <c r="DJK124" s="19"/>
      <c r="DJL124" s="64"/>
      <c r="DJQ124" s="19"/>
      <c r="DJR124" s="19"/>
      <c r="DJS124" s="64"/>
      <c r="DJX124" s="19"/>
      <c r="DJY124" s="19"/>
      <c r="DJZ124" s="64"/>
      <c r="DKE124" s="19"/>
      <c r="DKF124" s="19"/>
      <c r="DKG124" s="64"/>
      <c r="DKL124" s="19"/>
      <c r="DKM124" s="19"/>
      <c r="DKN124" s="64"/>
      <c r="DKS124" s="19"/>
      <c r="DKT124" s="19"/>
      <c r="DKU124" s="64"/>
      <c r="DKZ124" s="19"/>
      <c r="DLA124" s="19"/>
      <c r="DLB124" s="64"/>
      <c r="DLG124" s="19"/>
      <c r="DLH124" s="19"/>
      <c r="DLI124" s="64"/>
      <c r="DLN124" s="19"/>
      <c r="DLO124" s="19"/>
      <c r="DLP124" s="64"/>
      <c r="DLU124" s="19"/>
      <c r="DLV124" s="19"/>
      <c r="DLW124" s="64"/>
      <c r="DMB124" s="19"/>
      <c r="DMC124" s="19"/>
      <c r="DMD124" s="64"/>
      <c r="DMI124" s="19"/>
      <c r="DMJ124" s="19"/>
      <c r="DMK124" s="64"/>
      <c r="DMP124" s="19"/>
      <c r="DMQ124" s="19"/>
      <c r="DMR124" s="64"/>
      <c r="DMW124" s="19"/>
      <c r="DMX124" s="19"/>
      <c r="DMY124" s="64"/>
      <c r="DND124" s="19"/>
      <c r="DNE124" s="19"/>
      <c r="DNF124" s="64"/>
      <c r="DNK124" s="19"/>
      <c r="DNL124" s="19"/>
      <c r="DNM124" s="64"/>
      <c r="DNR124" s="19"/>
      <c r="DNS124" s="19"/>
      <c r="DNT124" s="64"/>
      <c r="DNY124" s="19"/>
      <c r="DNZ124" s="19"/>
      <c r="DOA124" s="64"/>
      <c r="DOF124" s="19"/>
      <c r="DOG124" s="19"/>
      <c r="DOH124" s="64"/>
      <c r="DOM124" s="19"/>
      <c r="DON124" s="19"/>
      <c r="DOO124" s="64"/>
      <c r="DOT124" s="19"/>
      <c r="DOU124" s="19"/>
      <c r="DOV124" s="64"/>
      <c r="DPA124" s="19"/>
      <c r="DPB124" s="19"/>
      <c r="DPC124" s="64"/>
      <c r="DPH124" s="19"/>
      <c r="DPI124" s="19"/>
      <c r="DPJ124" s="64"/>
      <c r="DPO124" s="19"/>
      <c r="DPP124" s="19"/>
      <c r="DPQ124" s="64"/>
      <c r="DPV124" s="19"/>
      <c r="DPW124" s="19"/>
      <c r="DPX124" s="64"/>
      <c r="DQC124" s="19"/>
      <c r="DQD124" s="19"/>
      <c r="DQE124" s="64"/>
      <c r="DQJ124" s="19"/>
      <c r="DQK124" s="19"/>
      <c r="DQL124" s="64"/>
      <c r="DQQ124" s="19"/>
      <c r="DQR124" s="19"/>
      <c r="DQS124" s="64"/>
      <c r="DQX124" s="19"/>
      <c r="DQY124" s="19"/>
      <c r="DQZ124" s="64"/>
      <c r="DRE124" s="19"/>
      <c r="DRF124" s="19"/>
      <c r="DRG124" s="64"/>
      <c r="DRL124" s="19"/>
      <c r="DRM124" s="19"/>
      <c r="DRN124" s="64"/>
      <c r="DRS124" s="19"/>
      <c r="DRT124" s="19"/>
      <c r="DRU124" s="64"/>
      <c r="DRZ124" s="19"/>
      <c r="DSA124" s="19"/>
      <c r="DSB124" s="64"/>
      <c r="DSG124" s="19"/>
      <c r="DSH124" s="19"/>
      <c r="DSI124" s="64"/>
      <c r="DSN124" s="19"/>
      <c r="DSO124" s="19"/>
      <c r="DSP124" s="64"/>
      <c r="DSU124" s="19"/>
      <c r="DSV124" s="19"/>
      <c r="DSW124" s="64"/>
      <c r="DTB124" s="19"/>
      <c r="DTC124" s="19"/>
      <c r="DTD124" s="64"/>
      <c r="DTI124" s="19"/>
      <c r="DTJ124" s="19"/>
      <c r="DTK124" s="64"/>
      <c r="DTP124" s="19"/>
      <c r="DTQ124" s="19"/>
      <c r="DTR124" s="64"/>
      <c r="DTW124" s="19"/>
      <c r="DTX124" s="19"/>
      <c r="DTY124" s="64"/>
      <c r="DUD124" s="19"/>
      <c r="DUE124" s="19"/>
      <c r="DUF124" s="64"/>
      <c r="DUK124" s="19"/>
      <c r="DUL124" s="19"/>
      <c r="DUM124" s="64"/>
      <c r="DUR124" s="19"/>
      <c r="DUS124" s="19"/>
      <c r="DUT124" s="64"/>
      <c r="DUY124" s="19"/>
      <c r="DUZ124" s="19"/>
      <c r="DVA124" s="64"/>
      <c r="DVF124" s="19"/>
      <c r="DVG124" s="19"/>
      <c r="DVH124" s="64"/>
      <c r="DVM124" s="19"/>
      <c r="DVN124" s="19"/>
      <c r="DVO124" s="64"/>
      <c r="DVT124" s="19"/>
      <c r="DVU124" s="19"/>
      <c r="DVV124" s="64"/>
      <c r="DWA124" s="19"/>
      <c r="DWB124" s="19"/>
      <c r="DWC124" s="64"/>
      <c r="DWH124" s="19"/>
      <c r="DWI124" s="19"/>
      <c r="DWJ124" s="64"/>
      <c r="DWO124" s="19"/>
      <c r="DWP124" s="19"/>
      <c r="DWQ124" s="64"/>
      <c r="DWV124" s="19"/>
      <c r="DWW124" s="19"/>
      <c r="DWX124" s="64"/>
      <c r="DXC124" s="19"/>
      <c r="DXD124" s="19"/>
      <c r="DXE124" s="64"/>
      <c r="DXJ124" s="19"/>
      <c r="DXK124" s="19"/>
      <c r="DXL124" s="64"/>
      <c r="DXQ124" s="19"/>
      <c r="DXR124" s="19"/>
      <c r="DXS124" s="64"/>
      <c r="DXX124" s="19"/>
      <c r="DXY124" s="19"/>
      <c r="DXZ124" s="64"/>
      <c r="DYE124" s="19"/>
      <c r="DYF124" s="19"/>
      <c r="DYG124" s="64"/>
      <c r="DYL124" s="19"/>
      <c r="DYM124" s="19"/>
      <c r="DYN124" s="64"/>
      <c r="DYS124" s="19"/>
      <c r="DYT124" s="19"/>
      <c r="DYU124" s="64"/>
      <c r="DYZ124" s="19"/>
      <c r="DZA124" s="19"/>
      <c r="DZB124" s="64"/>
      <c r="DZG124" s="19"/>
      <c r="DZH124" s="19"/>
      <c r="DZI124" s="64"/>
      <c r="DZN124" s="19"/>
      <c r="DZO124" s="19"/>
      <c r="DZP124" s="64"/>
      <c r="DZU124" s="19"/>
      <c r="DZV124" s="19"/>
      <c r="DZW124" s="64"/>
      <c r="EAB124" s="19"/>
      <c r="EAC124" s="19"/>
      <c r="EAD124" s="64"/>
      <c r="EAI124" s="19"/>
      <c r="EAJ124" s="19"/>
      <c r="EAK124" s="64"/>
      <c r="EAP124" s="19"/>
      <c r="EAQ124" s="19"/>
      <c r="EAR124" s="64"/>
      <c r="EAW124" s="19"/>
      <c r="EAX124" s="19"/>
      <c r="EAY124" s="64"/>
      <c r="EBD124" s="19"/>
      <c r="EBE124" s="19"/>
      <c r="EBF124" s="64"/>
      <c r="EBK124" s="19"/>
      <c r="EBL124" s="19"/>
      <c r="EBM124" s="64"/>
      <c r="EBR124" s="19"/>
      <c r="EBS124" s="19"/>
      <c r="EBT124" s="64"/>
      <c r="EBY124" s="19"/>
      <c r="EBZ124" s="19"/>
      <c r="ECA124" s="64"/>
      <c r="ECF124" s="19"/>
      <c r="ECG124" s="19"/>
      <c r="ECH124" s="64"/>
      <c r="ECM124" s="19"/>
      <c r="ECN124" s="19"/>
      <c r="ECO124" s="64"/>
      <c r="ECT124" s="19"/>
      <c r="ECU124" s="19"/>
      <c r="ECV124" s="64"/>
      <c r="EDA124" s="19"/>
      <c r="EDB124" s="19"/>
      <c r="EDC124" s="64"/>
      <c r="EDH124" s="19"/>
      <c r="EDI124" s="19"/>
      <c r="EDJ124" s="64"/>
      <c r="EDO124" s="19"/>
      <c r="EDP124" s="19"/>
      <c r="EDQ124" s="64"/>
      <c r="EDV124" s="19"/>
      <c r="EDW124" s="19"/>
      <c r="EDX124" s="64"/>
      <c r="EEC124" s="19"/>
      <c r="EED124" s="19"/>
      <c r="EEE124" s="64"/>
      <c r="EEJ124" s="19"/>
      <c r="EEK124" s="19"/>
      <c r="EEL124" s="64"/>
      <c r="EEQ124" s="19"/>
      <c r="EER124" s="19"/>
      <c r="EES124" s="64"/>
      <c r="EEX124" s="19"/>
      <c r="EEY124" s="19"/>
      <c r="EEZ124" s="64"/>
      <c r="EFE124" s="19"/>
      <c r="EFF124" s="19"/>
      <c r="EFG124" s="64"/>
      <c r="EFL124" s="19"/>
      <c r="EFM124" s="19"/>
      <c r="EFN124" s="64"/>
      <c r="EFS124" s="19"/>
      <c r="EFT124" s="19"/>
      <c r="EFU124" s="64"/>
      <c r="EFZ124" s="19"/>
      <c r="EGA124" s="19"/>
      <c r="EGB124" s="64"/>
      <c r="EGG124" s="19"/>
      <c r="EGH124" s="19"/>
      <c r="EGI124" s="64"/>
      <c r="EGN124" s="19"/>
      <c r="EGO124" s="19"/>
      <c r="EGP124" s="64"/>
      <c r="EGU124" s="19"/>
      <c r="EGV124" s="19"/>
      <c r="EGW124" s="64"/>
      <c r="EHB124" s="19"/>
      <c r="EHC124" s="19"/>
      <c r="EHD124" s="64"/>
      <c r="EHI124" s="19"/>
      <c r="EHJ124" s="19"/>
      <c r="EHK124" s="64"/>
      <c r="EHP124" s="19"/>
      <c r="EHQ124" s="19"/>
      <c r="EHR124" s="64"/>
      <c r="EHW124" s="19"/>
      <c r="EHX124" s="19"/>
      <c r="EHY124" s="64"/>
      <c r="EID124" s="19"/>
      <c r="EIE124" s="19"/>
      <c r="EIF124" s="64"/>
      <c r="EIK124" s="19"/>
      <c r="EIL124" s="19"/>
      <c r="EIM124" s="64"/>
      <c r="EIR124" s="19"/>
      <c r="EIS124" s="19"/>
      <c r="EIT124" s="64"/>
      <c r="EIY124" s="19"/>
      <c r="EIZ124" s="19"/>
      <c r="EJA124" s="64"/>
      <c r="EJF124" s="19"/>
      <c r="EJG124" s="19"/>
      <c r="EJH124" s="64"/>
      <c r="EJM124" s="19"/>
      <c r="EJN124" s="19"/>
      <c r="EJO124" s="64"/>
      <c r="EJT124" s="19"/>
      <c r="EJU124" s="19"/>
      <c r="EJV124" s="64"/>
      <c r="EKA124" s="19"/>
      <c r="EKB124" s="19"/>
      <c r="EKC124" s="64"/>
      <c r="EKH124" s="19"/>
      <c r="EKI124" s="19"/>
      <c r="EKJ124" s="64"/>
      <c r="EKO124" s="19"/>
      <c r="EKP124" s="19"/>
      <c r="EKQ124" s="64"/>
      <c r="EKV124" s="19"/>
      <c r="EKW124" s="19"/>
      <c r="EKX124" s="64"/>
      <c r="ELC124" s="19"/>
      <c r="ELD124" s="19"/>
      <c r="ELE124" s="64"/>
      <c r="ELJ124" s="19"/>
      <c r="ELK124" s="19"/>
      <c r="ELL124" s="64"/>
      <c r="ELQ124" s="19"/>
      <c r="ELR124" s="19"/>
      <c r="ELS124" s="64"/>
      <c r="ELX124" s="19"/>
      <c r="ELY124" s="19"/>
      <c r="ELZ124" s="64"/>
      <c r="EME124" s="19"/>
      <c r="EMF124" s="19"/>
      <c r="EMG124" s="64"/>
      <c r="EML124" s="19"/>
      <c r="EMM124" s="19"/>
      <c r="EMN124" s="64"/>
      <c r="EMS124" s="19"/>
      <c r="EMT124" s="19"/>
      <c r="EMU124" s="64"/>
      <c r="EMZ124" s="19"/>
      <c r="ENA124" s="19"/>
      <c r="ENB124" s="64"/>
      <c r="ENG124" s="19"/>
      <c r="ENH124" s="19"/>
      <c r="ENI124" s="64"/>
      <c r="ENN124" s="19"/>
      <c r="ENO124" s="19"/>
      <c r="ENP124" s="64"/>
      <c r="ENU124" s="19"/>
      <c r="ENV124" s="19"/>
      <c r="ENW124" s="64"/>
      <c r="EOB124" s="19"/>
      <c r="EOC124" s="19"/>
      <c r="EOD124" s="64"/>
      <c r="EOI124" s="19"/>
      <c r="EOJ124" s="19"/>
      <c r="EOK124" s="64"/>
      <c r="EOP124" s="19"/>
      <c r="EOQ124" s="19"/>
      <c r="EOR124" s="64"/>
      <c r="EOW124" s="19"/>
      <c r="EOX124" s="19"/>
      <c r="EOY124" s="64"/>
      <c r="EPD124" s="19"/>
      <c r="EPE124" s="19"/>
      <c r="EPF124" s="64"/>
      <c r="EPK124" s="19"/>
      <c r="EPL124" s="19"/>
      <c r="EPM124" s="64"/>
      <c r="EPR124" s="19"/>
      <c r="EPS124" s="19"/>
      <c r="EPT124" s="64"/>
      <c r="EPY124" s="19"/>
      <c r="EPZ124" s="19"/>
      <c r="EQA124" s="64"/>
      <c r="EQF124" s="19"/>
      <c r="EQG124" s="19"/>
      <c r="EQH124" s="64"/>
      <c r="EQM124" s="19"/>
      <c r="EQN124" s="19"/>
      <c r="EQO124" s="64"/>
      <c r="EQT124" s="19"/>
      <c r="EQU124" s="19"/>
      <c r="EQV124" s="64"/>
      <c r="ERA124" s="19"/>
      <c r="ERB124" s="19"/>
      <c r="ERC124" s="64"/>
      <c r="ERH124" s="19"/>
      <c r="ERI124" s="19"/>
      <c r="ERJ124" s="64"/>
      <c r="ERO124" s="19"/>
      <c r="ERP124" s="19"/>
      <c r="ERQ124" s="64"/>
      <c r="ERV124" s="19"/>
      <c r="ERW124" s="19"/>
      <c r="ERX124" s="64"/>
      <c r="ESC124" s="19"/>
      <c r="ESD124" s="19"/>
      <c r="ESE124" s="64"/>
      <c r="ESJ124" s="19"/>
      <c r="ESK124" s="19"/>
      <c r="ESL124" s="64"/>
      <c r="ESQ124" s="19"/>
      <c r="ESR124" s="19"/>
      <c r="ESS124" s="64"/>
      <c r="ESX124" s="19"/>
      <c r="ESY124" s="19"/>
      <c r="ESZ124" s="64"/>
      <c r="ETE124" s="19"/>
      <c r="ETF124" s="19"/>
      <c r="ETG124" s="64"/>
      <c r="ETL124" s="19"/>
      <c r="ETM124" s="19"/>
      <c r="ETN124" s="64"/>
      <c r="ETS124" s="19"/>
      <c r="ETT124" s="19"/>
      <c r="ETU124" s="64"/>
      <c r="ETZ124" s="19"/>
      <c r="EUA124" s="19"/>
      <c r="EUB124" s="64"/>
      <c r="EUG124" s="19"/>
      <c r="EUH124" s="19"/>
      <c r="EUI124" s="64"/>
      <c r="EUN124" s="19"/>
      <c r="EUO124" s="19"/>
      <c r="EUP124" s="64"/>
      <c r="EUU124" s="19"/>
      <c r="EUV124" s="19"/>
      <c r="EUW124" s="64"/>
      <c r="EVB124" s="19"/>
      <c r="EVC124" s="19"/>
      <c r="EVD124" s="64"/>
      <c r="EVI124" s="19"/>
      <c r="EVJ124" s="19"/>
      <c r="EVK124" s="64"/>
      <c r="EVP124" s="19"/>
      <c r="EVQ124" s="19"/>
      <c r="EVR124" s="64"/>
      <c r="EVW124" s="19"/>
      <c r="EVX124" s="19"/>
      <c r="EVY124" s="64"/>
      <c r="EWD124" s="19"/>
      <c r="EWE124" s="19"/>
      <c r="EWF124" s="64"/>
      <c r="EWK124" s="19"/>
      <c r="EWL124" s="19"/>
      <c r="EWM124" s="64"/>
      <c r="EWR124" s="19"/>
      <c r="EWS124" s="19"/>
      <c r="EWT124" s="64"/>
      <c r="EWY124" s="19"/>
      <c r="EWZ124" s="19"/>
      <c r="EXA124" s="64"/>
      <c r="EXF124" s="19"/>
      <c r="EXG124" s="19"/>
      <c r="EXH124" s="64"/>
      <c r="EXM124" s="19"/>
      <c r="EXN124" s="19"/>
      <c r="EXO124" s="64"/>
      <c r="EXT124" s="19"/>
      <c r="EXU124" s="19"/>
      <c r="EXV124" s="64"/>
      <c r="EYA124" s="19"/>
      <c r="EYB124" s="19"/>
      <c r="EYC124" s="64"/>
      <c r="EYH124" s="19"/>
      <c r="EYI124" s="19"/>
      <c r="EYJ124" s="64"/>
      <c r="EYO124" s="19"/>
      <c r="EYP124" s="19"/>
      <c r="EYQ124" s="64"/>
      <c r="EYV124" s="19"/>
      <c r="EYW124" s="19"/>
      <c r="EYX124" s="64"/>
      <c r="EZC124" s="19"/>
      <c r="EZD124" s="19"/>
      <c r="EZE124" s="64"/>
      <c r="EZJ124" s="19"/>
      <c r="EZK124" s="19"/>
      <c r="EZL124" s="64"/>
      <c r="EZQ124" s="19"/>
      <c r="EZR124" s="19"/>
      <c r="EZS124" s="64"/>
      <c r="EZX124" s="19"/>
      <c r="EZY124" s="19"/>
      <c r="EZZ124" s="64"/>
      <c r="FAE124" s="19"/>
      <c r="FAF124" s="19"/>
      <c r="FAG124" s="64"/>
      <c r="FAL124" s="19"/>
      <c r="FAM124" s="19"/>
      <c r="FAN124" s="64"/>
      <c r="FAS124" s="19"/>
      <c r="FAT124" s="19"/>
      <c r="FAU124" s="64"/>
      <c r="FAZ124" s="19"/>
      <c r="FBA124" s="19"/>
      <c r="FBB124" s="64"/>
      <c r="FBG124" s="19"/>
      <c r="FBH124" s="19"/>
      <c r="FBI124" s="64"/>
      <c r="FBN124" s="19"/>
      <c r="FBO124" s="19"/>
      <c r="FBP124" s="64"/>
      <c r="FBU124" s="19"/>
      <c r="FBV124" s="19"/>
      <c r="FBW124" s="64"/>
      <c r="FCB124" s="19"/>
      <c r="FCC124" s="19"/>
      <c r="FCD124" s="64"/>
      <c r="FCI124" s="19"/>
      <c r="FCJ124" s="19"/>
      <c r="FCK124" s="64"/>
      <c r="FCP124" s="19"/>
      <c r="FCQ124" s="19"/>
      <c r="FCR124" s="64"/>
      <c r="FCW124" s="19"/>
      <c r="FCX124" s="19"/>
      <c r="FCY124" s="64"/>
      <c r="FDD124" s="19"/>
      <c r="FDE124" s="19"/>
      <c r="FDF124" s="64"/>
      <c r="FDK124" s="19"/>
      <c r="FDL124" s="19"/>
      <c r="FDM124" s="64"/>
      <c r="FDR124" s="19"/>
      <c r="FDS124" s="19"/>
      <c r="FDT124" s="64"/>
      <c r="FDY124" s="19"/>
      <c r="FDZ124" s="19"/>
      <c r="FEA124" s="64"/>
      <c r="FEF124" s="19"/>
      <c r="FEG124" s="19"/>
      <c r="FEH124" s="64"/>
      <c r="FEM124" s="19"/>
      <c r="FEN124" s="19"/>
      <c r="FEO124" s="64"/>
      <c r="FET124" s="19"/>
      <c r="FEU124" s="19"/>
      <c r="FEV124" s="64"/>
      <c r="FFA124" s="19"/>
      <c r="FFB124" s="19"/>
      <c r="FFC124" s="64"/>
      <c r="FFH124" s="19"/>
      <c r="FFI124" s="19"/>
      <c r="FFJ124" s="64"/>
      <c r="FFO124" s="19"/>
      <c r="FFP124" s="19"/>
      <c r="FFQ124" s="64"/>
      <c r="FFV124" s="19"/>
      <c r="FFW124" s="19"/>
      <c r="FFX124" s="64"/>
      <c r="FGC124" s="19"/>
      <c r="FGD124" s="19"/>
      <c r="FGE124" s="64"/>
      <c r="FGJ124" s="19"/>
      <c r="FGK124" s="19"/>
      <c r="FGL124" s="64"/>
      <c r="FGQ124" s="19"/>
      <c r="FGR124" s="19"/>
      <c r="FGS124" s="64"/>
      <c r="FGX124" s="19"/>
      <c r="FGY124" s="19"/>
      <c r="FGZ124" s="64"/>
      <c r="FHE124" s="19"/>
      <c r="FHF124" s="19"/>
      <c r="FHG124" s="64"/>
      <c r="FHL124" s="19"/>
      <c r="FHM124" s="19"/>
      <c r="FHN124" s="64"/>
      <c r="FHS124" s="19"/>
      <c r="FHT124" s="19"/>
      <c r="FHU124" s="64"/>
      <c r="FHZ124" s="19"/>
      <c r="FIA124" s="19"/>
      <c r="FIB124" s="64"/>
      <c r="FIG124" s="19"/>
      <c r="FIH124" s="19"/>
      <c r="FII124" s="64"/>
      <c r="FIN124" s="19"/>
      <c r="FIO124" s="19"/>
      <c r="FIP124" s="64"/>
      <c r="FIU124" s="19"/>
      <c r="FIV124" s="19"/>
      <c r="FIW124" s="64"/>
      <c r="FJB124" s="19"/>
      <c r="FJC124" s="19"/>
      <c r="FJD124" s="64"/>
      <c r="FJI124" s="19"/>
      <c r="FJJ124" s="19"/>
      <c r="FJK124" s="64"/>
      <c r="FJP124" s="19"/>
      <c r="FJQ124" s="19"/>
      <c r="FJR124" s="64"/>
      <c r="FJW124" s="19"/>
      <c r="FJX124" s="19"/>
      <c r="FJY124" s="64"/>
      <c r="FKD124" s="19"/>
      <c r="FKE124" s="19"/>
      <c r="FKF124" s="64"/>
      <c r="FKK124" s="19"/>
      <c r="FKL124" s="19"/>
      <c r="FKM124" s="64"/>
      <c r="FKR124" s="19"/>
      <c r="FKS124" s="19"/>
      <c r="FKT124" s="64"/>
      <c r="FKY124" s="19"/>
      <c r="FKZ124" s="19"/>
      <c r="FLA124" s="64"/>
      <c r="FLF124" s="19"/>
      <c r="FLG124" s="19"/>
      <c r="FLH124" s="64"/>
      <c r="FLM124" s="19"/>
      <c r="FLN124" s="19"/>
      <c r="FLO124" s="64"/>
      <c r="FLT124" s="19"/>
      <c r="FLU124" s="19"/>
      <c r="FLV124" s="64"/>
      <c r="FMA124" s="19"/>
      <c r="FMB124" s="19"/>
      <c r="FMC124" s="64"/>
      <c r="FMH124" s="19"/>
      <c r="FMI124" s="19"/>
      <c r="FMJ124" s="64"/>
      <c r="FMO124" s="19"/>
      <c r="FMP124" s="19"/>
      <c r="FMQ124" s="64"/>
      <c r="FMV124" s="19"/>
      <c r="FMW124" s="19"/>
      <c r="FMX124" s="64"/>
      <c r="FNC124" s="19"/>
      <c r="FND124" s="19"/>
      <c r="FNE124" s="64"/>
      <c r="FNJ124" s="19"/>
      <c r="FNK124" s="19"/>
      <c r="FNL124" s="64"/>
      <c r="FNQ124" s="19"/>
      <c r="FNR124" s="19"/>
      <c r="FNS124" s="64"/>
      <c r="FNX124" s="19"/>
      <c r="FNY124" s="19"/>
      <c r="FNZ124" s="64"/>
      <c r="FOE124" s="19"/>
      <c r="FOF124" s="19"/>
      <c r="FOG124" s="64"/>
      <c r="FOL124" s="19"/>
      <c r="FOM124" s="19"/>
      <c r="FON124" s="64"/>
      <c r="FOS124" s="19"/>
      <c r="FOT124" s="19"/>
      <c r="FOU124" s="64"/>
      <c r="FOZ124" s="19"/>
      <c r="FPA124" s="19"/>
      <c r="FPB124" s="64"/>
      <c r="FPG124" s="19"/>
      <c r="FPH124" s="19"/>
      <c r="FPI124" s="64"/>
      <c r="FPN124" s="19"/>
      <c r="FPO124" s="19"/>
      <c r="FPP124" s="64"/>
      <c r="FPU124" s="19"/>
      <c r="FPV124" s="19"/>
      <c r="FPW124" s="64"/>
      <c r="FQB124" s="19"/>
      <c r="FQC124" s="19"/>
      <c r="FQD124" s="64"/>
      <c r="FQI124" s="19"/>
      <c r="FQJ124" s="19"/>
      <c r="FQK124" s="64"/>
      <c r="FQP124" s="19"/>
      <c r="FQQ124" s="19"/>
      <c r="FQR124" s="64"/>
      <c r="FQW124" s="19"/>
      <c r="FQX124" s="19"/>
      <c r="FQY124" s="64"/>
      <c r="FRD124" s="19"/>
      <c r="FRE124" s="19"/>
      <c r="FRF124" s="64"/>
      <c r="FRK124" s="19"/>
      <c r="FRL124" s="19"/>
      <c r="FRM124" s="64"/>
      <c r="FRR124" s="19"/>
      <c r="FRS124" s="19"/>
      <c r="FRT124" s="64"/>
      <c r="FRY124" s="19"/>
      <c r="FRZ124" s="19"/>
      <c r="FSA124" s="64"/>
      <c r="FSF124" s="19"/>
      <c r="FSG124" s="19"/>
      <c r="FSH124" s="64"/>
      <c r="FSM124" s="19"/>
      <c r="FSN124" s="19"/>
      <c r="FSO124" s="64"/>
      <c r="FST124" s="19"/>
      <c r="FSU124" s="19"/>
      <c r="FSV124" s="64"/>
      <c r="FTA124" s="19"/>
      <c r="FTB124" s="19"/>
      <c r="FTC124" s="64"/>
      <c r="FTH124" s="19"/>
      <c r="FTI124" s="19"/>
      <c r="FTJ124" s="64"/>
      <c r="FTO124" s="19"/>
      <c r="FTP124" s="19"/>
      <c r="FTQ124" s="64"/>
      <c r="FTV124" s="19"/>
      <c r="FTW124" s="19"/>
      <c r="FTX124" s="64"/>
      <c r="FUC124" s="19"/>
      <c r="FUD124" s="19"/>
      <c r="FUE124" s="64"/>
      <c r="FUJ124" s="19"/>
      <c r="FUK124" s="19"/>
      <c r="FUL124" s="64"/>
      <c r="FUQ124" s="19"/>
      <c r="FUR124" s="19"/>
      <c r="FUS124" s="64"/>
      <c r="FUX124" s="19"/>
      <c r="FUY124" s="19"/>
      <c r="FUZ124" s="64"/>
      <c r="FVE124" s="19"/>
      <c r="FVF124" s="19"/>
      <c r="FVG124" s="64"/>
      <c r="FVL124" s="19"/>
      <c r="FVM124" s="19"/>
      <c r="FVN124" s="64"/>
      <c r="FVS124" s="19"/>
      <c r="FVT124" s="19"/>
      <c r="FVU124" s="64"/>
      <c r="FVZ124" s="19"/>
      <c r="FWA124" s="19"/>
      <c r="FWB124" s="64"/>
      <c r="FWG124" s="19"/>
      <c r="FWH124" s="19"/>
      <c r="FWI124" s="64"/>
      <c r="FWN124" s="19"/>
      <c r="FWO124" s="19"/>
      <c r="FWP124" s="64"/>
      <c r="FWU124" s="19"/>
      <c r="FWV124" s="19"/>
      <c r="FWW124" s="64"/>
      <c r="FXB124" s="19"/>
      <c r="FXC124" s="19"/>
      <c r="FXD124" s="64"/>
      <c r="FXI124" s="19"/>
      <c r="FXJ124" s="19"/>
      <c r="FXK124" s="64"/>
      <c r="FXP124" s="19"/>
      <c r="FXQ124" s="19"/>
      <c r="FXR124" s="64"/>
      <c r="FXW124" s="19"/>
      <c r="FXX124" s="19"/>
      <c r="FXY124" s="64"/>
      <c r="FYD124" s="19"/>
      <c r="FYE124" s="19"/>
      <c r="FYF124" s="64"/>
      <c r="FYK124" s="19"/>
      <c r="FYL124" s="19"/>
      <c r="FYM124" s="64"/>
      <c r="FYR124" s="19"/>
      <c r="FYS124" s="19"/>
      <c r="FYT124" s="64"/>
      <c r="FYY124" s="19"/>
      <c r="FYZ124" s="19"/>
      <c r="FZA124" s="64"/>
      <c r="FZF124" s="19"/>
      <c r="FZG124" s="19"/>
      <c r="FZH124" s="64"/>
      <c r="FZM124" s="19"/>
      <c r="FZN124" s="19"/>
      <c r="FZO124" s="64"/>
      <c r="FZT124" s="19"/>
      <c r="FZU124" s="19"/>
      <c r="FZV124" s="64"/>
      <c r="GAA124" s="19"/>
      <c r="GAB124" s="19"/>
      <c r="GAC124" s="64"/>
      <c r="GAH124" s="19"/>
      <c r="GAI124" s="19"/>
      <c r="GAJ124" s="64"/>
      <c r="GAO124" s="19"/>
      <c r="GAP124" s="19"/>
      <c r="GAQ124" s="64"/>
      <c r="GAV124" s="19"/>
      <c r="GAW124" s="19"/>
      <c r="GAX124" s="64"/>
      <c r="GBC124" s="19"/>
      <c r="GBD124" s="19"/>
      <c r="GBE124" s="64"/>
      <c r="GBJ124" s="19"/>
      <c r="GBK124" s="19"/>
      <c r="GBL124" s="64"/>
      <c r="GBQ124" s="19"/>
      <c r="GBR124" s="19"/>
      <c r="GBS124" s="64"/>
      <c r="GBX124" s="19"/>
      <c r="GBY124" s="19"/>
      <c r="GBZ124" s="64"/>
      <c r="GCE124" s="19"/>
      <c r="GCF124" s="19"/>
      <c r="GCG124" s="64"/>
      <c r="GCL124" s="19"/>
      <c r="GCM124" s="19"/>
      <c r="GCN124" s="64"/>
      <c r="GCS124" s="19"/>
      <c r="GCT124" s="19"/>
      <c r="GCU124" s="64"/>
      <c r="GCZ124" s="19"/>
      <c r="GDA124" s="19"/>
      <c r="GDB124" s="64"/>
      <c r="GDG124" s="19"/>
      <c r="GDH124" s="19"/>
      <c r="GDI124" s="64"/>
      <c r="GDN124" s="19"/>
      <c r="GDO124" s="19"/>
      <c r="GDP124" s="64"/>
      <c r="GDU124" s="19"/>
      <c r="GDV124" s="19"/>
      <c r="GDW124" s="64"/>
      <c r="GEB124" s="19"/>
      <c r="GEC124" s="19"/>
      <c r="GED124" s="64"/>
      <c r="GEI124" s="19"/>
      <c r="GEJ124" s="19"/>
      <c r="GEK124" s="64"/>
      <c r="GEP124" s="19"/>
      <c r="GEQ124" s="19"/>
      <c r="GER124" s="64"/>
      <c r="GEW124" s="19"/>
      <c r="GEX124" s="19"/>
      <c r="GEY124" s="64"/>
      <c r="GFD124" s="19"/>
      <c r="GFE124" s="19"/>
      <c r="GFF124" s="64"/>
      <c r="GFK124" s="19"/>
      <c r="GFL124" s="19"/>
      <c r="GFM124" s="64"/>
      <c r="GFR124" s="19"/>
      <c r="GFS124" s="19"/>
      <c r="GFT124" s="64"/>
      <c r="GFY124" s="19"/>
      <c r="GFZ124" s="19"/>
      <c r="GGA124" s="64"/>
      <c r="GGF124" s="19"/>
      <c r="GGG124" s="19"/>
      <c r="GGH124" s="64"/>
      <c r="GGM124" s="19"/>
      <c r="GGN124" s="19"/>
      <c r="GGO124" s="64"/>
      <c r="GGT124" s="19"/>
      <c r="GGU124" s="19"/>
      <c r="GGV124" s="64"/>
      <c r="GHA124" s="19"/>
      <c r="GHB124" s="19"/>
      <c r="GHC124" s="64"/>
      <c r="GHH124" s="19"/>
      <c r="GHI124" s="19"/>
      <c r="GHJ124" s="64"/>
      <c r="GHO124" s="19"/>
      <c r="GHP124" s="19"/>
      <c r="GHQ124" s="64"/>
      <c r="GHV124" s="19"/>
      <c r="GHW124" s="19"/>
      <c r="GHX124" s="64"/>
      <c r="GIC124" s="19"/>
      <c r="GID124" s="19"/>
      <c r="GIE124" s="64"/>
      <c r="GIJ124" s="19"/>
      <c r="GIK124" s="19"/>
      <c r="GIL124" s="64"/>
      <c r="GIQ124" s="19"/>
      <c r="GIR124" s="19"/>
      <c r="GIS124" s="64"/>
      <c r="GIX124" s="19"/>
      <c r="GIY124" s="19"/>
      <c r="GIZ124" s="64"/>
      <c r="GJE124" s="19"/>
      <c r="GJF124" s="19"/>
      <c r="GJG124" s="64"/>
      <c r="GJL124" s="19"/>
      <c r="GJM124" s="19"/>
      <c r="GJN124" s="64"/>
      <c r="GJS124" s="19"/>
      <c r="GJT124" s="19"/>
      <c r="GJU124" s="64"/>
      <c r="GJZ124" s="19"/>
      <c r="GKA124" s="19"/>
      <c r="GKB124" s="64"/>
      <c r="GKG124" s="19"/>
      <c r="GKH124" s="19"/>
      <c r="GKI124" s="64"/>
      <c r="GKN124" s="19"/>
      <c r="GKO124" s="19"/>
      <c r="GKP124" s="64"/>
      <c r="GKU124" s="19"/>
      <c r="GKV124" s="19"/>
      <c r="GKW124" s="64"/>
      <c r="GLB124" s="19"/>
      <c r="GLC124" s="19"/>
      <c r="GLD124" s="64"/>
      <c r="GLI124" s="19"/>
      <c r="GLJ124" s="19"/>
      <c r="GLK124" s="64"/>
      <c r="GLP124" s="19"/>
      <c r="GLQ124" s="19"/>
      <c r="GLR124" s="64"/>
      <c r="GLW124" s="19"/>
      <c r="GLX124" s="19"/>
      <c r="GLY124" s="64"/>
      <c r="GMD124" s="19"/>
      <c r="GME124" s="19"/>
      <c r="GMF124" s="64"/>
      <c r="GMK124" s="19"/>
      <c r="GML124" s="19"/>
      <c r="GMM124" s="64"/>
      <c r="GMR124" s="19"/>
      <c r="GMS124" s="19"/>
      <c r="GMT124" s="64"/>
      <c r="GMY124" s="19"/>
      <c r="GMZ124" s="19"/>
      <c r="GNA124" s="64"/>
      <c r="GNF124" s="19"/>
      <c r="GNG124" s="19"/>
      <c r="GNH124" s="64"/>
      <c r="GNM124" s="19"/>
      <c r="GNN124" s="19"/>
      <c r="GNO124" s="64"/>
      <c r="GNT124" s="19"/>
      <c r="GNU124" s="19"/>
      <c r="GNV124" s="64"/>
      <c r="GOA124" s="19"/>
      <c r="GOB124" s="19"/>
      <c r="GOC124" s="64"/>
      <c r="GOH124" s="19"/>
      <c r="GOI124" s="19"/>
      <c r="GOJ124" s="64"/>
      <c r="GOO124" s="19"/>
      <c r="GOP124" s="19"/>
      <c r="GOQ124" s="64"/>
      <c r="GOV124" s="19"/>
      <c r="GOW124" s="19"/>
      <c r="GOX124" s="64"/>
      <c r="GPC124" s="19"/>
      <c r="GPD124" s="19"/>
      <c r="GPE124" s="64"/>
      <c r="GPJ124" s="19"/>
      <c r="GPK124" s="19"/>
      <c r="GPL124" s="64"/>
      <c r="GPQ124" s="19"/>
      <c r="GPR124" s="19"/>
      <c r="GPS124" s="64"/>
      <c r="GPX124" s="19"/>
      <c r="GPY124" s="19"/>
      <c r="GPZ124" s="64"/>
      <c r="GQE124" s="19"/>
      <c r="GQF124" s="19"/>
      <c r="GQG124" s="64"/>
      <c r="GQL124" s="19"/>
      <c r="GQM124" s="19"/>
      <c r="GQN124" s="64"/>
      <c r="GQS124" s="19"/>
      <c r="GQT124" s="19"/>
      <c r="GQU124" s="64"/>
      <c r="GQZ124" s="19"/>
      <c r="GRA124" s="19"/>
      <c r="GRB124" s="64"/>
      <c r="GRG124" s="19"/>
      <c r="GRH124" s="19"/>
      <c r="GRI124" s="64"/>
      <c r="GRN124" s="19"/>
      <c r="GRO124" s="19"/>
      <c r="GRP124" s="64"/>
      <c r="GRU124" s="19"/>
      <c r="GRV124" s="19"/>
      <c r="GRW124" s="64"/>
      <c r="GSB124" s="19"/>
      <c r="GSC124" s="19"/>
      <c r="GSD124" s="64"/>
      <c r="GSI124" s="19"/>
      <c r="GSJ124" s="19"/>
      <c r="GSK124" s="64"/>
      <c r="GSP124" s="19"/>
      <c r="GSQ124" s="19"/>
      <c r="GSR124" s="64"/>
      <c r="GSW124" s="19"/>
      <c r="GSX124" s="19"/>
      <c r="GSY124" s="64"/>
      <c r="GTD124" s="19"/>
      <c r="GTE124" s="19"/>
      <c r="GTF124" s="64"/>
      <c r="GTK124" s="19"/>
      <c r="GTL124" s="19"/>
      <c r="GTM124" s="64"/>
      <c r="GTR124" s="19"/>
      <c r="GTS124" s="19"/>
      <c r="GTT124" s="64"/>
      <c r="GTY124" s="19"/>
      <c r="GTZ124" s="19"/>
      <c r="GUA124" s="64"/>
      <c r="GUF124" s="19"/>
      <c r="GUG124" s="19"/>
      <c r="GUH124" s="64"/>
      <c r="GUM124" s="19"/>
      <c r="GUN124" s="19"/>
      <c r="GUO124" s="64"/>
      <c r="GUT124" s="19"/>
      <c r="GUU124" s="19"/>
      <c r="GUV124" s="64"/>
      <c r="GVA124" s="19"/>
      <c r="GVB124" s="19"/>
      <c r="GVC124" s="64"/>
      <c r="GVH124" s="19"/>
      <c r="GVI124" s="19"/>
      <c r="GVJ124" s="64"/>
      <c r="GVO124" s="19"/>
      <c r="GVP124" s="19"/>
      <c r="GVQ124" s="64"/>
      <c r="GVV124" s="19"/>
      <c r="GVW124" s="19"/>
      <c r="GVX124" s="64"/>
      <c r="GWC124" s="19"/>
      <c r="GWD124" s="19"/>
      <c r="GWE124" s="64"/>
      <c r="GWJ124" s="19"/>
      <c r="GWK124" s="19"/>
      <c r="GWL124" s="64"/>
      <c r="GWQ124" s="19"/>
      <c r="GWR124" s="19"/>
      <c r="GWS124" s="64"/>
      <c r="GWX124" s="19"/>
      <c r="GWY124" s="19"/>
      <c r="GWZ124" s="64"/>
      <c r="GXE124" s="19"/>
      <c r="GXF124" s="19"/>
      <c r="GXG124" s="64"/>
      <c r="GXL124" s="19"/>
      <c r="GXM124" s="19"/>
      <c r="GXN124" s="64"/>
      <c r="GXS124" s="19"/>
      <c r="GXT124" s="19"/>
      <c r="GXU124" s="64"/>
      <c r="GXZ124" s="19"/>
      <c r="GYA124" s="19"/>
      <c r="GYB124" s="64"/>
      <c r="GYG124" s="19"/>
      <c r="GYH124" s="19"/>
      <c r="GYI124" s="64"/>
      <c r="GYN124" s="19"/>
      <c r="GYO124" s="19"/>
      <c r="GYP124" s="64"/>
      <c r="GYU124" s="19"/>
      <c r="GYV124" s="19"/>
      <c r="GYW124" s="64"/>
      <c r="GZB124" s="19"/>
      <c r="GZC124" s="19"/>
      <c r="GZD124" s="64"/>
      <c r="GZI124" s="19"/>
      <c r="GZJ124" s="19"/>
      <c r="GZK124" s="64"/>
      <c r="GZP124" s="19"/>
      <c r="GZQ124" s="19"/>
      <c r="GZR124" s="64"/>
      <c r="GZW124" s="19"/>
      <c r="GZX124" s="19"/>
      <c r="GZY124" s="64"/>
      <c r="HAD124" s="19"/>
      <c r="HAE124" s="19"/>
      <c r="HAF124" s="64"/>
      <c r="HAK124" s="19"/>
      <c r="HAL124" s="19"/>
      <c r="HAM124" s="64"/>
      <c r="HAR124" s="19"/>
      <c r="HAS124" s="19"/>
      <c r="HAT124" s="64"/>
      <c r="HAY124" s="19"/>
      <c r="HAZ124" s="19"/>
      <c r="HBA124" s="64"/>
      <c r="HBF124" s="19"/>
      <c r="HBG124" s="19"/>
      <c r="HBH124" s="64"/>
      <c r="HBM124" s="19"/>
      <c r="HBN124" s="19"/>
      <c r="HBO124" s="64"/>
      <c r="HBT124" s="19"/>
      <c r="HBU124" s="19"/>
      <c r="HBV124" s="64"/>
      <c r="HCA124" s="19"/>
      <c r="HCB124" s="19"/>
      <c r="HCC124" s="64"/>
      <c r="HCH124" s="19"/>
      <c r="HCI124" s="19"/>
      <c r="HCJ124" s="64"/>
      <c r="HCO124" s="19"/>
      <c r="HCP124" s="19"/>
      <c r="HCQ124" s="64"/>
      <c r="HCV124" s="19"/>
      <c r="HCW124" s="19"/>
      <c r="HCX124" s="64"/>
      <c r="HDC124" s="19"/>
      <c r="HDD124" s="19"/>
      <c r="HDE124" s="64"/>
      <c r="HDJ124" s="19"/>
      <c r="HDK124" s="19"/>
      <c r="HDL124" s="64"/>
      <c r="HDQ124" s="19"/>
      <c r="HDR124" s="19"/>
      <c r="HDS124" s="64"/>
      <c r="HDX124" s="19"/>
      <c r="HDY124" s="19"/>
      <c r="HDZ124" s="64"/>
      <c r="HEE124" s="19"/>
      <c r="HEF124" s="19"/>
      <c r="HEG124" s="64"/>
      <c r="HEL124" s="19"/>
      <c r="HEM124" s="19"/>
      <c r="HEN124" s="64"/>
      <c r="HES124" s="19"/>
      <c r="HET124" s="19"/>
      <c r="HEU124" s="64"/>
      <c r="HEZ124" s="19"/>
      <c r="HFA124" s="19"/>
      <c r="HFB124" s="64"/>
      <c r="HFG124" s="19"/>
      <c r="HFH124" s="19"/>
      <c r="HFI124" s="64"/>
      <c r="HFN124" s="19"/>
      <c r="HFO124" s="19"/>
      <c r="HFP124" s="64"/>
      <c r="HFU124" s="19"/>
      <c r="HFV124" s="19"/>
      <c r="HFW124" s="64"/>
      <c r="HGB124" s="19"/>
      <c r="HGC124" s="19"/>
      <c r="HGD124" s="64"/>
      <c r="HGI124" s="19"/>
      <c r="HGJ124" s="19"/>
      <c r="HGK124" s="64"/>
      <c r="HGP124" s="19"/>
      <c r="HGQ124" s="19"/>
      <c r="HGR124" s="64"/>
      <c r="HGW124" s="19"/>
      <c r="HGX124" s="19"/>
      <c r="HGY124" s="64"/>
      <c r="HHD124" s="19"/>
      <c r="HHE124" s="19"/>
      <c r="HHF124" s="64"/>
      <c r="HHK124" s="19"/>
      <c r="HHL124" s="19"/>
      <c r="HHM124" s="64"/>
      <c r="HHR124" s="19"/>
      <c r="HHS124" s="19"/>
      <c r="HHT124" s="64"/>
      <c r="HHY124" s="19"/>
      <c r="HHZ124" s="19"/>
      <c r="HIA124" s="64"/>
      <c r="HIF124" s="19"/>
      <c r="HIG124" s="19"/>
      <c r="HIH124" s="64"/>
      <c r="HIM124" s="19"/>
      <c r="HIN124" s="19"/>
      <c r="HIO124" s="64"/>
      <c r="HIT124" s="19"/>
      <c r="HIU124" s="19"/>
      <c r="HIV124" s="64"/>
      <c r="HJA124" s="19"/>
      <c r="HJB124" s="19"/>
      <c r="HJC124" s="64"/>
      <c r="HJH124" s="19"/>
      <c r="HJI124" s="19"/>
      <c r="HJJ124" s="64"/>
      <c r="HJO124" s="19"/>
      <c r="HJP124" s="19"/>
      <c r="HJQ124" s="64"/>
      <c r="HJV124" s="19"/>
      <c r="HJW124" s="19"/>
      <c r="HJX124" s="64"/>
      <c r="HKC124" s="19"/>
      <c r="HKD124" s="19"/>
      <c r="HKE124" s="64"/>
      <c r="HKJ124" s="19"/>
      <c r="HKK124" s="19"/>
      <c r="HKL124" s="64"/>
      <c r="HKQ124" s="19"/>
      <c r="HKR124" s="19"/>
      <c r="HKS124" s="64"/>
      <c r="HKX124" s="19"/>
      <c r="HKY124" s="19"/>
      <c r="HKZ124" s="64"/>
      <c r="HLE124" s="19"/>
      <c r="HLF124" s="19"/>
      <c r="HLG124" s="64"/>
      <c r="HLL124" s="19"/>
      <c r="HLM124" s="19"/>
      <c r="HLN124" s="64"/>
      <c r="HLS124" s="19"/>
      <c r="HLT124" s="19"/>
      <c r="HLU124" s="64"/>
      <c r="HLZ124" s="19"/>
      <c r="HMA124" s="19"/>
      <c r="HMB124" s="64"/>
      <c r="HMG124" s="19"/>
      <c r="HMH124" s="19"/>
      <c r="HMI124" s="64"/>
      <c r="HMN124" s="19"/>
      <c r="HMO124" s="19"/>
      <c r="HMP124" s="64"/>
      <c r="HMU124" s="19"/>
      <c r="HMV124" s="19"/>
      <c r="HMW124" s="64"/>
      <c r="HNB124" s="19"/>
      <c r="HNC124" s="19"/>
      <c r="HND124" s="64"/>
      <c r="HNI124" s="19"/>
      <c r="HNJ124" s="19"/>
      <c r="HNK124" s="64"/>
      <c r="HNP124" s="19"/>
      <c r="HNQ124" s="19"/>
      <c r="HNR124" s="64"/>
      <c r="HNW124" s="19"/>
      <c r="HNX124" s="19"/>
      <c r="HNY124" s="64"/>
      <c r="HOD124" s="19"/>
      <c r="HOE124" s="19"/>
      <c r="HOF124" s="64"/>
      <c r="HOK124" s="19"/>
      <c r="HOL124" s="19"/>
      <c r="HOM124" s="64"/>
      <c r="HOR124" s="19"/>
      <c r="HOS124" s="19"/>
      <c r="HOT124" s="64"/>
      <c r="HOY124" s="19"/>
      <c r="HOZ124" s="19"/>
      <c r="HPA124" s="64"/>
      <c r="HPF124" s="19"/>
      <c r="HPG124" s="19"/>
      <c r="HPH124" s="64"/>
      <c r="HPM124" s="19"/>
      <c r="HPN124" s="19"/>
      <c r="HPO124" s="64"/>
      <c r="HPT124" s="19"/>
      <c r="HPU124" s="19"/>
      <c r="HPV124" s="64"/>
      <c r="HQA124" s="19"/>
      <c r="HQB124" s="19"/>
      <c r="HQC124" s="64"/>
      <c r="HQH124" s="19"/>
      <c r="HQI124" s="19"/>
      <c r="HQJ124" s="64"/>
      <c r="HQO124" s="19"/>
      <c r="HQP124" s="19"/>
      <c r="HQQ124" s="64"/>
      <c r="HQV124" s="19"/>
      <c r="HQW124" s="19"/>
      <c r="HQX124" s="64"/>
      <c r="HRC124" s="19"/>
      <c r="HRD124" s="19"/>
      <c r="HRE124" s="64"/>
      <c r="HRJ124" s="19"/>
      <c r="HRK124" s="19"/>
      <c r="HRL124" s="64"/>
      <c r="HRQ124" s="19"/>
      <c r="HRR124" s="19"/>
      <c r="HRS124" s="64"/>
      <c r="HRX124" s="19"/>
      <c r="HRY124" s="19"/>
      <c r="HRZ124" s="64"/>
      <c r="HSE124" s="19"/>
      <c r="HSF124" s="19"/>
      <c r="HSG124" s="64"/>
      <c r="HSL124" s="19"/>
      <c r="HSM124" s="19"/>
      <c r="HSN124" s="64"/>
      <c r="HSS124" s="19"/>
      <c r="HST124" s="19"/>
      <c r="HSU124" s="64"/>
      <c r="HSZ124" s="19"/>
      <c r="HTA124" s="19"/>
      <c r="HTB124" s="64"/>
      <c r="HTG124" s="19"/>
      <c r="HTH124" s="19"/>
      <c r="HTI124" s="64"/>
      <c r="HTN124" s="19"/>
      <c r="HTO124" s="19"/>
      <c r="HTP124" s="64"/>
      <c r="HTU124" s="19"/>
      <c r="HTV124" s="19"/>
      <c r="HTW124" s="64"/>
      <c r="HUB124" s="19"/>
      <c r="HUC124" s="19"/>
      <c r="HUD124" s="64"/>
      <c r="HUI124" s="19"/>
      <c r="HUJ124" s="19"/>
      <c r="HUK124" s="64"/>
      <c r="HUP124" s="19"/>
      <c r="HUQ124" s="19"/>
      <c r="HUR124" s="64"/>
      <c r="HUW124" s="19"/>
      <c r="HUX124" s="19"/>
      <c r="HUY124" s="64"/>
      <c r="HVD124" s="19"/>
      <c r="HVE124" s="19"/>
      <c r="HVF124" s="64"/>
      <c r="HVK124" s="19"/>
      <c r="HVL124" s="19"/>
      <c r="HVM124" s="64"/>
      <c r="HVR124" s="19"/>
      <c r="HVS124" s="19"/>
      <c r="HVT124" s="64"/>
      <c r="HVY124" s="19"/>
      <c r="HVZ124" s="19"/>
      <c r="HWA124" s="64"/>
      <c r="HWF124" s="19"/>
      <c r="HWG124" s="19"/>
      <c r="HWH124" s="64"/>
      <c r="HWM124" s="19"/>
      <c r="HWN124" s="19"/>
      <c r="HWO124" s="64"/>
      <c r="HWT124" s="19"/>
      <c r="HWU124" s="19"/>
      <c r="HWV124" s="64"/>
      <c r="HXA124" s="19"/>
      <c r="HXB124" s="19"/>
      <c r="HXC124" s="64"/>
      <c r="HXH124" s="19"/>
      <c r="HXI124" s="19"/>
      <c r="HXJ124" s="64"/>
      <c r="HXO124" s="19"/>
      <c r="HXP124" s="19"/>
      <c r="HXQ124" s="64"/>
      <c r="HXV124" s="19"/>
      <c r="HXW124" s="19"/>
      <c r="HXX124" s="64"/>
      <c r="HYC124" s="19"/>
      <c r="HYD124" s="19"/>
      <c r="HYE124" s="64"/>
      <c r="HYJ124" s="19"/>
      <c r="HYK124" s="19"/>
      <c r="HYL124" s="64"/>
      <c r="HYQ124" s="19"/>
      <c r="HYR124" s="19"/>
      <c r="HYS124" s="64"/>
      <c r="HYX124" s="19"/>
      <c r="HYY124" s="19"/>
      <c r="HYZ124" s="64"/>
      <c r="HZE124" s="19"/>
      <c r="HZF124" s="19"/>
      <c r="HZG124" s="64"/>
      <c r="HZL124" s="19"/>
      <c r="HZM124" s="19"/>
      <c r="HZN124" s="64"/>
      <c r="HZS124" s="19"/>
      <c r="HZT124" s="19"/>
      <c r="HZU124" s="64"/>
      <c r="HZZ124" s="19"/>
      <c r="IAA124" s="19"/>
      <c r="IAB124" s="64"/>
      <c r="IAG124" s="19"/>
      <c r="IAH124" s="19"/>
      <c r="IAI124" s="64"/>
      <c r="IAN124" s="19"/>
      <c r="IAO124" s="19"/>
      <c r="IAP124" s="64"/>
      <c r="IAU124" s="19"/>
      <c r="IAV124" s="19"/>
      <c r="IAW124" s="64"/>
      <c r="IBB124" s="19"/>
      <c r="IBC124" s="19"/>
      <c r="IBD124" s="64"/>
      <c r="IBI124" s="19"/>
      <c r="IBJ124" s="19"/>
      <c r="IBK124" s="64"/>
      <c r="IBP124" s="19"/>
      <c r="IBQ124" s="19"/>
      <c r="IBR124" s="64"/>
      <c r="IBW124" s="19"/>
      <c r="IBX124" s="19"/>
      <c r="IBY124" s="64"/>
      <c r="ICD124" s="19"/>
      <c r="ICE124" s="19"/>
      <c r="ICF124" s="64"/>
      <c r="ICK124" s="19"/>
      <c r="ICL124" s="19"/>
      <c r="ICM124" s="64"/>
      <c r="ICR124" s="19"/>
      <c r="ICS124" s="19"/>
      <c r="ICT124" s="64"/>
      <c r="ICY124" s="19"/>
      <c r="ICZ124" s="19"/>
      <c r="IDA124" s="64"/>
      <c r="IDF124" s="19"/>
      <c r="IDG124" s="19"/>
      <c r="IDH124" s="64"/>
      <c r="IDM124" s="19"/>
      <c r="IDN124" s="19"/>
      <c r="IDO124" s="64"/>
      <c r="IDT124" s="19"/>
      <c r="IDU124" s="19"/>
      <c r="IDV124" s="64"/>
      <c r="IEA124" s="19"/>
      <c r="IEB124" s="19"/>
      <c r="IEC124" s="64"/>
      <c r="IEH124" s="19"/>
      <c r="IEI124" s="19"/>
      <c r="IEJ124" s="64"/>
      <c r="IEO124" s="19"/>
      <c r="IEP124" s="19"/>
      <c r="IEQ124" s="64"/>
      <c r="IEV124" s="19"/>
      <c r="IEW124" s="19"/>
      <c r="IEX124" s="64"/>
      <c r="IFC124" s="19"/>
      <c r="IFD124" s="19"/>
      <c r="IFE124" s="64"/>
      <c r="IFJ124" s="19"/>
      <c r="IFK124" s="19"/>
      <c r="IFL124" s="64"/>
      <c r="IFQ124" s="19"/>
      <c r="IFR124" s="19"/>
      <c r="IFS124" s="64"/>
      <c r="IFX124" s="19"/>
      <c r="IFY124" s="19"/>
      <c r="IFZ124" s="64"/>
      <c r="IGE124" s="19"/>
      <c r="IGF124" s="19"/>
      <c r="IGG124" s="64"/>
      <c r="IGL124" s="19"/>
      <c r="IGM124" s="19"/>
      <c r="IGN124" s="64"/>
      <c r="IGS124" s="19"/>
      <c r="IGT124" s="19"/>
      <c r="IGU124" s="64"/>
      <c r="IGZ124" s="19"/>
      <c r="IHA124" s="19"/>
      <c r="IHB124" s="64"/>
      <c r="IHG124" s="19"/>
      <c r="IHH124" s="19"/>
      <c r="IHI124" s="64"/>
      <c r="IHN124" s="19"/>
      <c r="IHO124" s="19"/>
      <c r="IHP124" s="64"/>
      <c r="IHU124" s="19"/>
      <c r="IHV124" s="19"/>
      <c r="IHW124" s="64"/>
      <c r="IIB124" s="19"/>
      <c r="IIC124" s="19"/>
      <c r="IID124" s="64"/>
      <c r="III124" s="19"/>
      <c r="IIJ124" s="19"/>
      <c r="IIK124" s="64"/>
      <c r="IIP124" s="19"/>
      <c r="IIQ124" s="19"/>
      <c r="IIR124" s="64"/>
      <c r="IIW124" s="19"/>
      <c r="IIX124" s="19"/>
      <c r="IIY124" s="64"/>
      <c r="IJD124" s="19"/>
      <c r="IJE124" s="19"/>
      <c r="IJF124" s="64"/>
      <c r="IJK124" s="19"/>
      <c r="IJL124" s="19"/>
      <c r="IJM124" s="64"/>
      <c r="IJR124" s="19"/>
      <c r="IJS124" s="19"/>
      <c r="IJT124" s="64"/>
      <c r="IJY124" s="19"/>
      <c r="IJZ124" s="19"/>
      <c r="IKA124" s="64"/>
      <c r="IKF124" s="19"/>
      <c r="IKG124" s="19"/>
      <c r="IKH124" s="64"/>
      <c r="IKM124" s="19"/>
      <c r="IKN124" s="19"/>
      <c r="IKO124" s="64"/>
      <c r="IKT124" s="19"/>
      <c r="IKU124" s="19"/>
      <c r="IKV124" s="64"/>
      <c r="ILA124" s="19"/>
      <c r="ILB124" s="19"/>
      <c r="ILC124" s="64"/>
      <c r="ILH124" s="19"/>
      <c r="ILI124" s="19"/>
      <c r="ILJ124" s="64"/>
      <c r="ILO124" s="19"/>
      <c r="ILP124" s="19"/>
      <c r="ILQ124" s="64"/>
      <c r="ILV124" s="19"/>
      <c r="ILW124" s="19"/>
      <c r="ILX124" s="64"/>
      <c r="IMC124" s="19"/>
      <c r="IMD124" s="19"/>
      <c r="IME124" s="64"/>
      <c r="IMJ124" s="19"/>
      <c r="IMK124" s="19"/>
      <c r="IML124" s="64"/>
      <c r="IMQ124" s="19"/>
      <c r="IMR124" s="19"/>
      <c r="IMS124" s="64"/>
      <c r="IMX124" s="19"/>
      <c r="IMY124" s="19"/>
      <c r="IMZ124" s="64"/>
      <c r="INE124" s="19"/>
      <c r="INF124" s="19"/>
      <c r="ING124" s="64"/>
      <c r="INL124" s="19"/>
      <c r="INM124" s="19"/>
      <c r="INN124" s="64"/>
      <c r="INS124" s="19"/>
      <c r="INT124" s="19"/>
      <c r="INU124" s="64"/>
      <c r="INZ124" s="19"/>
      <c r="IOA124" s="19"/>
      <c r="IOB124" s="64"/>
      <c r="IOG124" s="19"/>
      <c r="IOH124" s="19"/>
      <c r="IOI124" s="64"/>
      <c r="ION124" s="19"/>
      <c r="IOO124" s="19"/>
      <c r="IOP124" s="64"/>
      <c r="IOU124" s="19"/>
      <c r="IOV124" s="19"/>
      <c r="IOW124" s="64"/>
      <c r="IPB124" s="19"/>
      <c r="IPC124" s="19"/>
      <c r="IPD124" s="64"/>
      <c r="IPI124" s="19"/>
      <c r="IPJ124" s="19"/>
      <c r="IPK124" s="64"/>
      <c r="IPP124" s="19"/>
      <c r="IPQ124" s="19"/>
      <c r="IPR124" s="64"/>
      <c r="IPW124" s="19"/>
      <c r="IPX124" s="19"/>
      <c r="IPY124" s="64"/>
      <c r="IQD124" s="19"/>
      <c r="IQE124" s="19"/>
      <c r="IQF124" s="64"/>
      <c r="IQK124" s="19"/>
      <c r="IQL124" s="19"/>
      <c r="IQM124" s="64"/>
      <c r="IQR124" s="19"/>
      <c r="IQS124" s="19"/>
      <c r="IQT124" s="64"/>
      <c r="IQY124" s="19"/>
      <c r="IQZ124" s="19"/>
      <c r="IRA124" s="64"/>
      <c r="IRF124" s="19"/>
      <c r="IRG124" s="19"/>
      <c r="IRH124" s="64"/>
      <c r="IRM124" s="19"/>
      <c r="IRN124" s="19"/>
      <c r="IRO124" s="64"/>
      <c r="IRT124" s="19"/>
      <c r="IRU124" s="19"/>
      <c r="IRV124" s="64"/>
      <c r="ISA124" s="19"/>
      <c r="ISB124" s="19"/>
      <c r="ISC124" s="64"/>
      <c r="ISH124" s="19"/>
      <c r="ISI124" s="19"/>
      <c r="ISJ124" s="64"/>
      <c r="ISO124" s="19"/>
      <c r="ISP124" s="19"/>
      <c r="ISQ124" s="64"/>
      <c r="ISV124" s="19"/>
      <c r="ISW124" s="19"/>
      <c r="ISX124" s="64"/>
      <c r="ITC124" s="19"/>
      <c r="ITD124" s="19"/>
      <c r="ITE124" s="64"/>
      <c r="ITJ124" s="19"/>
      <c r="ITK124" s="19"/>
      <c r="ITL124" s="64"/>
      <c r="ITQ124" s="19"/>
      <c r="ITR124" s="19"/>
      <c r="ITS124" s="64"/>
      <c r="ITX124" s="19"/>
      <c r="ITY124" s="19"/>
      <c r="ITZ124" s="64"/>
      <c r="IUE124" s="19"/>
      <c r="IUF124" s="19"/>
      <c r="IUG124" s="64"/>
      <c r="IUL124" s="19"/>
      <c r="IUM124" s="19"/>
      <c r="IUN124" s="64"/>
      <c r="IUS124" s="19"/>
      <c r="IUT124" s="19"/>
      <c r="IUU124" s="64"/>
      <c r="IUZ124" s="19"/>
      <c r="IVA124" s="19"/>
      <c r="IVB124" s="64"/>
      <c r="IVG124" s="19"/>
      <c r="IVH124" s="19"/>
      <c r="IVI124" s="64"/>
      <c r="IVN124" s="19"/>
      <c r="IVO124" s="19"/>
      <c r="IVP124" s="64"/>
      <c r="IVU124" s="19"/>
      <c r="IVV124" s="19"/>
      <c r="IVW124" s="64"/>
      <c r="IWB124" s="19"/>
      <c r="IWC124" s="19"/>
      <c r="IWD124" s="64"/>
      <c r="IWI124" s="19"/>
      <c r="IWJ124" s="19"/>
      <c r="IWK124" s="64"/>
      <c r="IWP124" s="19"/>
      <c r="IWQ124" s="19"/>
      <c r="IWR124" s="64"/>
      <c r="IWW124" s="19"/>
      <c r="IWX124" s="19"/>
      <c r="IWY124" s="64"/>
      <c r="IXD124" s="19"/>
      <c r="IXE124" s="19"/>
      <c r="IXF124" s="64"/>
      <c r="IXK124" s="19"/>
      <c r="IXL124" s="19"/>
      <c r="IXM124" s="64"/>
      <c r="IXR124" s="19"/>
      <c r="IXS124" s="19"/>
      <c r="IXT124" s="64"/>
      <c r="IXY124" s="19"/>
      <c r="IXZ124" s="19"/>
      <c r="IYA124" s="64"/>
      <c r="IYF124" s="19"/>
      <c r="IYG124" s="19"/>
      <c r="IYH124" s="64"/>
      <c r="IYM124" s="19"/>
      <c r="IYN124" s="19"/>
      <c r="IYO124" s="64"/>
      <c r="IYT124" s="19"/>
      <c r="IYU124" s="19"/>
      <c r="IYV124" s="64"/>
      <c r="IZA124" s="19"/>
      <c r="IZB124" s="19"/>
      <c r="IZC124" s="64"/>
      <c r="IZH124" s="19"/>
      <c r="IZI124" s="19"/>
      <c r="IZJ124" s="64"/>
      <c r="IZO124" s="19"/>
      <c r="IZP124" s="19"/>
      <c r="IZQ124" s="64"/>
      <c r="IZV124" s="19"/>
      <c r="IZW124" s="19"/>
      <c r="IZX124" s="64"/>
      <c r="JAC124" s="19"/>
      <c r="JAD124" s="19"/>
      <c r="JAE124" s="64"/>
      <c r="JAJ124" s="19"/>
      <c r="JAK124" s="19"/>
      <c r="JAL124" s="64"/>
      <c r="JAQ124" s="19"/>
      <c r="JAR124" s="19"/>
      <c r="JAS124" s="64"/>
      <c r="JAX124" s="19"/>
      <c r="JAY124" s="19"/>
      <c r="JAZ124" s="64"/>
      <c r="JBE124" s="19"/>
      <c r="JBF124" s="19"/>
      <c r="JBG124" s="64"/>
      <c r="JBL124" s="19"/>
      <c r="JBM124" s="19"/>
      <c r="JBN124" s="64"/>
      <c r="JBS124" s="19"/>
      <c r="JBT124" s="19"/>
      <c r="JBU124" s="64"/>
      <c r="JBZ124" s="19"/>
      <c r="JCA124" s="19"/>
      <c r="JCB124" s="64"/>
      <c r="JCG124" s="19"/>
      <c r="JCH124" s="19"/>
      <c r="JCI124" s="64"/>
      <c r="JCN124" s="19"/>
      <c r="JCO124" s="19"/>
      <c r="JCP124" s="64"/>
      <c r="JCU124" s="19"/>
      <c r="JCV124" s="19"/>
      <c r="JCW124" s="64"/>
      <c r="JDB124" s="19"/>
      <c r="JDC124" s="19"/>
      <c r="JDD124" s="64"/>
      <c r="JDI124" s="19"/>
      <c r="JDJ124" s="19"/>
      <c r="JDK124" s="64"/>
      <c r="JDP124" s="19"/>
      <c r="JDQ124" s="19"/>
      <c r="JDR124" s="64"/>
      <c r="JDW124" s="19"/>
      <c r="JDX124" s="19"/>
      <c r="JDY124" s="64"/>
      <c r="JED124" s="19"/>
      <c r="JEE124" s="19"/>
      <c r="JEF124" s="64"/>
      <c r="JEK124" s="19"/>
      <c r="JEL124" s="19"/>
      <c r="JEM124" s="64"/>
      <c r="JER124" s="19"/>
      <c r="JES124" s="19"/>
      <c r="JET124" s="64"/>
      <c r="JEY124" s="19"/>
      <c r="JEZ124" s="19"/>
      <c r="JFA124" s="64"/>
      <c r="JFF124" s="19"/>
      <c r="JFG124" s="19"/>
      <c r="JFH124" s="64"/>
      <c r="JFM124" s="19"/>
      <c r="JFN124" s="19"/>
      <c r="JFO124" s="64"/>
      <c r="JFT124" s="19"/>
      <c r="JFU124" s="19"/>
      <c r="JFV124" s="64"/>
      <c r="JGA124" s="19"/>
      <c r="JGB124" s="19"/>
      <c r="JGC124" s="64"/>
      <c r="JGH124" s="19"/>
      <c r="JGI124" s="19"/>
      <c r="JGJ124" s="64"/>
      <c r="JGO124" s="19"/>
      <c r="JGP124" s="19"/>
      <c r="JGQ124" s="64"/>
      <c r="JGV124" s="19"/>
      <c r="JGW124" s="19"/>
      <c r="JGX124" s="64"/>
      <c r="JHC124" s="19"/>
      <c r="JHD124" s="19"/>
      <c r="JHE124" s="64"/>
      <c r="JHJ124" s="19"/>
      <c r="JHK124" s="19"/>
      <c r="JHL124" s="64"/>
      <c r="JHQ124" s="19"/>
      <c r="JHR124" s="19"/>
      <c r="JHS124" s="64"/>
      <c r="JHX124" s="19"/>
      <c r="JHY124" s="19"/>
      <c r="JHZ124" s="64"/>
      <c r="JIE124" s="19"/>
      <c r="JIF124" s="19"/>
      <c r="JIG124" s="64"/>
      <c r="JIL124" s="19"/>
      <c r="JIM124" s="19"/>
      <c r="JIN124" s="64"/>
      <c r="JIS124" s="19"/>
      <c r="JIT124" s="19"/>
      <c r="JIU124" s="64"/>
      <c r="JIZ124" s="19"/>
      <c r="JJA124" s="19"/>
      <c r="JJB124" s="64"/>
      <c r="JJG124" s="19"/>
      <c r="JJH124" s="19"/>
      <c r="JJI124" s="64"/>
      <c r="JJN124" s="19"/>
      <c r="JJO124" s="19"/>
      <c r="JJP124" s="64"/>
      <c r="JJU124" s="19"/>
      <c r="JJV124" s="19"/>
      <c r="JJW124" s="64"/>
      <c r="JKB124" s="19"/>
      <c r="JKC124" s="19"/>
      <c r="JKD124" s="64"/>
      <c r="JKI124" s="19"/>
      <c r="JKJ124" s="19"/>
      <c r="JKK124" s="64"/>
      <c r="JKP124" s="19"/>
      <c r="JKQ124" s="19"/>
      <c r="JKR124" s="64"/>
      <c r="JKW124" s="19"/>
      <c r="JKX124" s="19"/>
      <c r="JKY124" s="64"/>
      <c r="JLD124" s="19"/>
      <c r="JLE124" s="19"/>
      <c r="JLF124" s="64"/>
      <c r="JLK124" s="19"/>
      <c r="JLL124" s="19"/>
      <c r="JLM124" s="64"/>
      <c r="JLR124" s="19"/>
      <c r="JLS124" s="19"/>
      <c r="JLT124" s="64"/>
      <c r="JLY124" s="19"/>
      <c r="JLZ124" s="19"/>
      <c r="JMA124" s="64"/>
      <c r="JMF124" s="19"/>
      <c r="JMG124" s="19"/>
      <c r="JMH124" s="64"/>
      <c r="JMM124" s="19"/>
      <c r="JMN124" s="19"/>
      <c r="JMO124" s="64"/>
      <c r="JMT124" s="19"/>
      <c r="JMU124" s="19"/>
      <c r="JMV124" s="64"/>
      <c r="JNA124" s="19"/>
      <c r="JNB124" s="19"/>
      <c r="JNC124" s="64"/>
      <c r="JNH124" s="19"/>
      <c r="JNI124" s="19"/>
      <c r="JNJ124" s="64"/>
      <c r="JNO124" s="19"/>
      <c r="JNP124" s="19"/>
      <c r="JNQ124" s="64"/>
      <c r="JNV124" s="19"/>
      <c r="JNW124" s="19"/>
      <c r="JNX124" s="64"/>
      <c r="JOC124" s="19"/>
      <c r="JOD124" s="19"/>
      <c r="JOE124" s="64"/>
      <c r="JOJ124" s="19"/>
      <c r="JOK124" s="19"/>
      <c r="JOL124" s="64"/>
      <c r="JOQ124" s="19"/>
      <c r="JOR124" s="19"/>
      <c r="JOS124" s="64"/>
      <c r="JOX124" s="19"/>
      <c r="JOY124" s="19"/>
      <c r="JOZ124" s="64"/>
      <c r="JPE124" s="19"/>
      <c r="JPF124" s="19"/>
      <c r="JPG124" s="64"/>
      <c r="JPL124" s="19"/>
      <c r="JPM124" s="19"/>
      <c r="JPN124" s="64"/>
      <c r="JPS124" s="19"/>
      <c r="JPT124" s="19"/>
      <c r="JPU124" s="64"/>
      <c r="JPZ124" s="19"/>
      <c r="JQA124" s="19"/>
      <c r="JQB124" s="64"/>
      <c r="JQG124" s="19"/>
      <c r="JQH124" s="19"/>
      <c r="JQI124" s="64"/>
      <c r="JQN124" s="19"/>
      <c r="JQO124" s="19"/>
      <c r="JQP124" s="64"/>
      <c r="JQU124" s="19"/>
      <c r="JQV124" s="19"/>
      <c r="JQW124" s="64"/>
      <c r="JRB124" s="19"/>
      <c r="JRC124" s="19"/>
      <c r="JRD124" s="64"/>
      <c r="JRI124" s="19"/>
      <c r="JRJ124" s="19"/>
      <c r="JRK124" s="64"/>
      <c r="JRP124" s="19"/>
      <c r="JRQ124" s="19"/>
      <c r="JRR124" s="64"/>
      <c r="JRW124" s="19"/>
      <c r="JRX124" s="19"/>
      <c r="JRY124" s="64"/>
      <c r="JSD124" s="19"/>
      <c r="JSE124" s="19"/>
      <c r="JSF124" s="64"/>
      <c r="JSK124" s="19"/>
      <c r="JSL124" s="19"/>
      <c r="JSM124" s="64"/>
      <c r="JSR124" s="19"/>
      <c r="JSS124" s="19"/>
      <c r="JST124" s="64"/>
      <c r="JSY124" s="19"/>
      <c r="JSZ124" s="19"/>
      <c r="JTA124" s="64"/>
      <c r="JTF124" s="19"/>
      <c r="JTG124" s="19"/>
      <c r="JTH124" s="64"/>
      <c r="JTM124" s="19"/>
      <c r="JTN124" s="19"/>
      <c r="JTO124" s="64"/>
      <c r="JTT124" s="19"/>
      <c r="JTU124" s="19"/>
      <c r="JTV124" s="64"/>
      <c r="JUA124" s="19"/>
      <c r="JUB124" s="19"/>
      <c r="JUC124" s="64"/>
      <c r="JUH124" s="19"/>
      <c r="JUI124" s="19"/>
      <c r="JUJ124" s="64"/>
      <c r="JUO124" s="19"/>
      <c r="JUP124" s="19"/>
      <c r="JUQ124" s="64"/>
      <c r="JUV124" s="19"/>
      <c r="JUW124" s="19"/>
      <c r="JUX124" s="64"/>
      <c r="JVC124" s="19"/>
      <c r="JVD124" s="19"/>
      <c r="JVE124" s="64"/>
      <c r="JVJ124" s="19"/>
      <c r="JVK124" s="19"/>
      <c r="JVL124" s="64"/>
      <c r="JVQ124" s="19"/>
      <c r="JVR124" s="19"/>
      <c r="JVS124" s="64"/>
      <c r="JVX124" s="19"/>
      <c r="JVY124" s="19"/>
      <c r="JVZ124" s="64"/>
      <c r="JWE124" s="19"/>
      <c r="JWF124" s="19"/>
      <c r="JWG124" s="64"/>
      <c r="JWL124" s="19"/>
      <c r="JWM124" s="19"/>
      <c r="JWN124" s="64"/>
      <c r="JWS124" s="19"/>
      <c r="JWT124" s="19"/>
      <c r="JWU124" s="64"/>
      <c r="JWZ124" s="19"/>
      <c r="JXA124" s="19"/>
      <c r="JXB124" s="64"/>
      <c r="JXG124" s="19"/>
      <c r="JXH124" s="19"/>
      <c r="JXI124" s="64"/>
      <c r="JXN124" s="19"/>
      <c r="JXO124" s="19"/>
      <c r="JXP124" s="64"/>
      <c r="JXU124" s="19"/>
      <c r="JXV124" s="19"/>
      <c r="JXW124" s="64"/>
      <c r="JYB124" s="19"/>
      <c r="JYC124" s="19"/>
      <c r="JYD124" s="64"/>
      <c r="JYI124" s="19"/>
      <c r="JYJ124" s="19"/>
      <c r="JYK124" s="64"/>
      <c r="JYP124" s="19"/>
      <c r="JYQ124" s="19"/>
      <c r="JYR124" s="64"/>
      <c r="JYW124" s="19"/>
      <c r="JYX124" s="19"/>
      <c r="JYY124" s="64"/>
      <c r="JZD124" s="19"/>
      <c r="JZE124" s="19"/>
      <c r="JZF124" s="64"/>
      <c r="JZK124" s="19"/>
      <c r="JZL124" s="19"/>
      <c r="JZM124" s="64"/>
      <c r="JZR124" s="19"/>
      <c r="JZS124" s="19"/>
      <c r="JZT124" s="64"/>
      <c r="JZY124" s="19"/>
      <c r="JZZ124" s="19"/>
      <c r="KAA124" s="64"/>
      <c r="KAF124" s="19"/>
      <c r="KAG124" s="19"/>
      <c r="KAH124" s="64"/>
      <c r="KAM124" s="19"/>
      <c r="KAN124" s="19"/>
      <c r="KAO124" s="64"/>
      <c r="KAT124" s="19"/>
      <c r="KAU124" s="19"/>
      <c r="KAV124" s="64"/>
      <c r="KBA124" s="19"/>
      <c r="KBB124" s="19"/>
      <c r="KBC124" s="64"/>
      <c r="KBH124" s="19"/>
      <c r="KBI124" s="19"/>
      <c r="KBJ124" s="64"/>
      <c r="KBO124" s="19"/>
      <c r="KBP124" s="19"/>
      <c r="KBQ124" s="64"/>
      <c r="KBV124" s="19"/>
      <c r="KBW124" s="19"/>
      <c r="KBX124" s="64"/>
      <c r="KCC124" s="19"/>
      <c r="KCD124" s="19"/>
      <c r="KCE124" s="64"/>
      <c r="KCJ124" s="19"/>
      <c r="KCK124" s="19"/>
      <c r="KCL124" s="64"/>
      <c r="KCQ124" s="19"/>
      <c r="KCR124" s="19"/>
      <c r="KCS124" s="64"/>
      <c r="KCX124" s="19"/>
      <c r="KCY124" s="19"/>
      <c r="KCZ124" s="64"/>
      <c r="KDE124" s="19"/>
      <c r="KDF124" s="19"/>
      <c r="KDG124" s="64"/>
      <c r="KDL124" s="19"/>
      <c r="KDM124" s="19"/>
      <c r="KDN124" s="64"/>
      <c r="KDS124" s="19"/>
      <c r="KDT124" s="19"/>
      <c r="KDU124" s="64"/>
      <c r="KDZ124" s="19"/>
      <c r="KEA124" s="19"/>
      <c r="KEB124" s="64"/>
      <c r="KEG124" s="19"/>
      <c r="KEH124" s="19"/>
      <c r="KEI124" s="64"/>
      <c r="KEN124" s="19"/>
      <c r="KEO124" s="19"/>
      <c r="KEP124" s="64"/>
      <c r="KEU124" s="19"/>
      <c r="KEV124" s="19"/>
      <c r="KEW124" s="64"/>
      <c r="KFB124" s="19"/>
      <c r="KFC124" s="19"/>
      <c r="KFD124" s="64"/>
      <c r="KFI124" s="19"/>
      <c r="KFJ124" s="19"/>
      <c r="KFK124" s="64"/>
      <c r="KFP124" s="19"/>
      <c r="KFQ124" s="19"/>
      <c r="KFR124" s="64"/>
      <c r="KFW124" s="19"/>
      <c r="KFX124" s="19"/>
      <c r="KFY124" s="64"/>
      <c r="KGD124" s="19"/>
      <c r="KGE124" s="19"/>
      <c r="KGF124" s="64"/>
      <c r="KGK124" s="19"/>
      <c r="KGL124" s="19"/>
      <c r="KGM124" s="64"/>
      <c r="KGR124" s="19"/>
      <c r="KGS124" s="19"/>
      <c r="KGT124" s="64"/>
      <c r="KGY124" s="19"/>
      <c r="KGZ124" s="19"/>
      <c r="KHA124" s="64"/>
      <c r="KHF124" s="19"/>
      <c r="KHG124" s="19"/>
      <c r="KHH124" s="64"/>
      <c r="KHM124" s="19"/>
      <c r="KHN124" s="19"/>
      <c r="KHO124" s="64"/>
      <c r="KHT124" s="19"/>
      <c r="KHU124" s="19"/>
      <c r="KHV124" s="64"/>
      <c r="KIA124" s="19"/>
      <c r="KIB124" s="19"/>
      <c r="KIC124" s="64"/>
      <c r="KIH124" s="19"/>
      <c r="KII124" s="19"/>
      <c r="KIJ124" s="64"/>
      <c r="KIO124" s="19"/>
      <c r="KIP124" s="19"/>
      <c r="KIQ124" s="64"/>
      <c r="KIV124" s="19"/>
      <c r="KIW124" s="19"/>
      <c r="KIX124" s="64"/>
      <c r="KJC124" s="19"/>
      <c r="KJD124" s="19"/>
      <c r="KJE124" s="64"/>
      <c r="KJJ124" s="19"/>
      <c r="KJK124" s="19"/>
      <c r="KJL124" s="64"/>
      <c r="KJQ124" s="19"/>
      <c r="KJR124" s="19"/>
      <c r="KJS124" s="64"/>
      <c r="KJX124" s="19"/>
      <c r="KJY124" s="19"/>
      <c r="KJZ124" s="64"/>
      <c r="KKE124" s="19"/>
      <c r="KKF124" s="19"/>
      <c r="KKG124" s="64"/>
      <c r="KKL124" s="19"/>
      <c r="KKM124" s="19"/>
      <c r="KKN124" s="64"/>
      <c r="KKS124" s="19"/>
      <c r="KKT124" s="19"/>
      <c r="KKU124" s="64"/>
      <c r="KKZ124" s="19"/>
      <c r="KLA124" s="19"/>
      <c r="KLB124" s="64"/>
      <c r="KLG124" s="19"/>
      <c r="KLH124" s="19"/>
      <c r="KLI124" s="64"/>
      <c r="KLN124" s="19"/>
      <c r="KLO124" s="19"/>
      <c r="KLP124" s="64"/>
      <c r="KLU124" s="19"/>
      <c r="KLV124" s="19"/>
      <c r="KLW124" s="64"/>
      <c r="KMB124" s="19"/>
      <c r="KMC124" s="19"/>
      <c r="KMD124" s="64"/>
      <c r="KMI124" s="19"/>
      <c r="KMJ124" s="19"/>
      <c r="KMK124" s="64"/>
      <c r="KMP124" s="19"/>
      <c r="KMQ124" s="19"/>
      <c r="KMR124" s="64"/>
      <c r="KMW124" s="19"/>
      <c r="KMX124" s="19"/>
      <c r="KMY124" s="64"/>
      <c r="KND124" s="19"/>
      <c r="KNE124" s="19"/>
      <c r="KNF124" s="64"/>
      <c r="KNK124" s="19"/>
      <c r="KNL124" s="19"/>
      <c r="KNM124" s="64"/>
      <c r="KNR124" s="19"/>
      <c r="KNS124" s="19"/>
      <c r="KNT124" s="64"/>
      <c r="KNY124" s="19"/>
      <c r="KNZ124" s="19"/>
      <c r="KOA124" s="64"/>
      <c r="KOF124" s="19"/>
      <c r="KOG124" s="19"/>
      <c r="KOH124" s="64"/>
      <c r="KOM124" s="19"/>
      <c r="KON124" s="19"/>
      <c r="KOO124" s="64"/>
      <c r="KOT124" s="19"/>
      <c r="KOU124" s="19"/>
      <c r="KOV124" s="64"/>
      <c r="KPA124" s="19"/>
      <c r="KPB124" s="19"/>
      <c r="KPC124" s="64"/>
      <c r="KPH124" s="19"/>
      <c r="KPI124" s="19"/>
      <c r="KPJ124" s="64"/>
      <c r="KPO124" s="19"/>
      <c r="KPP124" s="19"/>
      <c r="KPQ124" s="64"/>
      <c r="KPV124" s="19"/>
      <c r="KPW124" s="19"/>
      <c r="KPX124" s="64"/>
      <c r="KQC124" s="19"/>
      <c r="KQD124" s="19"/>
      <c r="KQE124" s="64"/>
      <c r="KQJ124" s="19"/>
      <c r="KQK124" s="19"/>
      <c r="KQL124" s="64"/>
      <c r="KQQ124" s="19"/>
      <c r="KQR124" s="19"/>
      <c r="KQS124" s="64"/>
      <c r="KQX124" s="19"/>
      <c r="KQY124" s="19"/>
      <c r="KQZ124" s="64"/>
      <c r="KRE124" s="19"/>
      <c r="KRF124" s="19"/>
      <c r="KRG124" s="64"/>
      <c r="KRL124" s="19"/>
      <c r="KRM124" s="19"/>
      <c r="KRN124" s="64"/>
      <c r="KRS124" s="19"/>
      <c r="KRT124" s="19"/>
      <c r="KRU124" s="64"/>
      <c r="KRZ124" s="19"/>
      <c r="KSA124" s="19"/>
      <c r="KSB124" s="64"/>
      <c r="KSG124" s="19"/>
      <c r="KSH124" s="19"/>
      <c r="KSI124" s="64"/>
      <c r="KSN124" s="19"/>
      <c r="KSO124" s="19"/>
      <c r="KSP124" s="64"/>
      <c r="KSU124" s="19"/>
      <c r="KSV124" s="19"/>
      <c r="KSW124" s="64"/>
      <c r="KTB124" s="19"/>
      <c r="KTC124" s="19"/>
      <c r="KTD124" s="64"/>
      <c r="KTI124" s="19"/>
      <c r="KTJ124" s="19"/>
      <c r="KTK124" s="64"/>
      <c r="KTP124" s="19"/>
      <c r="KTQ124" s="19"/>
      <c r="KTR124" s="64"/>
      <c r="KTW124" s="19"/>
      <c r="KTX124" s="19"/>
      <c r="KTY124" s="64"/>
      <c r="KUD124" s="19"/>
      <c r="KUE124" s="19"/>
      <c r="KUF124" s="64"/>
      <c r="KUK124" s="19"/>
      <c r="KUL124" s="19"/>
      <c r="KUM124" s="64"/>
      <c r="KUR124" s="19"/>
      <c r="KUS124" s="19"/>
      <c r="KUT124" s="64"/>
      <c r="KUY124" s="19"/>
      <c r="KUZ124" s="19"/>
      <c r="KVA124" s="64"/>
      <c r="KVF124" s="19"/>
      <c r="KVG124" s="19"/>
      <c r="KVH124" s="64"/>
      <c r="KVM124" s="19"/>
      <c r="KVN124" s="19"/>
      <c r="KVO124" s="64"/>
      <c r="KVT124" s="19"/>
      <c r="KVU124" s="19"/>
      <c r="KVV124" s="64"/>
      <c r="KWA124" s="19"/>
      <c r="KWB124" s="19"/>
      <c r="KWC124" s="64"/>
      <c r="KWH124" s="19"/>
      <c r="KWI124" s="19"/>
      <c r="KWJ124" s="64"/>
      <c r="KWO124" s="19"/>
      <c r="KWP124" s="19"/>
      <c r="KWQ124" s="64"/>
      <c r="KWV124" s="19"/>
      <c r="KWW124" s="19"/>
      <c r="KWX124" s="64"/>
      <c r="KXC124" s="19"/>
      <c r="KXD124" s="19"/>
      <c r="KXE124" s="64"/>
      <c r="KXJ124" s="19"/>
      <c r="KXK124" s="19"/>
      <c r="KXL124" s="64"/>
      <c r="KXQ124" s="19"/>
      <c r="KXR124" s="19"/>
      <c r="KXS124" s="64"/>
      <c r="KXX124" s="19"/>
      <c r="KXY124" s="19"/>
      <c r="KXZ124" s="64"/>
      <c r="KYE124" s="19"/>
      <c r="KYF124" s="19"/>
      <c r="KYG124" s="64"/>
      <c r="KYL124" s="19"/>
      <c r="KYM124" s="19"/>
      <c r="KYN124" s="64"/>
      <c r="KYS124" s="19"/>
      <c r="KYT124" s="19"/>
      <c r="KYU124" s="64"/>
      <c r="KYZ124" s="19"/>
      <c r="KZA124" s="19"/>
      <c r="KZB124" s="64"/>
      <c r="KZG124" s="19"/>
      <c r="KZH124" s="19"/>
      <c r="KZI124" s="64"/>
      <c r="KZN124" s="19"/>
      <c r="KZO124" s="19"/>
      <c r="KZP124" s="64"/>
      <c r="KZU124" s="19"/>
      <c r="KZV124" s="19"/>
      <c r="KZW124" s="64"/>
      <c r="LAB124" s="19"/>
      <c r="LAC124" s="19"/>
      <c r="LAD124" s="64"/>
      <c r="LAI124" s="19"/>
      <c r="LAJ124" s="19"/>
      <c r="LAK124" s="64"/>
      <c r="LAP124" s="19"/>
      <c r="LAQ124" s="19"/>
      <c r="LAR124" s="64"/>
      <c r="LAW124" s="19"/>
      <c r="LAX124" s="19"/>
      <c r="LAY124" s="64"/>
      <c r="LBD124" s="19"/>
      <c r="LBE124" s="19"/>
      <c r="LBF124" s="64"/>
      <c r="LBK124" s="19"/>
      <c r="LBL124" s="19"/>
      <c r="LBM124" s="64"/>
      <c r="LBR124" s="19"/>
      <c r="LBS124" s="19"/>
      <c r="LBT124" s="64"/>
      <c r="LBY124" s="19"/>
      <c r="LBZ124" s="19"/>
      <c r="LCA124" s="64"/>
      <c r="LCF124" s="19"/>
      <c r="LCG124" s="19"/>
      <c r="LCH124" s="64"/>
      <c r="LCM124" s="19"/>
      <c r="LCN124" s="19"/>
      <c r="LCO124" s="64"/>
      <c r="LCT124" s="19"/>
      <c r="LCU124" s="19"/>
      <c r="LCV124" s="64"/>
      <c r="LDA124" s="19"/>
      <c r="LDB124" s="19"/>
      <c r="LDC124" s="64"/>
      <c r="LDH124" s="19"/>
      <c r="LDI124" s="19"/>
      <c r="LDJ124" s="64"/>
      <c r="LDO124" s="19"/>
      <c r="LDP124" s="19"/>
      <c r="LDQ124" s="64"/>
      <c r="LDV124" s="19"/>
      <c r="LDW124" s="19"/>
      <c r="LDX124" s="64"/>
      <c r="LEC124" s="19"/>
      <c r="LED124" s="19"/>
      <c r="LEE124" s="64"/>
      <c r="LEJ124" s="19"/>
      <c r="LEK124" s="19"/>
      <c r="LEL124" s="64"/>
      <c r="LEQ124" s="19"/>
      <c r="LER124" s="19"/>
      <c r="LES124" s="64"/>
      <c r="LEX124" s="19"/>
      <c r="LEY124" s="19"/>
      <c r="LEZ124" s="64"/>
      <c r="LFE124" s="19"/>
      <c r="LFF124" s="19"/>
      <c r="LFG124" s="64"/>
      <c r="LFL124" s="19"/>
      <c r="LFM124" s="19"/>
      <c r="LFN124" s="64"/>
      <c r="LFS124" s="19"/>
      <c r="LFT124" s="19"/>
      <c r="LFU124" s="64"/>
      <c r="LFZ124" s="19"/>
      <c r="LGA124" s="19"/>
      <c r="LGB124" s="64"/>
      <c r="LGG124" s="19"/>
      <c r="LGH124" s="19"/>
      <c r="LGI124" s="64"/>
      <c r="LGN124" s="19"/>
      <c r="LGO124" s="19"/>
      <c r="LGP124" s="64"/>
      <c r="LGU124" s="19"/>
      <c r="LGV124" s="19"/>
      <c r="LGW124" s="64"/>
      <c r="LHB124" s="19"/>
      <c r="LHC124" s="19"/>
      <c r="LHD124" s="64"/>
      <c r="LHI124" s="19"/>
      <c r="LHJ124" s="19"/>
      <c r="LHK124" s="64"/>
      <c r="LHP124" s="19"/>
      <c r="LHQ124" s="19"/>
      <c r="LHR124" s="64"/>
      <c r="LHW124" s="19"/>
      <c r="LHX124" s="19"/>
      <c r="LHY124" s="64"/>
      <c r="LID124" s="19"/>
      <c r="LIE124" s="19"/>
      <c r="LIF124" s="64"/>
      <c r="LIK124" s="19"/>
      <c r="LIL124" s="19"/>
      <c r="LIM124" s="64"/>
      <c r="LIR124" s="19"/>
      <c r="LIS124" s="19"/>
      <c r="LIT124" s="64"/>
      <c r="LIY124" s="19"/>
      <c r="LIZ124" s="19"/>
      <c r="LJA124" s="64"/>
      <c r="LJF124" s="19"/>
      <c r="LJG124" s="19"/>
      <c r="LJH124" s="64"/>
      <c r="LJM124" s="19"/>
      <c r="LJN124" s="19"/>
      <c r="LJO124" s="64"/>
      <c r="LJT124" s="19"/>
      <c r="LJU124" s="19"/>
      <c r="LJV124" s="64"/>
      <c r="LKA124" s="19"/>
      <c r="LKB124" s="19"/>
      <c r="LKC124" s="64"/>
      <c r="LKH124" s="19"/>
      <c r="LKI124" s="19"/>
      <c r="LKJ124" s="64"/>
      <c r="LKO124" s="19"/>
      <c r="LKP124" s="19"/>
      <c r="LKQ124" s="64"/>
      <c r="LKV124" s="19"/>
      <c r="LKW124" s="19"/>
      <c r="LKX124" s="64"/>
      <c r="LLC124" s="19"/>
      <c r="LLD124" s="19"/>
      <c r="LLE124" s="64"/>
      <c r="LLJ124" s="19"/>
      <c r="LLK124" s="19"/>
      <c r="LLL124" s="64"/>
      <c r="LLQ124" s="19"/>
      <c r="LLR124" s="19"/>
      <c r="LLS124" s="64"/>
      <c r="LLX124" s="19"/>
      <c r="LLY124" s="19"/>
      <c r="LLZ124" s="64"/>
      <c r="LME124" s="19"/>
      <c r="LMF124" s="19"/>
      <c r="LMG124" s="64"/>
      <c r="LML124" s="19"/>
      <c r="LMM124" s="19"/>
      <c r="LMN124" s="64"/>
      <c r="LMS124" s="19"/>
      <c r="LMT124" s="19"/>
      <c r="LMU124" s="64"/>
      <c r="LMZ124" s="19"/>
      <c r="LNA124" s="19"/>
      <c r="LNB124" s="64"/>
      <c r="LNG124" s="19"/>
      <c r="LNH124" s="19"/>
      <c r="LNI124" s="64"/>
      <c r="LNN124" s="19"/>
      <c r="LNO124" s="19"/>
      <c r="LNP124" s="64"/>
      <c r="LNU124" s="19"/>
      <c r="LNV124" s="19"/>
      <c r="LNW124" s="64"/>
      <c r="LOB124" s="19"/>
      <c r="LOC124" s="19"/>
      <c r="LOD124" s="64"/>
      <c r="LOI124" s="19"/>
      <c r="LOJ124" s="19"/>
      <c r="LOK124" s="64"/>
      <c r="LOP124" s="19"/>
      <c r="LOQ124" s="19"/>
      <c r="LOR124" s="64"/>
      <c r="LOW124" s="19"/>
      <c r="LOX124" s="19"/>
      <c r="LOY124" s="64"/>
      <c r="LPD124" s="19"/>
      <c r="LPE124" s="19"/>
      <c r="LPF124" s="64"/>
      <c r="LPK124" s="19"/>
      <c r="LPL124" s="19"/>
      <c r="LPM124" s="64"/>
      <c r="LPR124" s="19"/>
      <c r="LPS124" s="19"/>
      <c r="LPT124" s="64"/>
      <c r="LPY124" s="19"/>
      <c r="LPZ124" s="19"/>
      <c r="LQA124" s="64"/>
      <c r="LQF124" s="19"/>
      <c r="LQG124" s="19"/>
      <c r="LQH124" s="64"/>
      <c r="LQM124" s="19"/>
      <c r="LQN124" s="19"/>
      <c r="LQO124" s="64"/>
      <c r="LQT124" s="19"/>
      <c r="LQU124" s="19"/>
      <c r="LQV124" s="64"/>
      <c r="LRA124" s="19"/>
      <c r="LRB124" s="19"/>
      <c r="LRC124" s="64"/>
      <c r="LRH124" s="19"/>
      <c r="LRI124" s="19"/>
      <c r="LRJ124" s="64"/>
      <c r="LRO124" s="19"/>
      <c r="LRP124" s="19"/>
      <c r="LRQ124" s="64"/>
      <c r="LRV124" s="19"/>
      <c r="LRW124" s="19"/>
      <c r="LRX124" s="64"/>
      <c r="LSC124" s="19"/>
      <c r="LSD124" s="19"/>
      <c r="LSE124" s="64"/>
      <c r="LSJ124" s="19"/>
      <c r="LSK124" s="19"/>
      <c r="LSL124" s="64"/>
      <c r="LSQ124" s="19"/>
      <c r="LSR124" s="19"/>
      <c r="LSS124" s="64"/>
      <c r="LSX124" s="19"/>
      <c r="LSY124" s="19"/>
      <c r="LSZ124" s="64"/>
      <c r="LTE124" s="19"/>
      <c r="LTF124" s="19"/>
      <c r="LTG124" s="64"/>
      <c r="LTL124" s="19"/>
      <c r="LTM124" s="19"/>
      <c r="LTN124" s="64"/>
      <c r="LTS124" s="19"/>
      <c r="LTT124" s="19"/>
      <c r="LTU124" s="64"/>
      <c r="LTZ124" s="19"/>
      <c r="LUA124" s="19"/>
      <c r="LUB124" s="64"/>
      <c r="LUG124" s="19"/>
      <c r="LUH124" s="19"/>
      <c r="LUI124" s="64"/>
      <c r="LUN124" s="19"/>
      <c r="LUO124" s="19"/>
      <c r="LUP124" s="64"/>
      <c r="LUU124" s="19"/>
      <c r="LUV124" s="19"/>
      <c r="LUW124" s="64"/>
      <c r="LVB124" s="19"/>
      <c r="LVC124" s="19"/>
      <c r="LVD124" s="64"/>
      <c r="LVI124" s="19"/>
      <c r="LVJ124" s="19"/>
      <c r="LVK124" s="64"/>
      <c r="LVP124" s="19"/>
      <c r="LVQ124" s="19"/>
      <c r="LVR124" s="64"/>
      <c r="LVW124" s="19"/>
      <c r="LVX124" s="19"/>
      <c r="LVY124" s="64"/>
      <c r="LWD124" s="19"/>
      <c r="LWE124" s="19"/>
      <c r="LWF124" s="64"/>
      <c r="LWK124" s="19"/>
      <c r="LWL124" s="19"/>
      <c r="LWM124" s="64"/>
      <c r="LWR124" s="19"/>
      <c r="LWS124" s="19"/>
      <c r="LWT124" s="64"/>
      <c r="LWY124" s="19"/>
      <c r="LWZ124" s="19"/>
      <c r="LXA124" s="64"/>
      <c r="LXF124" s="19"/>
      <c r="LXG124" s="19"/>
      <c r="LXH124" s="64"/>
      <c r="LXM124" s="19"/>
      <c r="LXN124" s="19"/>
      <c r="LXO124" s="64"/>
      <c r="LXT124" s="19"/>
      <c r="LXU124" s="19"/>
      <c r="LXV124" s="64"/>
      <c r="LYA124" s="19"/>
      <c r="LYB124" s="19"/>
      <c r="LYC124" s="64"/>
      <c r="LYH124" s="19"/>
      <c r="LYI124" s="19"/>
      <c r="LYJ124" s="64"/>
      <c r="LYO124" s="19"/>
      <c r="LYP124" s="19"/>
      <c r="LYQ124" s="64"/>
      <c r="LYV124" s="19"/>
      <c r="LYW124" s="19"/>
      <c r="LYX124" s="64"/>
      <c r="LZC124" s="19"/>
      <c r="LZD124" s="19"/>
      <c r="LZE124" s="64"/>
      <c r="LZJ124" s="19"/>
      <c r="LZK124" s="19"/>
      <c r="LZL124" s="64"/>
      <c r="LZQ124" s="19"/>
      <c r="LZR124" s="19"/>
      <c r="LZS124" s="64"/>
      <c r="LZX124" s="19"/>
      <c r="LZY124" s="19"/>
      <c r="LZZ124" s="64"/>
      <c r="MAE124" s="19"/>
      <c r="MAF124" s="19"/>
      <c r="MAG124" s="64"/>
      <c r="MAL124" s="19"/>
      <c r="MAM124" s="19"/>
      <c r="MAN124" s="64"/>
      <c r="MAS124" s="19"/>
      <c r="MAT124" s="19"/>
      <c r="MAU124" s="64"/>
      <c r="MAZ124" s="19"/>
      <c r="MBA124" s="19"/>
      <c r="MBB124" s="64"/>
      <c r="MBG124" s="19"/>
      <c r="MBH124" s="19"/>
      <c r="MBI124" s="64"/>
      <c r="MBN124" s="19"/>
      <c r="MBO124" s="19"/>
      <c r="MBP124" s="64"/>
      <c r="MBU124" s="19"/>
      <c r="MBV124" s="19"/>
      <c r="MBW124" s="64"/>
      <c r="MCB124" s="19"/>
      <c r="MCC124" s="19"/>
      <c r="MCD124" s="64"/>
      <c r="MCI124" s="19"/>
      <c r="MCJ124" s="19"/>
      <c r="MCK124" s="64"/>
      <c r="MCP124" s="19"/>
      <c r="MCQ124" s="19"/>
      <c r="MCR124" s="64"/>
      <c r="MCW124" s="19"/>
      <c r="MCX124" s="19"/>
      <c r="MCY124" s="64"/>
      <c r="MDD124" s="19"/>
      <c r="MDE124" s="19"/>
      <c r="MDF124" s="64"/>
      <c r="MDK124" s="19"/>
      <c r="MDL124" s="19"/>
      <c r="MDM124" s="64"/>
      <c r="MDR124" s="19"/>
      <c r="MDS124" s="19"/>
      <c r="MDT124" s="64"/>
      <c r="MDY124" s="19"/>
      <c r="MDZ124" s="19"/>
      <c r="MEA124" s="64"/>
      <c r="MEF124" s="19"/>
      <c r="MEG124" s="19"/>
      <c r="MEH124" s="64"/>
      <c r="MEM124" s="19"/>
      <c r="MEN124" s="19"/>
      <c r="MEO124" s="64"/>
      <c r="MET124" s="19"/>
      <c r="MEU124" s="19"/>
      <c r="MEV124" s="64"/>
      <c r="MFA124" s="19"/>
      <c r="MFB124" s="19"/>
      <c r="MFC124" s="64"/>
      <c r="MFH124" s="19"/>
      <c r="MFI124" s="19"/>
      <c r="MFJ124" s="64"/>
      <c r="MFO124" s="19"/>
      <c r="MFP124" s="19"/>
      <c r="MFQ124" s="64"/>
      <c r="MFV124" s="19"/>
      <c r="MFW124" s="19"/>
      <c r="MFX124" s="64"/>
      <c r="MGC124" s="19"/>
      <c r="MGD124" s="19"/>
      <c r="MGE124" s="64"/>
      <c r="MGJ124" s="19"/>
      <c r="MGK124" s="19"/>
      <c r="MGL124" s="64"/>
      <c r="MGQ124" s="19"/>
      <c r="MGR124" s="19"/>
      <c r="MGS124" s="64"/>
      <c r="MGX124" s="19"/>
      <c r="MGY124" s="19"/>
      <c r="MGZ124" s="64"/>
      <c r="MHE124" s="19"/>
      <c r="MHF124" s="19"/>
      <c r="MHG124" s="64"/>
      <c r="MHL124" s="19"/>
      <c r="MHM124" s="19"/>
      <c r="MHN124" s="64"/>
      <c r="MHS124" s="19"/>
      <c r="MHT124" s="19"/>
      <c r="MHU124" s="64"/>
      <c r="MHZ124" s="19"/>
      <c r="MIA124" s="19"/>
      <c r="MIB124" s="64"/>
      <c r="MIG124" s="19"/>
      <c r="MIH124" s="19"/>
      <c r="MII124" s="64"/>
      <c r="MIN124" s="19"/>
      <c r="MIO124" s="19"/>
      <c r="MIP124" s="64"/>
      <c r="MIU124" s="19"/>
      <c r="MIV124" s="19"/>
      <c r="MIW124" s="64"/>
      <c r="MJB124" s="19"/>
      <c r="MJC124" s="19"/>
      <c r="MJD124" s="64"/>
      <c r="MJI124" s="19"/>
      <c r="MJJ124" s="19"/>
      <c r="MJK124" s="64"/>
      <c r="MJP124" s="19"/>
      <c r="MJQ124" s="19"/>
      <c r="MJR124" s="64"/>
      <c r="MJW124" s="19"/>
      <c r="MJX124" s="19"/>
      <c r="MJY124" s="64"/>
      <c r="MKD124" s="19"/>
      <c r="MKE124" s="19"/>
      <c r="MKF124" s="64"/>
      <c r="MKK124" s="19"/>
      <c r="MKL124" s="19"/>
      <c r="MKM124" s="64"/>
      <c r="MKR124" s="19"/>
      <c r="MKS124" s="19"/>
      <c r="MKT124" s="64"/>
      <c r="MKY124" s="19"/>
      <c r="MKZ124" s="19"/>
      <c r="MLA124" s="64"/>
      <c r="MLF124" s="19"/>
      <c r="MLG124" s="19"/>
      <c r="MLH124" s="64"/>
      <c r="MLM124" s="19"/>
      <c r="MLN124" s="19"/>
      <c r="MLO124" s="64"/>
      <c r="MLT124" s="19"/>
      <c r="MLU124" s="19"/>
      <c r="MLV124" s="64"/>
      <c r="MMA124" s="19"/>
      <c r="MMB124" s="19"/>
      <c r="MMC124" s="64"/>
      <c r="MMH124" s="19"/>
      <c r="MMI124" s="19"/>
      <c r="MMJ124" s="64"/>
      <c r="MMO124" s="19"/>
      <c r="MMP124" s="19"/>
      <c r="MMQ124" s="64"/>
      <c r="MMV124" s="19"/>
      <c r="MMW124" s="19"/>
      <c r="MMX124" s="64"/>
      <c r="MNC124" s="19"/>
      <c r="MND124" s="19"/>
      <c r="MNE124" s="64"/>
      <c r="MNJ124" s="19"/>
      <c r="MNK124" s="19"/>
      <c r="MNL124" s="64"/>
      <c r="MNQ124" s="19"/>
      <c r="MNR124" s="19"/>
      <c r="MNS124" s="64"/>
      <c r="MNX124" s="19"/>
      <c r="MNY124" s="19"/>
      <c r="MNZ124" s="64"/>
      <c r="MOE124" s="19"/>
      <c r="MOF124" s="19"/>
      <c r="MOG124" s="64"/>
      <c r="MOL124" s="19"/>
      <c r="MOM124" s="19"/>
      <c r="MON124" s="64"/>
      <c r="MOS124" s="19"/>
      <c r="MOT124" s="19"/>
      <c r="MOU124" s="64"/>
      <c r="MOZ124" s="19"/>
      <c r="MPA124" s="19"/>
      <c r="MPB124" s="64"/>
      <c r="MPG124" s="19"/>
      <c r="MPH124" s="19"/>
      <c r="MPI124" s="64"/>
      <c r="MPN124" s="19"/>
      <c r="MPO124" s="19"/>
      <c r="MPP124" s="64"/>
      <c r="MPU124" s="19"/>
      <c r="MPV124" s="19"/>
      <c r="MPW124" s="64"/>
      <c r="MQB124" s="19"/>
      <c r="MQC124" s="19"/>
      <c r="MQD124" s="64"/>
      <c r="MQI124" s="19"/>
      <c r="MQJ124" s="19"/>
      <c r="MQK124" s="64"/>
      <c r="MQP124" s="19"/>
      <c r="MQQ124" s="19"/>
      <c r="MQR124" s="64"/>
      <c r="MQW124" s="19"/>
      <c r="MQX124" s="19"/>
      <c r="MQY124" s="64"/>
      <c r="MRD124" s="19"/>
      <c r="MRE124" s="19"/>
      <c r="MRF124" s="64"/>
      <c r="MRK124" s="19"/>
      <c r="MRL124" s="19"/>
      <c r="MRM124" s="64"/>
      <c r="MRR124" s="19"/>
      <c r="MRS124" s="19"/>
      <c r="MRT124" s="64"/>
      <c r="MRY124" s="19"/>
      <c r="MRZ124" s="19"/>
      <c r="MSA124" s="64"/>
      <c r="MSF124" s="19"/>
      <c r="MSG124" s="19"/>
      <c r="MSH124" s="64"/>
      <c r="MSM124" s="19"/>
      <c r="MSN124" s="19"/>
      <c r="MSO124" s="64"/>
      <c r="MST124" s="19"/>
      <c r="MSU124" s="19"/>
      <c r="MSV124" s="64"/>
      <c r="MTA124" s="19"/>
      <c r="MTB124" s="19"/>
      <c r="MTC124" s="64"/>
      <c r="MTH124" s="19"/>
      <c r="MTI124" s="19"/>
      <c r="MTJ124" s="64"/>
      <c r="MTO124" s="19"/>
      <c r="MTP124" s="19"/>
      <c r="MTQ124" s="64"/>
      <c r="MTV124" s="19"/>
      <c r="MTW124" s="19"/>
      <c r="MTX124" s="64"/>
      <c r="MUC124" s="19"/>
      <c r="MUD124" s="19"/>
      <c r="MUE124" s="64"/>
      <c r="MUJ124" s="19"/>
      <c r="MUK124" s="19"/>
      <c r="MUL124" s="64"/>
      <c r="MUQ124" s="19"/>
      <c r="MUR124" s="19"/>
      <c r="MUS124" s="64"/>
      <c r="MUX124" s="19"/>
      <c r="MUY124" s="19"/>
      <c r="MUZ124" s="64"/>
      <c r="MVE124" s="19"/>
      <c r="MVF124" s="19"/>
      <c r="MVG124" s="64"/>
      <c r="MVL124" s="19"/>
      <c r="MVM124" s="19"/>
      <c r="MVN124" s="64"/>
      <c r="MVS124" s="19"/>
      <c r="MVT124" s="19"/>
      <c r="MVU124" s="64"/>
      <c r="MVZ124" s="19"/>
      <c r="MWA124" s="19"/>
      <c r="MWB124" s="64"/>
      <c r="MWG124" s="19"/>
      <c r="MWH124" s="19"/>
      <c r="MWI124" s="64"/>
      <c r="MWN124" s="19"/>
      <c r="MWO124" s="19"/>
      <c r="MWP124" s="64"/>
      <c r="MWU124" s="19"/>
      <c r="MWV124" s="19"/>
      <c r="MWW124" s="64"/>
      <c r="MXB124" s="19"/>
      <c r="MXC124" s="19"/>
      <c r="MXD124" s="64"/>
      <c r="MXI124" s="19"/>
      <c r="MXJ124" s="19"/>
      <c r="MXK124" s="64"/>
      <c r="MXP124" s="19"/>
      <c r="MXQ124" s="19"/>
      <c r="MXR124" s="64"/>
      <c r="MXW124" s="19"/>
      <c r="MXX124" s="19"/>
      <c r="MXY124" s="64"/>
      <c r="MYD124" s="19"/>
      <c r="MYE124" s="19"/>
      <c r="MYF124" s="64"/>
      <c r="MYK124" s="19"/>
      <c r="MYL124" s="19"/>
      <c r="MYM124" s="64"/>
      <c r="MYR124" s="19"/>
      <c r="MYS124" s="19"/>
      <c r="MYT124" s="64"/>
      <c r="MYY124" s="19"/>
      <c r="MYZ124" s="19"/>
      <c r="MZA124" s="64"/>
      <c r="MZF124" s="19"/>
      <c r="MZG124" s="19"/>
      <c r="MZH124" s="64"/>
      <c r="MZM124" s="19"/>
      <c r="MZN124" s="19"/>
      <c r="MZO124" s="64"/>
      <c r="MZT124" s="19"/>
      <c r="MZU124" s="19"/>
      <c r="MZV124" s="64"/>
      <c r="NAA124" s="19"/>
      <c r="NAB124" s="19"/>
      <c r="NAC124" s="64"/>
      <c r="NAH124" s="19"/>
      <c r="NAI124" s="19"/>
      <c r="NAJ124" s="64"/>
      <c r="NAO124" s="19"/>
      <c r="NAP124" s="19"/>
      <c r="NAQ124" s="64"/>
      <c r="NAV124" s="19"/>
      <c r="NAW124" s="19"/>
      <c r="NAX124" s="64"/>
      <c r="NBC124" s="19"/>
      <c r="NBD124" s="19"/>
      <c r="NBE124" s="64"/>
      <c r="NBJ124" s="19"/>
      <c r="NBK124" s="19"/>
      <c r="NBL124" s="64"/>
      <c r="NBQ124" s="19"/>
      <c r="NBR124" s="19"/>
      <c r="NBS124" s="64"/>
      <c r="NBX124" s="19"/>
      <c r="NBY124" s="19"/>
      <c r="NBZ124" s="64"/>
      <c r="NCE124" s="19"/>
      <c r="NCF124" s="19"/>
      <c r="NCG124" s="64"/>
      <c r="NCL124" s="19"/>
      <c r="NCM124" s="19"/>
      <c r="NCN124" s="64"/>
      <c r="NCS124" s="19"/>
      <c r="NCT124" s="19"/>
      <c r="NCU124" s="64"/>
      <c r="NCZ124" s="19"/>
      <c r="NDA124" s="19"/>
      <c r="NDB124" s="64"/>
      <c r="NDG124" s="19"/>
      <c r="NDH124" s="19"/>
      <c r="NDI124" s="64"/>
      <c r="NDN124" s="19"/>
      <c r="NDO124" s="19"/>
      <c r="NDP124" s="64"/>
      <c r="NDU124" s="19"/>
      <c r="NDV124" s="19"/>
      <c r="NDW124" s="64"/>
      <c r="NEB124" s="19"/>
      <c r="NEC124" s="19"/>
      <c r="NED124" s="64"/>
      <c r="NEI124" s="19"/>
      <c r="NEJ124" s="19"/>
      <c r="NEK124" s="64"/>
      <c r="NEP124" s="19"/>
      <c r="NEQ124" s="19"/>
      <c r="NER124" s="64"/>
      <c r="NEW124" s="19"/>
      <c r="NEX124" s="19"/>
      <c r="NEY124" s="64"/>
      <c r="NFD124" s="19"/>
      <c r="NFE124" s="19"/>
      <c r="NFF124" s="64"/>
      <c r="NFK124" s="19"/>
      <c r="NFL124" s="19"/>
      <c r="NFM124" s="64"/>
      <c r="NFR124" s="19"/>
      <c r="NFS124" s="19"/>
      <c r="NFT124" s="64"/>
      <c r="NFY124" s="19"/>
      <c r="NFZ124" s="19"/>
      <c r="NGA124" s="64"/>
      <c r="NGF124" s="19"/>
      <c r="NGG124" s="19"/>
      <c r="NGH124" s="64"/>
      <c r="NGM124" s="19"/>
      <c r="NGN124" s="19"/>
      <c r="NGO124" s="64"/>
      <c r="NGT124" s="19"/>
      <c r="NGU124" s="19"/>
      <c r="NGV124" s="64"/>
      <c r="NHA124" s="19"/>
      <c r="NHB124" s="19"/>
      <c r="NHC124" s="64"/>
      <c r="NHH124" s="19"/>
      <c r="NHI124" s="19"/>
      <c r="NHJ124" s="64"/>
      <c r="NHO124" s="19"/>
      <c r="NHP124" s="19"/>
      <c r="NHQ124" s="64"/>
      <c r="NHV124" s="19"/>
      <c r="NHW124" s="19"/>
      <c r="NHX124" s="64"/>
      <c r="NIC124" s="19"/>
      <c r="NID124" s="19"/>
      <c r="NIE124" s="64"/>
      <c r="NIJ124" s="19"/>
      <c r="NIK124" s="19"/>
      <c r="NIL124" s="64"/>
      <c r="NIQ124" s="19"/>
      <c r="NIR124" s="19"/>
      <c r="NIS124" s="64"/>
      <c r="NIX124" s="19"/>
      <c r="NIY124" s="19"/>
      <c r="NIZ124" s="64"/>
      <c r="NJE124" s="19"/>
      <c r="NJF124" s="19"/>
      <c r="NJG124" s="64"/>
      <c r="NJL124" s="19"/>
      <c r="NJM124" s="19"/>
      <c r="NJN124" s="64"/>
      <c r="NJS124" s="19"/>
      <c r="NJT124" s="19"/>
      <c r="NJU124" s="64"/>
      <c r="NJZ124" s="19"/>
      <c r="NKA124" s="19"/>
      <c r="NKB124" s="64"/>
      <c r="NKG124" s="19"/>
      <c r="NKH124" s="19"/>
      <c r="NKI124" s="64"/>
      <c r="NKN124" s="19"/>
      <c r="NKO124" s="19"/>
      <c r="NKP124" s="64"/>
      <c r="NKU124" s="19"/>
      <c r="NKV124" s="19"/>
      <c r="NKW124" s="64"/>
      <c r="NLB124" s="19"/>
      <c r="NLC124" s="19"/>
      <c r="NLD124" s="64"/>
      <c r="NLI124" s="19"/>
      <c r="NLJ124" s="19"/>
      <c r="NLK124" s="64"/>
      <c r="NLP124" s="19"/>
      <c r="NLQ124" s="19"/>
      <c r="NLR124" s="64"/>
      <c r="NLW124" s="19"/>
      <c r="NLX124" s="19"/>
      <c r="NLY124" s="64"/>
      <c r="NMD124" s="19"/>
      <c r="NME124" s="19"/>
      <c r="NMF124" s="64"/>
      <c r="NMK124" s="19"/>
      <c r="NML124" s="19"/>
      <c r="NMM124" s="64"/>
      <c r="NMR124" s="19"/>
      <c r="NMS124" s="19"/>
      <c r="NMT124" s="64"/>
      <c r="NMY124" s="19"/>
      <c r="NMZ124" s="19"/>
      <c r="NNA124" s="64"/>
      <c r="NNF124" s="19"/>
      <c r="NNG124" s="19"/>
      <c r="NNH124" s="64"/>
      <c r="NNM124" s="19"/>
      <c r="NNN124" s="19"/>
      <c r="NNO124" s="64"/>
      <c r="NNT124" s="19"/>
      <c r="NNU124" s="19"/>
      <c r="NNV124" s="64"/>
      <c r="NOA124" s="19"/>
      <c r="NOB124" s="19"/>
      <c r="NOC124" s="64"/>
      <c r="NOH124" s="19"/>
      <c r="NOI124" s="19"/>
      <c r="NOJ124" s="64"/>
      <c r="NOO124" s="19"/>
      <c r="NOP124" s="19"/>
      <c r="NOQ124" s="64"/>
      <c r="NOV124" s="19"/>
      <c r="NOW124" s="19"/>
      <c r="NOX124" s="64"/>
      <c r="NPC124" s="19"/>
      <c r="NPD124" s="19"/>
      <c r="NPE124" s="64"/>
      <c r="NPJ124" s="19"/>
      <c r="NPK124" s="19"/>
      <c r="NPL124" s="64"/>
      <c r="NPQ124" s="19"/>
      <c r="NPR124" s="19"/>
      <c r="NPS124" s="64"/>
      <c r="NPX124" s="19"/>
      <c r="NPY124" s="19"/>
      <c r="NPZ124" s="64"/>
      <c r="NQE124" s="19"/>
      <c r="NQF124" s="19"/>
      <c r="NQG124" s="64"/>
      <c r="NQL124" s="19"/>
      <c r="NQM124" s="19"/>
      <c r="NQN124" s="64"/>
      <c r="NQS124" s="19"/>
      <c r="NQT124" s="19"/>
      <c r="NQU124" s="64"/>
      <c r="NQZ124" s="19"/>
      <c r="NRA124" s="19"/>
      <c r="NRB124" s="64"/>
      <c r="NRG124" s="19"/>
      <c r="NRH124" s="19"/>
      <c r="NRI124" s="64"/>
      <c r="NRN124" s="19"/>
      <c r="NRO124" s="19"/>
      <c r="NRP124" s="64"/>
      <c r="NRU124" s="19"/>
      <c r="NRV124" s="19"/>
      <c r="NRW124" s="64"/>
      <c r="NSB124" s="19"/>
      <c r="NSC124" s="19"/>
      <c r="NSD124" s="64"/>
      <c r="NSI124" s="19"/>
      <c r="NSJ124" s="19"/>
      <c r="NSK124" s="64"/>
      <c r="NSP124" s="19"/>
      <c r="NSQ124" s="19"/>
      <c r="NSR124" s="64"/>
      <c r="NSW124" s="19"/>
      <c r="NSX124" s="19"/>
      <c r="NSY124" s="64"/>
      <c r="NTD124" s="19"/>
      <c r="NTE124" s="19"/>
      <c r="NTF124" s="64"/>
      <c r="NTK124" s="19"/>
      <c r="NTL124" s="19"/>
      <c r="NTM124" s="64"/>
      <c r="NTR124" s="19"/>
      <c r="NTS124" s="19"/>
      <c r="NTT124" s="64"/>
      <c r="NTY124" s="19"/>
      <c r="NTZ124" s="19"/>
      <c r="NUA124" s="64"/>
      <c r="NUF124" s="19"/>
      <c r="NUG124" s="19"/>
      <c r="NUH124" s="64"/>
      <c r="NUM124" s="19"/>
      <c r="NUN124" s="19"/>
      <c r="NUO124" s="64"/>
      <c r="NUT124" s="19"/>
      <c r="NUU124" s="19"/>
      <c r="NUV124" s="64"/>
      <c r="NVA124" s="19"/>
      <c r="NVB124" s="19"/>
      <c r="NVC124" s="64"/>
      <c r="NVH124" s="19"/>
      <c r="NVI124" s="19"/>
      <c r="NVJ124" s="64"/>
      <c r="NVO124" s="19"/>
      <c r="NVP124" s="19"/>
      <c r="NVQ124" s="64"/>
      <c r="NVV124" s="19"/>
      <c r="NVW124" s="19"/>
      <c r="NVX124" s="64"/>
      <c r="NWC124" s="19"/>
      <c r="NWD124" s="19"/>
      <c r="NWE124" s="64"/>
      <c r="NWJ124" s="19"/>
      <c r="NWK124" s="19"/>
      <c r="NWL124" s="64"/>
      <c r="NWQ124" s="19"/>
      <c r="NWR124" s="19"/>
      <c r="NWS124" s="64"/>
      <c r="NWX124" s="19"/>
      <c r="NWY124" s="19"/>
      <c r="NWZ124" s="64"/>
      <c r="NXE124" s="19"/>
      <c r="NXF124" s="19"/>
      <c r="NXG124" s="64"/>
      <c r="NXL124" s="19"/>
      <c r="NXM124" s="19"/>
      <c r="NXN124" s="64"/>
      <c r="NXS124" s="19"/>
      <c r="NXT124" s="19"/>
      <c r="NXU124" s="64"/>
      <c r="NXZ124" s="19"/>
      <c r="NYA124" s="19"/>
      <c r="NYB124" s="64"/>
      <c r="NYG124" s="19"/>
      <c r="NYH124" s="19"/>
      <c r="NYI124" s="64"/>
      <c r="NYN124" s="19"/>
      <c r="NYO124" s="19"/>
      <c r="NYP124" s="64"/>
      <c r="NYU124" s="19"/>
      <c r="NYV124" s="19"/>
      <c r="NYW124" s="64"/>
      <c r="NZB124" s="19"/>
      <c r="NZC124" s="19"/>
      <c r="NZD124" s="64"/>
      <c r="NZI124" s="19"/>
      <c r="NZJ124" s="19"/>
      <c r="NZK124" s="64"/>
      <c r="NZP124" s="19"/>
      <c r="NZQ124" s="19"/>
      <c r="NZR124" s="64"/>
      <c r="NZW124" s="19"/>
      <c r="NZX124" s="19"/>
      <c r="NZY124" s="64"/>
      <c r="OAD124" s="19"/>
      <c r="OAE124" s="19"/>
      <c r="OAF124" s="64"/>
      <c r="OAK124" s="19"/>
      <c r="OAL124" s="19"/>
      <c r="OAM124" s="64"/>
      <c r="OAR124" s="19"/>
      <c r="OAS124" s="19"/>
      <c r="OAT124" s="64"/>
      <c r="OAY124" s="19"/>
      <c r="OAZ124" s="19"/>
      <c r="OBA124" s="64"/>
      <c r="OBF124" s="19"/>
      <c r="OBG124" s="19"/>
      <c r="OBH124" s="64"/>
      <c r="OBM124" s="19"/>
      <c r="OBN124" s="19"/>
      <c r="OBO124" s="64"/>
      <c r="OBT124" s="19"/>
      <c r="OBU124" s="19"/>
      <c r="OBV124" s="64"/>
      <c r="OCA124" s="19"/>
      <c r="OCB124" s="19"/>
      <c r="OCC124" s="64"/>
      <c r="OCH124" s="19"/>
      <c r="OCI124" s="19"/>
      <c r="OCJ124" s="64"/>
      <c r="OCO124" s="19"/>
      <c r="OCP124" s="19"/>
      <c r="OCQ124" s="64"/>
      <c r="OCV124" s="19"/>
      <c r="OCW124" s="19"/>
      <c r="OCX124" s="64"/>
      <c r="ODC124" s="19"/>
      <c r="ODD124" s="19"/>
      <c r="ODE124" s="64"/>
      <c r="ODJ124" s="19"/>
      <c r="ODK124" s="19"/>
      <c r="ODL124" s="64"/>
      <c r="ODQ124" s="19"/>
      <c r="ODR124" s="19"/>
      <c r="ODS124" s="64"/>
      <c r="ODX124" s="19"/>
      <c r="ODY124" s="19"/>
      <c r="ODZ124" s="64"/>
      <c r="OEE124" s="19"/>
      <c r="OEF124" s="19"/>
      <c r="OEG124" s="64"/>
      <c r="OEL124" s="19"/>
      <c r="OEM124" s="19"/>
      <c r="OEN124" s="64"/>
      <c r="OES124" s="19"/>
      <c r="OET124" s="19"/>
      <c r="OEU124" s="64"/>
      <c r="OEZ124" s="19"/>
      <c r="OFA124" s="19"/>
      <c r="OFB124" s="64"/>
      <c r="OFG124" s="19"/>
      <c r="OFH124" s="19"/>
      <c r="OFI124" s="64"/>
      <c r="OFN124" s="19"/>
      <c r="OFO124" s="19"/>
      <c r="OFP124" s="64"/>
      <c r="OFU124" s="19"/>
      <c r="OFV124" s="19"/>
      <c r="OFW124" s="64"/>
      <c r="OGB124" s="19"/>
      <c r="OGC124" s="19"/>
      <c r="OGD124" s="64"/>
      <c r="OGI124" s="19"/>
      <c r="OGJ124" s="19"/>
      <c r="OGK124" s="64"/>
      <c r="OGP124" s="19"/>
      <c r="OGQ124" s="19"/>
      <c r="OGR124" s="64"/>
      <c r="OGW124" s="19"/>
      <c r="OGX124" s="19"/>
      <c r="OGY124" s="64"/>
      <c r="OHD124" s="19"/>
      <c r="OHE124" s="19"/>
      <c r="OHF124" s="64"/>
      <c r="OHK124" s="19"/>
      <c r="OHL124" s="19"/>
      <c r="OHM124" s="64"/>
      <c r="OHR124" s="19"/>
      <c r="OHS124" s="19"/>
      <c r="OHT124" s="64"/>
      <c r="OHY124" s="19"/>
      <c r="OHZ124" s="19"/>
      <c r="OIA124" s="64"/>
      <c r="OIF124" s="19"/>
      <c r="OIG124" s="19"/>
      <c r="OIH124" s="64"/>
      <c r="OIM124" s="19"/>
      <c r="OIN124" s="19"/>
      <c r="OIO124" s="64"/>
      <c r="OIT124" s="19"/>
      <c r="OIU124" s="19"/>
      <c r="OIV124" s="64"/>
      <c r="OJA124" s="19"/>
      <c r="OJB124" s="19"/>
      <c r="OJC124" s="64"/>
      <c r="OJH124" s="19"/>
      <c r="OJI124" s="19"/>
      <c r="OJJ124" s="64"/>
      <c r="OJO124" s="19"/>
      <c r="OJP124" s="19"/>
      <c r="OJQ124" s="64"/>
      <c r="OJV124" s="19"/>
      <c r="OJW124" s="19"/>
      <c r="OJX124" s="64"/>
      <c r="OKC124" s="19"/>
      <c r="OKD124" s="19"/>
      <c r="OKE124" s="64"/>
      <c r="OKJ124" s="19"/>
      <c r="OKK124" s="19"/>
      <c r="OKL124" s="64"/>
      <c r="OKQ124" s="19"/>
      <c r="OKR124" s="19"/>
      <c r="OKS124" s="64"/>
      <c r="OKX124" s="19"/>
      <c r="OKY124" s="19"/>
      <c r="OKZ124" s="64"/>
      <c r="OLE124" s="19"/>
      <c r="OLF124" s="19"/>
      <c r="OLG124" s="64"/>
      <c r="OLL124" s="19"/>
      <c r="OLM124" s="19"/>
      <c r="OLN124" s="64"/>
      <c r="OLS124" s="19"/>
      <c r="OLT124" s="19"/>
      <c r="OLU124" s="64"/>
      <c r="OLZ124" s="19"/>
      <c r="OMA124" s="19"/>
      <c r="OMB124" s="64"/>
      <c r="OMG124" s="19"/>
      <c r="OMH124" s="19"/>
      <c r="OMI124" s="64"/>
      <c r="OMN124" s="19"/>
      <c r="OMO124" s="19"/>
      <c r="OMP124" s="64"/>
      <c r="OMU124" s="19"/>
      <c r="OMV124" s="19"/>
      <c r="OMW124" s="64"/>
      <c r="ONB124" s="19"/>
      <c r="ONC124" s="19"/>
      <c r="OND124" s="64"/>
      <c r="ONI124" s="19"/>
      <c r="ONJ124" s="19"/>
      <c r="ONK124" s="64"/>
      <c r="ONP124" s="19"/>
      <c r="ONQ124" s="19"/>
      <c r="ONR124" s="64"/>
      <c r="ONW124" s="19"/>
      <c r="ONX124" s="19"/>
      <c r="ONY124" s="64"/>
      <c r="OOD124" s="19"/>
      <c r="OOE124" s="19"/>
      <c r="OOF124" s="64"/>
      <c r="OOK124" s="19"/>
      <c r="OOL124" s="19"/>
      <c r="OOM124" s="64"/>
      <c r="OOR124" s="19"/>
      <c r="OOS124" s="19"/>
      <c r="OOT124" s="64"/>
      <c r="OOY124" s="19"/>
      <c r="OOZ124" s="19"/>
      <c r="OPA124" s="64"/>
      <c r="OPF124" s="19"/>
      <c r="OPG124" s="19"/>
      <c r="OPH124" s="64"/>
      <c r="OPM124" s="19"/>
      <c r="OPN124" s="19"/>
      <c r="OPO124" s="64"/>
      <c r="OPT124" s="19"/>
      <c r="OPU124" s="19"/>
      <c r="OPV124" s="64"/>
      <c r="OQA124" s="19"/>
      <c r="OQB124" s="19"/>
      <c r="OQC124" s="64"/>
      <c r="OQH124" s="19"/>
      <c r="OQI124" s="19"/>
      <c r="OQJ124" s="64"/>
      <c r="OQO124" s="19"/>
      <c r="OQP124" s="19"/>
      <c r="OQQ124" s="64"/>
      <c r="OQV124" s="19"/>
      <c r="OQW124" s="19"/>
      <c r="OQX124" s="64"/>
      <c r="ORC124" s="19"/>
      <c r="ORD124" s="19"/>
      <c r="ORE124" s="64"/>
      <c r="ORJ124" s="19"/>
      <c r="ORK124" s="19"/>
      <c r="ORL124" s="64"/>
      <c r="ORQ124" s="19"/>
      <c r="ORR124" s="19"/>
      <c r="ORS124" s="64"/>
      <c r="ORX124" s="19"/>
      <c r="ORY124" s="19"/>
      <c r="ORZ124" s="64"/>
      <c r="OSE124" s="19"/>
      <c r="OSF124" s="19"/>
      <c r="OSG124" s="64"/>
      <c r="OSL124" s="19"/>
      <c r="OSM124" s="19"/>
      <c r="OSN124" s="64"/>
      <c r="OSS124" s="19"/>
      <c r="OST124" s="19"/>
      <c r="OSU124" s="64"/>
      <c r="OSZ124" s="19"/>
      <c r="OTA124" s="19"/>
      <c r="OTB124" s="64"/>
      <c r="OTG124" s="19"/>
      <c r="OTH124" s="19"/>
      <c r="OTI124" s="64"/>
      <c r="OTN124" s="19"/>
      <c r="OTO124" s="19"/>
      <c r="OTP124" s="64"/>
      <c r="OTU124" s="19"/>
      <c r="OTV124" s="19"/>
      <c r="OTW124" s="64"/>
      <c r="OUB124" s="19"/>
      <c r="OUC124" s="19"/>
      <c r="OUD124" s="64"/>
      <c r="OUI124" s="19"/>
      <c r="OUJ124" s="19"/>
      <c r="OUK124" s="64"/>
      <c r="OUP124" s="19"/>
      <c r="OUQ124" s="19"/>
      <c r="OUR124" s="64"/>
      <c r="OUW124" s="19"/>
      <c r="OUX124" s="19"/>
      <c r="OUY124" s="64"/>
      <c r="OVD124" s="19"/>
      <c r="OVE124" s="19"/>
      <c r="OVF124" s="64"/>
      <c r="OVK124" s="19"/>
      <c r="OVL124" s="19"/>
      <c r="OVM124" s="64"/>
      <c r="OVR124" s="19"/>
      <c r="OVS124" s="19"/>
      <c r="OVT124" s="64"/>
      <c r="OVY124" s="19"/>
      <c r="OVZ124" s="19"/>
      <c r="OWA124" s="64"/>
      <c r="OWF124" s="19"/>
      <c r="OWG124" s="19"/>
      <c r="OWH124" s="64"/>
      <c r="OWM124" s="19"/>
      <c r="OWN124" s="19"/>
      <c r="OWO124" s="64"/>
      <c r="OWT124" s="19"/>
      <c r="OWU124" s="19"/>
      <c r="OWV124" s="64"/>
      <c r="OXA124" s="19"/>
      <c r="OXB124" s="19"/>
      <c r="OXC124" s="64"/>
      <c r="OXH124" s="19"/>
      <c r="OXI124" s="19"/>
      <c r="OXJ124" s="64"/>
      <c r="OXO124" s="19"/>
      <c r="OXP124" s="19"/>
      <c r="OXQ124" s="64"/>
      <c r="OXV124" s="19"/>
      <c r="OXW124" s="19"/>
      <c r="OXX124" s="64"/>
      <c r="OYC124" s="19"/>
      <c r="OYD124" s="19"/>
      <c r="OYE124" s="64"/>
      <c r="OYJ124" s="19"/>
      <c r="OYK124" s="19"/>
      <c r="OYL124" s="64"/>
      <c r="OYQ124" s="19"/>
      <c r="OYR124" s="19"/>
      <c r="OYS124" s="64"/>
      <c r="OYX124" s="19"/>
      <c r="OYY124" s="19"/>
      <c r="OYZ124" s="64"/>
      <c r="OZE124" s="19"/>
      <c r="OZF124" s="19"/>
      <c r="OZG124" s="64"/>
      <c r="OZL124" s="19"/>
      <c r="OZM124" s="19"/>
      <c r="OZN124" s="64"/>
      <c r="OZS124" s="19"/>
      <c r="OZT124" s="19"/>
      <c r="OZU124" s="64"/>
      <c r="OZZ124" s="19"/>
      <c r="PAA124" s="19"/>
      <c r="PAB124" s="64"/>
      <c r="PAG124" s="19"/>
      <c r="PAH124" s="19"/>
      <c r="PAI124" s="64"/>
      <c r="PAN124" s="19"/>
      <c r="PAO124" s="19"/>
      <c r="PAP124" s="64"/>
      <c r="PAU124" s="19"/>
      <c r="PAV124" s="19"/>
      <c r="PAW124" s="64"/>
      <c r="PBB124" s="19"/>
      <c r="PBC124" s="19"/>
      <c r="PBD124" s="64"/>
      <c r="PBI124" s="19"/>
      <c r="PBJ124" s="19"/>
      <c r="PBK124" s="64"/>
      <c r="PBP124" s="19"/>
      <c r="PBQ124" s="19"/>
      <c r="PBR124" s="64"/>
      <c r="PBW124" s="19"/>
      <c r="PBX124" s="19"/>
      <c r="PBY124" s="64"/>
      <c r="PCD124" s="19"/>
      <c r="PCE124" s="19"/>
      <c r="PCF124" s="64"/>
      <c r="PCK124" s="19"/>
      <c r="PCL124" s="19"/>
      <c r="PCM124" s="64"/>
      <c r="PCR124" s="19"/>
      <c r="PCS124" s="19"/>
      <c r="PCT124" s="64"/>
      <c r="PCY124" s="19"/>
      <c r="PCZ124" s="19"/>
      <c r="PDA124" s="64"/>
      <c r="PDF124" s="19"/>
      <c r="PDG124" s="19"/>
      <c r="PDH124" s="64"/>
      <c r="PDM124" s="19"/>
      <c r="PDN124" s="19"/>
      <c r="PDO124" s="64"/>
      <c r="PDT124" s="19"/>
      <c r="PDU124" s="19"/>
      <c r="PDV124" s="64"/>
      <c r="PEA124" s="19"/>
      <c r="PEB124" s="19"/>
      <c r="PEC124" s="64"/>
      <c r="PEH124" s="19"/>
      <c r="PEI124" s="19"/>
      <c r="PEJ124" s="64"/>
      <c r="PEO124" s="19"/>
      <c r="PEP124" s="19"/>
      <c r="PEQ124" s="64"/>
      <c r="PEV124" s="19"/>
      <c r="PEW124" s="19"/>
      <c r="PEX124" s="64"/>
      <c r="PFC124" s="19"/>
      <c r="PFD124" s="19"/>
      <c r="PFE124" s="64"/>
      <c r="PFJ124" s="19"/>
      <c r="PFK124" s="19"/>
      <c r="PFL124" s="64"/>
      <c r="PFQ124" s="19"/>
      <c r="PFR124" s="19"/>
      <c r="PFS124" s="64"/>
      <c r="PFX124" s="19"/>
      <c r="PFY124" s="19"/>
      <c r="PFZ124" s="64"/>
      <c r="PGE124" s="19"/>
      <c r="PGF124" s="19"/>
      <c r="PGG124" s="64"/>
      <c r="PGL124" s="19"/>
      <c r="PGM124" s="19"/>
      <c r="PGN124" s="64"/>
      <c r="PGS124" s="19"/>
      <c r="PGT124" s="19"/>
      <c r="PGU124" s="64"/>
      <c r="PGZ124" s="19"/>
      <c r="PHA124" s="19"/>
      <c r="PHB124" s="64"/>
      <c r="PHG124" s="19"/>
      <c r="PHH124" s="19"/>
      <c r="PHI124" s="64"/>
      <c r="PHN124" s="19"/>
      <c r="PHO124" s="19"/>
      <c r="PHP124" s="64"/>
      <c r="PHU124" s="19"/>
      <c r="PHV124" s="19"/>
      <c r="PHW124" s="64"/>
      <c r="PIB124" s="19"/>
      <c r="PIC124" s="19"/>
      <c r="PID124" s="64"/>
      <c r="PII124" s="19"/>
      <c r="PIJ124" s="19"/>
      <c r="PIK124" s="64"/>
      <c r="PIP124" s="19"/>
      <c r="PIQ124" s="19"/>
      <c r="PIR124" s="64"/>
      <c r="PIW124" s="19"/>
      <c r="PIX124" s="19"/>
      <c r="PIY124" s="64"/>
      <c r="PJD124" s="19"/>
      <c r="PJE124" s="19"/>
      <c r="PJF124" s="64"/>
      <c r="PJK124" s="19"/>
      <c r="PJL124" s="19"/>
      <c r="PJM124" s="64"/>
      <c r="PJR124" s="19"/>
      <c r="PJS124" s="19"/>
      <c r="PJT124" s="64"/>
      <c r="PJY124" s="19"/>
      <c r="PJZ124" s="19"/>
      <c r="PKA124" s="64"/>
      <c r="PKF124" s="19"/>
      <c r="PKG124" s="19"/>
      <c r="PKH124" s="64"/>
      <c r="PKM124" s="19"/>
      <c r="PKN124" s="19"/>
      <c r="PKO124" s="64"/>
      <c r="PKT124" s="19"/>
      <c r="PKU124" s="19"/>
      <c r="PKV124" s="64"/>
      <c r="PLA124" s="19"/>
      <c r="PLB124" s="19"/>
      <c r="PLC124" s="64"/>
      <c r="PLH124" s="19"/>
      <c r="PLI124" s="19"/>
      <c r="PLJ124" s="64"/>
      <c r="PLO124" s="19"/>
      <c r="PLP124" s="19"/>
      <c r="PLQ124" s="64"/>
      <c r="PLV124" s="19"/>
      <c r="PLW124" s="19"/>
      <c r="PLX124" s="64"/>
      <c r="PMC124" s="19"/>
      <c r="PMD124" s="19"/>
      <c r="PME124" s="64"/>
      <c r="PMJ124" s="19"/>
      <c r="PMK124" s="19"/>
      <c r="PML124" s="64"/>
      <c r="PMQ124" s="19"/>
      <c r="PMR124" s="19"/>
      <c r="PMS124" s="64"/>
      <c r="PMX124" s="19"/>
      <c r="PMY124" s="19"/>
      <c r="PMZ124" s="64"/>
      <c r="PNE124" s="19"/>
      <c r="PNF124" s="19"/>
      <c r="PNG124" s="64"/>
      <c r="PNL124" s="19"/>
      <c r="PNM124" s="19"/>
      <c r="PNN124" s="64"/>
      <c r="PNS124" s="19"/>
      <c r="PNT124" s="19"/>
      <c r="PNU124" s="64"/>
      <c r="PNZ124" s="19"/>
      <c r="POA124" s="19"/>
      <c r="POB124" s="64"/>
      <c r="POG124" s="19"/>
      <c r="POH124" s="19"/>
      <c r="POI124" s="64"/>
      <c r="PON124" s="19"/>
      <c r="POO124" s="19"/>
      <c r="POP124" s="64"/>
      <c r="POU124" s="19"/>
      <c r="POV124" s="19"/>
      <c r="POW124" s="64"/>
      <c r="PPB124" s="19"/>
      <c r="PPC124" s="19"/>
      <c r="PPD124" s="64"/>
      <c r="PPI124" s="19"/>
      <c r="PPJ124" s="19"/>
      <c r="PPK124" s="64"/>
      <c r="PPP124" s="19"/>
      <c r="PPQ124" s="19"/>
      <c r="PPR124" s="64"/>
      <c r="PPW124" s="19"/>
      <c r="PPX124" s="19"/>
      <c r="PPY124" s="64"/>
      <c r="PQD124" s="19"/>
      <c r="PQE124" s="19"/>
      <c r="PQF124" s="64"/>
      <c r="PQK124" s="19"/>
      <c r="PQL124" s="19"/>
      <c r="PQM124" s="64"/>
      <c r="PQR124" s="19"/>
      <c r="PQS124" s="19"/>
      <c r="PQT124" s="64"/>
      <c r="PQY124" s="19"/>
      <c r="PQZ124" s="19"/>
      <c r="PRA124" s="64"/>
      <c r="PRF124" s="19"/>
      <c r="PRG124" s="19"/>
      <c r="PRH124" s="64"/>
      <c r="PRM124" s="19"/>
      <c r="PRN124" s="19"/>
      <c r="PRO124" s="64"/>
      <c r="PRT124" s="19"/>
      <c r="PRU124" s="19"/>
      <c r="PRV124" s="64"/>
      <c r="PSA124" s="19"/>
      <c r="PSB124" s="19"/>
      <c r="PSC124" s="64"/>
      <c r="PSH124" s="19"/>
      <c r="PSI124" s="19"/>
      <c r="PSJ124" s="64"/>
      <c r="PSO124" s="19"/>
      <c r="PSP124" s="19"/>
      <c r="PSQ124" s="64"/>
      <c r="PSV124" s="19"/>
      <c r="PSW124" s="19"/>
      <c r="PSX124" s="64"/>
      <c r="PTC124" s="19"/>
      <c r="PTD124" s="19"/>
      <c r="PTE124" s="64"/>
      <c r="PTJ124" s="19"/>
      <c r="PTK124" s="19"/>
      <c r="PTL124" s="64"/>
      <c r="PTQ124" s="19"/>
      <c r="PTR124" s="19"/>
      <c r="PTS124" s="64"/>
      <c r="PTX124" s="19"/>
      <c r="PTY124" s="19"/>
      <c r="PTZ124" s="64"/>
      <c r="PUE124" s="19"/>
      <c r="PUF124" s="19"/>
      <c r="PUG124" s="64"/>
      <c r="PUL124" s="19"/>
      <c r="PUM124" s="19"/>
      <c r="PUN124" s="64"/>
      <c r="PUS124" s="19"/>
      <c r="PUT124" s="19"/>
      <c r="PUU124" s="64"/>
      <c r="PUZ124" s="19"/>
      <c r="PVA124" s="19"/>
      <c r="PVB124" s="64"/>
      <c r="PVG124" s="19"/>
      <c r="PVH124" s="19"/>
      <c r="PVI124" s="64"/>
      <c r="PVN124" s="19"/>
      <c r="PVO124" s="19"/>
      <c r="PVP124" s="64"/>
      <c r="PVU124" s="19"/>
      <c r="PVV124" s="19"/>
      <c r="PVW124" s="64"/>
      <c r="PWB124" s="19"/>
      <c r="PWC124" s="19"/>
      <c r="PWD124" s="64"/>
      <c r="PWI124" s="19"/>
      <c r="PWJ124" s="19"/>
      <c r="PWK124" s="64"/>
      <c r="PWP124" s="19"/>
      <c r="PWQ124" s="19"/>
      <c r="PWR124" s="64"/>
      <c r="PWW124" s="19"/>
      <c r="PWX124" s="19"/>
      <c r="PWY124" s="64"/>
      <c r="PXD124" s="19"/>
      <c r="PXE124" s="19"/>
      <c r="PXF124" s="64"/>
      <c r="PXK124" s="19"/>
      <c r="PXL124" s="19"/>
      <c r="PXM124" s="64"/>
      <c r="PXR124" s="19"/>
      <c r="PXS124" s="19"/>
      <c r="PXT124" s="64"/>
      <c r="PXY124" s="19"/>
      <c r="PXZ124" s="19"/>
      <c r="PYA124" s="64"/>
      <c r="PYF124" s="19"/>
      <c r="PYG124" s="19"/>
      <c r="PYH124" s="64"/>
      <c r="PYM124" s="19"/>
      <c r="PYN124" s="19"/>
      <c r="PYO124" s="64"/>
      <c r="PYT124" s="19"/>
      <c r="PYU124" s="19"/>
      <c r="PYV124" s="64"/>
      <c r="PZA124" s="19"/>
      <c r="PZB124" s="19"/>
      <c r="PZC124" s="64"/>
      <c r="PZH124" s="19"/>
      <c r="PZI124" s="19"/>
      <c r="PZJ124" s="64"/>
      <c r="PZO124" s="19"/>
      <c r="PZP124" s="19"/>
      <c r="PZQ124" s="64"/>
      <c r="PZV124" s="19"/>
      <c r="PZW124" s="19"/>
      <c r="PZX124" s="64"/>
      <c r="QAC124" s="19"/>
      <c r="QAD124" s="19"/>
      <c r="QAE124" s="64"/>
      <c r="QAJ124" s="19"/>
      <c r="QAK124" s="19"/>
      <c r="QAL124" s="64"/>
      <c r="QAQ124" s="19"/>
      <c r="QAR124" s="19"/>
      <c r="QAS124" s="64"/>
      <c r="QAX124" s="19"/>
      <c r="QAY124" s="19"/>
      <c r="QAZ124" s="64"/>
      <c r="QBE124" s="19"/>
      <c r="QBF124" s="19"/>
      <c r="QBG124" s="64"/>
      <c r="QBL124" s="19"/>
      <c r="QBM124" s="19"/>
      <c r="QBN124" s="64"/>
      <c r="QBS124" s="19"/>
      <c r="QBT124" s="19"/>
      <c r="QBU124" s="64"/>
      <c r="QBZ124" s="19"/>
      <c r="QCA124" s="19"/>
      <c r="QCB124" s="64"/>
      <c r="QCG124" s="19"/>
      <c r="QCH124" s="19"/>
      <c r="QCI124" s="64"/>
      <c r="QCN124" s="19"/>
      <c r="QCO124" s="19"/>
      <c r="QCP124" s="64"/>
      <c r="QCU124" s="19"/>
      <c r="QCV124" s="19"/>
      <c r="QCW124" s="64"/>
      <c r="QDB124" s="19"/>
      <c r="QDC124" s="19"/>
      <c r="QDD124" s="64"/>
      <c r="QDI124" s="19"/>
      <c r="QDJ124" s="19"/>
      <c r="QDK124" s="64"/>
      <c r="QDP124" s="19"/>
      <c r="QDQ124" s="19"/>
      <c r="QDR124" s="64"/>
      <c r="QDW124" s="19"/>
      <c r="QDX124" s="19"/>
      <c r="QDY124" s="64"/>
      <c r="QED124" s="19"/>
      <c r="QEE124" s="19"/>
      <c r="QEF124" s="64"/>
      <c r="QEK124" s="19"/>
      <c r="QEL124" s="19"/>
      <c r="QEM124" s="64"/>
      <c r="QER124" s="19"/>
      <c r="QES124" s="19"/>
      <c r="QET124" s="64"/>
      <c r="QEY124" s="19"/>
      <c r="QEZ124" s="19"/>
      <c r="QFA124" s="64"/>
      <c r="QFF124" s="19"/>
      <c r="QFG124" s="19"/>
      <c r="QFH124" s="64"/>
      <c r="QFM124" s="19"/>
      <c r="QFN124" s="19"/>
      <c r="QFO124" s="64"/>
      <c r="QFT124" s="19"/>
      <c r="QFU124" s="19"/>
      <c r="QFV124" s="64"/>
      <c r="QGA124" s="19"/>
      <c r="QGB124" s="19"/>
      <c r="QGC124" s="64"/>
      <c r="QGH124" s="19"/>
      <c r="QGI124" s="19"/>
      <c r="QGJ124" s="64"/>
      <c r="QGO124" s="19"/>
      <c r="QGP124" s="19"/>
      <c r="QGQ124" s="64"/>
      <c r="QGV124" s="19"/>
      <c r="QGW124" s="19"/>
      <c r="QGX124" s="64"/>
      <c r="QHC124" s="19"/>
      <c r="QHD124" s="19"/>
      <c r="QHE124" s="64"/>
      <c r="QHJ124" s="19"/>
      <c r="QHK124" s="19"/>
      <c r="QHL124" s="64"/>
      <c r="QHQ124" s="19"/>
      <c r="QHR124" s="19"/>
      <c r="QHS124" s="64"/>
      <c r="QHX124" s="19"/>
      <c r="QHY124" s="19"/>
      <c r="QHZ124" s="64"/>
      <c r="QIE124" s="19"/>
      <c r="QIF124" s="19"/>
      <c r="QIG124" s="64"/>
      <c r="QIL124" s="19"/>
      <c r="QIM124" s="19"/>
      <c r="QIN124" s="64"/>
      <c r="QIS124" s="19"/>
      <c r="QIT124" s="19"/>
      <c r="QIU124" s="64"/>
      <c r="QIZ124" s="19"/>
      <c r="QJA124" s="19"/>
      <c r="QJB124" s="64"/>
      <c r="QJG124" s="19"/>
      <c r="QJH124" s="19"/>
      <c r="QJI124" s="64"/>
      <c r="QJN124" s="19"/>
      <c r="QJO124" s="19"/>
      <c r="QJP124" s="64"/>
      <c r="QJU124" s="19"/>
      <c r="QJV124" s="19"/>
      <c r="QJW124" s="64"/>
      <c r="QKB124" s="19"/>
      <c r="QKC124" s="19"/>
      <c r="QKD124" s="64"/>
      <c r="QKI124" s="19"/>
      <c r="QKJ124" s="19"/>
      <c r="QKK124" s="64"/>
      <c r="QKP124" s="19"/>
      <c r="QKQ124" s="19"/>
      <c r="QKR124" s="64"/>
      <c r="QKW124" s="19"/>
      <c r="QKX124" s="19"/>
      <c r="QKY124" s="64"/>
      <c r="QLD124" s="19"/>
      <c r="QLE124" s="19"/>
      <c r="QLF124" s="64"/>
      <c r="QLK124" s="19"/>
      <c r="QLL124" s="19"/>
      <c r="QLM124" s="64"/>
      <c r="QLR124" s="19"/>
      <c r="QLS124" s="19"/>
      <c r="QLT124" s="64"/>
      <c r="QLY124" s="19"/>
      <c r="QLZ124" s="19"/>
      <c r="QMA124" s="64"/>
      <c r="QMF124" s="19"/>
      <c r="QMG124" s="19"/>
      <c r="QMH124" s="64"/>
      <c r="QMM124" s="19"/>
      <c r="QMN124" s="19"/>
      <c r="QMO124" s="64"/>
      <c r="QMT124" s="19"/>
      <c r="QMU124" s="19"/>
      <c r="QMV124" s="64"/>
      <c r="QNA124" s="19"/>
      <c r="QNB124" s="19"/>
      <c r="QNC124" s="64"/>
      <c r="QNH124" s="19"/>
      <c r="QNI124" s="19"/>
      <c r="QNJ124" s="64"/>
      <c r="QNO124" s="19"/>
      <c r="QNP124" s="19"/>
      <c r="QNQ124" s="64"/>
      <c r="QNV124" s="19"/>
      <c r="QNW124" s="19"/>
      <c r="QNX124" s="64"/>
      <c r="QOC124" s="19"/>
      <c r="QOD124" s="19"/>
      <c r="QOE124" s="64"/>
      <c r="QOJ124" s="19"/>
      <c r="QOK124" s="19"/>
      <c r="QOL124" s="64"/>
      <c r="QOQ124" s="19"/>
      <c r="QOR124" s="19"/>
      <c r="QOS124" s="64"/>
      <c r="QOX124" s="19"/>
      <c r="QOY124" s="19"/>
      <c r="QOZ124" s="64"/>
      <c r="QPE124" s="19"/>
      <c r="QPF124" s="19"/>
      <c r="QPG124" s="64"/>
      <c r="QPL124" s="19"/>
      <c r="QPM124" s="19"/>
      <c r="QPN124" s="64"/>
      <c r="QPS124" s="19"/>
      <c r="QPT124" s="19"/>
      <c r="QPU124" s="64"/>
      <c r="QPZ124" s="19"/>
      <c r="QQA124" s="19"/>
      <c r="QQB124" s="64"/>
      <c r="QQG124" s="19"/>
      <c r="QQH124" s="19"/>
      <c r="QQI124" s="64"/>
      <c r="QQN124" s="19"/>
      <c r="QQO124" s="19"/>
      <c r="QQP124" s="64"/>
      <c r="QQU124" s="19"/>
      <c r="QQV124" s="19"/>
      <c r="QQW124" s="64"/>
      <c r="QRB124" s="19"/>
      <c r="QRC124" s="19"/>
      <c r="QRD124" s="64"/>
      <c r="QRI124" s="19"/>
      <c r="QRJ124" s="19"/>
      <c r="QRK124" s="64"/>
      <c r="QRP124" s="19"/>
      <c r="QRQ124" s="19"/>
      <c r="QRR124" s="64"/>
      <c r="QRW124" s="19"/>
      <c r="QRX124" s="19"/>
      <c r="QRY124" s="64"/>
      <c r="QSD124" s="19"/>
      <c r="QSE124" s="19"/>
      <c r="QSF124" s="64"/>
      <c r="QSK124" s="19"/>
      <c r="QSL124" s="19"/>
      <c r="QSM124" s="64"/>
      <c r="QSR124" s="19"/>
      <c r="QSS124" s="19"/>
      <c r="QST124" s="64"/>
      <c r="QSY124" s="19"/>
      <c r="QSZ124" s="19"/>
      <c r="QTA124" s="64"/>
      <c r="QTF124" s="19"/>
      <c r="QTG124" s="19"/>
      <c r="QTH124" s="64"/>
      <c r="QTM124" s="19"/>
      <c r="QTN124" s="19"/>
      <c r="QTO124" s="64"/>
      <c r="QTT124" s="19"/>
      <c r="QTU124" s="19"/>
      <c r="QTV124" s="64"/>
      <c r="QUA124" s="19"/>
      <c r="QUB124" s="19"/>
      <c r="QUC124" s="64"/>
      <c r="QUH124" s="19"/>
      <c r="QUI124" s="19"/>
      <c r="QUJ124" s="64"/>
      <c r="QUO124" s="19"/>
      <c r="QUP124" s="19"/>
      <c r="QUQ124" s="64"/>
      <c r="QUV124" s="19"/>
      <c r="QUW124" s="19"/>
      <c r="QUX124" s="64"/>
      <c r="QVC124" s="19"/>
      <c r="QVD124" s="19"/>
      <c r="QVE124" s="64"/>
      <c r="QVJ124" s="19"/>
      <c r="QVK124" s="19"/>
      <c r="QVL124" s="64"/>
      <c r="QVQ124" s="19"/>
      <c r="QVR124" s="19"/>
      <c r="QVS124" s="64"/>
      <c r="QVX124" s="19"/>
      <c r="QVY124" s="19"/>
      <c r="QVZ124" s="64"/>
      <c r="QWE124" s="19"/>
      <c r="QWF124" s="19"/>
      <c r="QWG124" s="64"/>
      <c r="QWL124" s="19"/>
      <c r="QWM124" s="19"/>
      <c r="QWN124" s="64"/>
      <c r="QWS124" s="19"/>
      <c r="QWT124" s="19"/>
      <c r="QWU124" s="64"/>
      <c r="QWZ124" s="19"/>
      <c r="QXA124" s="19"/>
      <c r="QXB124" s="64"/>
      <c r="QXG124" s="19"/>
      <c r="QXH124" s="19"/>
      <c r="QXI124" s="64"/>
      <c r="QXN124" s="19"/>
      <c r="QXO124" s="19"/>
      <c r="QXP124" s="64"/>
      <c r="QXU124" s="19"/>
      <c r="QXV124" s="19"/>
      <c r="QXW124" s="64"/>
      <c r="QYB124" s="19"/>
      <c r="QYC124" s="19"/>
      <c r="QYD124" s="64"/>
      <c r="QYI124" s="19"/>
      <c r="QYJ124" s="19"/>
      <c r="QYK124" s="64"/>
      <c r="QYP124" s="19"/>
      <c r="QYQ124" s="19"/>
      <c r="QYR124" s="64"/>
      <c r="QYW124" s="19"/>
      <c r="QYX124" s="19"/>
      <c r="QYY124" s="64"/>
      <c r="QZD124" s="19"/>
      <c r="QZE124" s="19"/>
      <c r="QZF124" s="64"/>
      <c r="QZK124" s="19"/>
      <c r="QZL124" s="19"/>
      <c r="QZM124" s="64"/>
      <c r="QZR124" s="19"/>
      <c r="QZS124" s="19"/>
      <c r="QZT124" s="64"/>
      <c r="QZY124" s="19"/>
      <c r="QZZ124" s="19"/>
      <c r="RAA124" s="64"/>
      <c r="RAF124" s="19"/>
      <c r="RAG124" s="19"/>
      <c r="RAH124" s="64"/>
      <c r="RAM124" s="19"/>
      <c r="RAN124" s="19"/>
      <c r="RAO124" s="64"/>
      <c r="RAT124" s="19"/>
      <c r="RAU124" s="19"/>
      <c r="RAV124" s="64"/>
      <c r="RBA124" s="19"/>
      <c r="RBB124" s="19"/>
      <c r="RBC124" s="64"/>
      <c r="RBH124" s="19"/>
      <c r="RBI124" s="19"/>
      <c r="RBJ124" s="64"/>
      <c r="RBO124" s="19"/>
      <c r="RBP124" s="19"/>
      <c r="RBQ124" s="64"/>
      <c r="RBV124" s="19"/>
      <c r="RBW124" s="19"/>
      <c r="RBX124" s="64"/>
      <c r="RCC124" s="19"/>
      <c r="RCD124" s="19"/>
      <c r="RCE124" s="64"/>
      <c r="RCJ124" s="19"/>
      <c r="RCK124" s="19"/>
      <c r="RCL124" s="64"/>
      <c r="RCQ124" s="19"/>
      <c r="RCR124" s="19"/>
      <c r="RCS124" s="64"/>
      <c r="RCX124" s="19"/>
      <c r="RCY124" s="19"/>
      <c r="RCZ124" s="64"/>
      <c r="RDE124" s="19"/>
      <c r="RDF124" s="19"/>
      <c r="RDG124" s="64"/>
      <c r="RDL124" s="19"/>
      <c r="RDM124" s="19"/>
      <c r="RDN124" s="64"/>
      <c r="RDS124" s="19"/>
      <c r="RDT124" s="19"/>
      <c r="RDU124" s="64"/>
      <c r="RDZ124" s="19"/>
      <c r="REA124" s="19"/>
      <c r="REB124" s="64"/>
      <c r="REG124" s="19"/>
      <c r="REH124" s="19"/>
      <c r="REI124" s="64"/>
      <c r="REN124" s="19"/>
      <c r="REO124" s="19"/>
      <c r="REP124" s="64"/>
      <c r="REU124" s="19"/>
      <c r="REV124" s="19"/>
      <c r="REW124" s="64"/>
      <c r="RFB124" s="19"/>
      <c r="RFC124" s="19"/>
      <c r="RFD124" s="64"/>
      <c r="RFI124" s="19"/>
      <c r="RFJ124" s="19"/>
      <c r="RFK124" s="64"/>
      <c r="RFP124" s="19"/>
      <c r="RFQ124" s="19"/>
      <c r="RFR124" s="64"/>
      <c r="RFW124" s="19"/>
      <c r="RFX124" s="19"/>
      <c r="RFY124" s="64"/>
      <c r="RGD124" s="19"/>
      <c r="RGE124" s="19"/>
      <c r="RGF124" s="64"/>
      <c r="RGK124" s="19"/>
      <c r="RGL124" s="19"/>
      <c r="RGM124" s="64"/>
      <c r="RGR124" s="19"/>
      <c r="RGS124" s="19"/>
      <c r="RGT124" s="64"/>
      <c r="RGY124" s="19"/>
      <c r="RGZ124" s="19"/>
      <c r="RHA124" s="64"/>
      <c r="RHF124" s="19"/>
      <c r="RHG124" s="19"/>
      <c r="RHH124" s="64"/>
      <c r="RHM124" s="19"/>
      <c r="RHN124" s="19"/>
      <c r="RHO124" s="64"/>
      <c r="RHT124" s="19"/>
      <c r="RHU124" s="19"/>
      <c r="RHV124" s="64"/>
      <c r="RIA124" s="19"/>
      <c r="RIB124" s="19"/>
      <c r="RIC124" s="64"/>
      <c r="RIH124" s="19"/>
      <c r="RII124" s="19"/>
      <c r="RIJ124" s="64"/>
      <c r="RIO124" s="19"/>
      <c r="RIP124" s="19"/>
      <c r="RIQ124" s="64"/>
      <c r="RIV124" s="19"/>
      <c r="RIW124" s="19"/>
      <c r="RIX124" s="64"/>
      <c r="RJC124" s="19"/>
      <c r="RJD124" s="19"/>
      <c r="RJE124" s="64"/>
      <c r="RJJ124" s="19"/>
      <c r="RJK124" s="19"/>
      <c r="RJL124" s="64"/>
      <c r="RJQ124" s="19"/>
      <c r="RJR124" s="19"/>
      <c r="RJS124" s="64"/>
      <c r="RJX124" s="19"/>
      <c r="RJY124" s="19"/>
      <c r="RJZ124" s="64"/>
      <c r="RKE124" s="19"/>
      <c r="RKF124" s="19"/>
      <c r="RKG124" s="64"/>
      <c r="RKL124" s="19"/>
      <c r="RKM124" s="19"/>
      <c r="RKN124" s="64"/>
      <c r="RKS124" s="19"/>
      <c r="RKT124" s="19"/>
      <c r="RKU124" s="64"/>
      <c r="RKZ124" s="19"/>
      <c r="RLA124" s="19"/>
      <c r="RLB124" s="64"/>
      <c r="RLG124" s="19"/>
      <c r="RLH124" s="19"/>
      <c r="RLI124" s="64"/>
      <c r="RLN124" s="19"/>
      <c r="RLO124" s="19"/>
      <c r="RLP124" s="64"/>
      <c r="RLU124" s="19"/>
      <c r="RLV124" s="19"/>
      <c r="RLW124" s="64"/>
      <c r="RMB124" s="19"/>
      <c r="RMC124" s="19"/>
      <c r="RMD124" s="64"/>
      <c r="RMI124" s="19"/>
      <c r="RMJ124" s="19"/>
      <c r="RMK124" s="64"/>
      <c r="RMP124" s="19"/>
      <c r="RMQ124" s="19"/>
      <c r="RMR124" s="64"/>
      <c r="RMW124" s="19"/>
      <c r="RMX124" s="19"/>
      <c r="RMY124" s="64"/>
      <c r="RND124" s="19"/>
      <c r="RNE124" s="19"/>
      <c r="RNF124" s="64"/>
      <c r="RNK124" s="19"/>
      <c r="RNL124" s="19"/>
      <c r="RNM124" s="64"/>
      <c r="RNR124" s="19"/>
      <c r="RNS124" s="19"/>
      <c r="RNT124" s="64"/>
      <c r="RNY124" s="19"/>
      <c r="RNZ124" s="19"/>
      <c r="ROA124" s="64"/>
      <c r="ROF124" s="19"/>
      <c r="ROG124" s="19"/>
      <c r="ROH124" s="64"/>
      <c r="ROM124" s="19"/>
      <c r="RON124" s="19"/>
      <c r="ROO124" s="64"/>
      <c r="ROT124" s="19"/>
      <c r="ROU124" s="19"/>
      <c r="ROV124" s="64"/>
      <c r="RPA124" s="19"/>
      <c r="RPB124" s="19"/>
      <c r="RPC124" s="64"/>
      <c r="RPH124" s="19"/>
      <c r="RPI124" s="19"/>
      <c r="RPJ124" s="64"/>
      <c r="RPO124" s="19"/>
      <c r="RPP124" s="19"/>
      <c r="RPQ124" s="64"/>
      <c r="RPV124" s="19"/>
      <c r="RPW124" s="19"/>
      <c r="RPX124" s="64"/>
      <c r="RQC124" s="19"/>
      <c r="RQD124" s="19"/>
      <c r="RQE124" s="64"/>
      <c r="RQJ124" s="19"/>
      <c r="RQK124" s="19"/>
      <c r="RQL124" s="64"/>
      <c r="RQQ124" s="19"/>
      <c r="RQR124" s="19"/>
      <c r="RQS124" s="64"/>
      <c r="RQX124" s="19"/>
      <c r="RQY124" s="19"/>
      <c r="RQZ124" s="64"/>
      <c r="RRE124" s="19"/>
      <c r="RRF124" s="19"/>
      <c r="RRG124" s="64"/>
      <c r="RRL124" s="19"/>
      <c r="RRM124" s="19"/>
      <c r="RRN124" s="64"/>
      <c r="RRS124" s="19"/>
      <c r="RRT124" s="19"/>
      <c r="RRU124" s="64"/>
      <c r="RRZ124" s="19"/>
      <c r="RSA124" s="19"/>
      <c r="RSB124" s="64"/>
      <c r="RSG124" s="19"/>
      <c r="RSH124" s="19"/>
      <c r="RSI124" s="64"/>
      <c r="RSN124" s="19"/>
      <c r="RSO124" s="19"/>
      <c r="RSP124" s="64"/>
      <c r="RSU124" s="19"/>
      <c r="RSV124" s="19"/>
      <c r="RSW124" s="64"/>
      <c r="RTB124" s="19"/>
      <c r="RTC124" s="19"/>
      <c r="RTD124" s="64"/>
      <c r="RTI124" s="19"/>
      <c r="RTJ124" s="19"/>
      <c r="RTK124" s="64"/>
      <c r="RTP124" s="19"/>
      <c r="RTQ124" s="19"/>
      <c r="RTR124" s="64"/>
      <c r="RTW124" s="19"/>
      <c r="RTX124" s="19"/>
      <c r="RTY124" s="64"/>
      <c r="RUD124" s="19"/>
      <c r="RUE124" s="19"/>
      <c r="RUF124" s="64"/>
      <c r="RUK124" s="19"/>
      <c r="RUL124" s="19"/>
      <c r="RUM124" s="64"/>
      <c r="RUR124" s="19"/>
      <c r="RUS124" s="19"/>
      <c r="RUT124" s="64"/>
      <c r="RUY124" s="19"/>
      <c r="RUZ124" s="19"/>
      <c r="RVA124" s="64"/>
      <c r="RVF124" s="19"/>
      <c r="RVG124" s="19"/>
      <c r="RVH124" s="64"/>
      <c r="RVM124" s="19"/>
      <c r="RVN124" s="19"/>
      <c r="RVO124" s="64"/>
      <c r="RVT124" s="19"/>
      <c r="RVU124" s="19"/>
      <c r="RVV124" s="64"/>
      <c r="RWA124" s="19"/>
      <c r="RWB124" s="19"/>
      <c r="RWC124" s="64"/>
      <c r="RWH124" s="19"/>
      <c r="RWI124" s="19"/>
      <c r="RWJ124" s="64"/>
      <c r="RWO124" s="19"/>
      <c r="RWP124" s="19"/>
      <c r="RWQ124" s="64"/>
      <c r="RWV124" s="19"/>
      <c r="RWW124" s="19"/>
      <c r="RWX124" s="64"/>
      <c r="RXC124" s="19"/>
      <c r="RXD124" s="19"/>
      <c r="RXE124" s="64"/>
      <c r="RXJ124" s="19"/>
      <c r="RXK124" s="19"/>
      <c r="RXL124" s="64"/>
      <c r="RXQ124" s="19"/>
      <c r="RXR124" s="19"/>
      <c r="RXS124" s="64"/>
      <c r="RXX124" s="19"/>
      <c r="RXY124" s="19"/>
      <c r="RXZ124" s="64"/>
      <c r="RYE124" s="19"/>
      <c r="RYF124" s="19"/>
      <c r="RYG124" s="64"/>
      <c r="RYL124" s="19"/>
      <c r="RYM124" s="19"/>
      <c r="RYN124" s="64"/>
      <c r="RYS124" s="19"/>
      <c r="RYT124" s="19"/>
      <c r="RYU124" s="64"/>
      <c r="RYZ124" s="19"/>
      <c r="RZA124" s="19"/>
      <c r="RZB124" s="64"/>
      <c r="RZG124" s="19"/>
      <c r="RZH124" s="19"/>
      <c r="RZI124" s="64"/>
      <c r="RZN124" s="19"/>
      <c r="RZO124" s="19"/>
      <c r="RZP124" s="64"/>
      <c r="RZU124" s="19"/>
      <c r="RZV124" s="19"/>
      <c r="RZW124" s="64"/>
      <c r="SAB124" s="19"/>
      <c r="SAC124" s="19"/>
      <c r="SAD124" s="64"/>
      <c r="SAI124" s="19"/>
      <c r="SAJ124" s="19"/>
      <c r="SAK124" s="64"/>
      <c r="SAP124" s="19"/>
      <c r="SAQ124" s="19"/>
      <c r="SAR124" s="64"/>
      <c r="SAW124" s="19"/>
      <c r="SAX124" s="19"/>
      <c r="SAY124" s="64"/>
      <c r="SBD124" s="19"/>
      <c r="SBE124" s="19"/>
      <c r="SBF124" s="64"/>
      <c r="SBK124" s="19"/>
      <c r="SBL124" s="19"/>
      <c r="SBM124" s="64"/>
      <c r="SBR124" s="19"/>
      <c r="SBS124" s="19"/>
      <c r="SBT124" s="64"/>
      <c r="SBY124" s="19"/>
      <c r="SBZ124" s="19"/>
      <c r="SCA124" s="64"/>
      <c r="SCF124" s="19"/>
      <c r="SCG124" s="19"/>
      <c r="SCH124" s="64"/>
      <c r="SCM124" s="19"/>
      <c r="SCN124" s="19"/>
      <c r="SCO124" s="64"/>
      <c r="SCT124" s="19"/>
      <c r="SCU124" s="19"/>
      <c r="SCV124" s="64"/>
      <c r="SDA124" s="19"/>
      <c r="SDB124" s="19"/>
      <c r="SDC124" s="64"/>
      <c r="SDH124" s="19"/>
      <c r="SDI124" s="19"/>
      <c r="SDJ124" s="64"/>
      <c r="SDO124" s="19"/>
      <c r="SDP124" s="19"/>
      <c r="SDQ124" s="64"/>
      <c r="SDV124" s="19"/>
      <c r="SDW124" s="19"/>
      <c r="SDX124" s="64"/>
      <c r="SEC124" s="19"/>
      <c r="SED124" s="19"/>
      <c r="SEE124" s="64"/>
      <c r="SEJ124" s="19"/>
      <c r="SEK124" s="19"/>
      <c r="SEL124" s="64"/>
      <c r="SEQ124" s="19"/>
      <c r="SER124" s="19"/>
      <c r="SES124" s="64"/>
      <c r="SEX124" s="19"/>
      <c r="SEY124" s="19"/>
      <c r="SEZ124" s="64"/>
      <c r="SFE124" s="19"/>
      <c r="SFF124" s="19"/>
      <c r="SFG124" s="64"/>
      <c r="SFL124" s="19"/>
      <c r="SFM124" s="19"/>
      <c r="SFN124" s="64"/>
      <c r="SFS124" s="19"/>
      <c r="SFT124" s="19"/>
      <c r="SFU124" s="64"/>
      <c r="SFZ124" s="19"/>
      <c r="SGA124" s="19"/>
      <c r="SGB124" s="64"/>
      <c r="SGG124" s="19"/>
      <c r="SGH124" s="19"/>
      <c r="SGI124" s="64"/>
      <c r="SGN124" s="19"/>
      <c r="SGO124" s="19"/>
      <c r="SGP124" s="64"/>
      <c r="SGU124" s="19"/>
      <c r="SGV124" s="19"/>
      <c r="SGW124" s="64"/>
      <c r="SHB124" s="19"/>
      <c r="SHC124" s="19"/>
      <c r="SHD124" s="64"/>
      <c r="SHI124" s="19"/>
      <c r="SHJ124" s="19"/>
      <c r="SHK124" s="64"/>
      <c r="SHP124" s="19"/>
      <c r="SHQ124" s="19"/>
      <c r="SHR124" s="64"/>
      <c r="SHW124" s="19"/>
      <c r="SHX124" s="19"/>
      <c r="SHY124" s="64"/>
      <c r="SID124" s="19"/>
      <c r="SIE124" s="19"/>
      <c r="SIF124" s="64"/>
      <c r="SIK124" s="19"/>
      <c r="SIL124" s="19"/>
      <c r="SIM124" s="64"/>
      <c r="SIR124" s="19"/>
      <c r="SIS124" s="19"/>
      <c r="SIT124" s="64"/>
      <c r="SIY124" s="19"/>
      <c r="SIZ124" s="19"/>
      <c r="SJA124" s="64"/>
      <c r="SJF124" s="19"/>
      <c r="SJG124" s="19"/>
      <c r="SJH124" s="64"/>
      <c r="SJM124" s="19"/>
      <c r="SJN124" s="19"/>
      <c r="SJO124" s="64"/>
      <c r="SJT124" s="19"/>
      <c r="SJU124" s="19"/>
      <c r="SJV124" s="64"/>
      <c r="SKA124" s="19"/>
      <c r="SKB124" s="19"/>
      <c r="SKC124" s="64"/>
      <c r="SKH124" s="19"/>
      <c r="SKI124" s="19"/>
      <c r="SKJ124" s="64"/>
      <c r="SKO124" s="19"/>
      <c r="SKP124" s="19"/>
      <c r="SKQ124" s="64"/>
      <c r="SKV124" s="19"/>
      <c r="SKW124" s="19"/>
      <c r="SKX124" s="64"/>
      <c r="SLC124" s="19"/>
      <c r="SLD124" s="19"/>
      <c r="SLE124" s="64"/>
      <c r="SLJ124" s="19"/>
      <c r="SLK124" s="19"/>
      <c r="SLL124" s="64"/>
      <c r="SLQ124" s="19"/>
      <c r="SLR124" s="19"/>
      <c r="SLS124" s="64"/>
      <c r="SLX124" s="19"/>
      <c r="SLY124" s="19"/>
      <c r="SLZ124" s="64"/>
      <c r="SME124" s="19"/>
      <c r="SMF124" s="19"/>
      <c r="SMG124" s="64"/>
      <c r="SML124" s="19"/>
      <c r="SMM124" s="19"/>
      <c r="SMN124" s="64"/>
      <c r="SMS124" s="19"/>
      <c r="SMT124" s="19"/>
      <c r="SMU124" s="64"/>
      <c r="SMZ124" s="19"/>
      <c r="SNA124" s="19"/>
      <c r="SNB124" s="64"/>
      <c r="SNG124" s="19"/>
      <c r="SNH124" s="19"/>
      <c r="SNI124" s="64"/>
      <c r="SNN124" s="19"/>
      <c r="SNO124" s="19"/>
      <c r="SNP124" s="64"/>
      <c r="SNU124" s="19"/>
      <c r="SNV124" s="19"/>
      <c r="SNW124" s="64"/>
      <c r="SOB124" s="19"/>
      <c r="SOC124" s="19"/>
      <c r="SOD124" s="64"/>
      <c r="SOI124" s="19"/>
      <c r="SOJ124" s="19"/>
      <c r="SOK124" s="64"/>
      <c r="SOP124" s="19"/>
      <c r="SOQ124" s="19"/>
      <c r="SOR124" s="64"/>
      <c r="SOW124" s="19"/>
      <c r="SOX124" s="19"/>
      <c r="SOY124" s="64"/>
      <c r="SPD124" s="19"/>
      <c r="SPE124" s="19"/>
      <c r="SPF124" s="64"/>
      <c r="SPK124" s="19"/>
      <c r="SPL124" s="19"/>
      <c r="SPM124" s="64"/>
      <c r="SPR124" s="19"/>
      <c r="SPS124" s="19"/>
      <c r="SPT124" s="64"/>
      <c r="SPY124" s="19"/>
      <c r="SPZ124" s="19"/>
      <c r="SQA124" s="64"/>
      <c r="SQF124" s="19"/>
      <c r="SQG124" s="19"/>
      <c r="SQH124" s="64"/>
      <c r="SQM124" s="19"/>
      <c r="SQN124" s="19"/>
      <c r="SQO124" s="64"/>
      <c r="SQT124" s="19"/>
      <c r="SQU124" s="19"/>
      <c r="SQV124" s="64"/>
      <c r="SRA124" s="19"/>
      <c r="SRB124" s="19"/>
      <c r="SRC124" s="64"/>
      <c r="SRH124" s="19"/>
      <c r="SRI124" s="19"/>
      <c r="SRJ124" s="64"/>
      <c r="SRO124" s="19"/>
      <c r="SRP124" s="19"/>
      <c r="SRQ124" s="64"/>
      <c r="SRV124" s="19"/>
      <c r="SRW124" s="19"/>
      <c r="SRX124" s="64"/>
      <c r="SSC124" s="19"/>
      <c r="SSD124" s="19"/>
      <c r="SSE124" s="64"/>
      <c r="SSJ124" s="19"/>
      <c r="SSK124" s="19"/>
      <c r="SSL124" s="64"/>
      <c r="SSQ124" s="19"/>
      <c r="SSR124" s="19"/>
      <c r="SSS124" s="64"/>
      <c r="SSX124" s="19"/>
      <c r="SSY124" s="19"/>
      <c r="SSZ124" s="64"/>
      <c r="STE124" s="19"/>
      <c r="STF124" s="19"/>
      <c r="STG124" s="64"/>
      <c r="STL124" s="19"/>
      <c r="STM124" s="19"/>
      <c r="STN124" s="64"/>
      <c r="STS124" s="19"/>
      <c r="STT124" s="19"/>
      <c r="STU124" s="64"/>
      <c r="STZ124" s="19"/>
      <c r="SUA124" s="19"/>
      <c r="SUB124" s="64"/>
      <c r="SUG124" s="19"/>
      <c r="SUH124" s="19"/>
      <c r="SUI124" s="64"/>
      <c r="SUN124" s="19"/>
      <c r="SUO124" s="19"/>
      <c r="SUP124" s="64"/>
      <c r="SUU124" s="19"/>
      <c r="SUV124" s="19"/>
      <c r="SUW124" s="64"/>
      <c r="SVB124" s="19"/>
      <c r="SVC124" s="19"/>
      <c r="SVD124" s="64"/>
      <c r="SVI124" s="19"/>
      <c r="SVJ124" s="19"/>
      <c r="SVK124" s="64"/>
      <c r="SVP124" s="19"/>
      <c r="SVQ124" s="19"/>
      <c r="SVR124" s="64"/>
      <c r="SVW124" s="19"/>
      <c r="SVX124" s="19"/>
      <c r="SVY124" s="64"/>
      <c r="SWD124" s="19"/>
      <c r="SWE124" s="19"/>
      <c r="SWF124" s="64"/>
      <c r="SWK124" s="19"/>
      <c r="SWL124" s="19"/>
      <c r="SWM124" s="64"/>
      <c r="SWR124" s="19"/>
      <c r="SWS124" s="19"/>
      <c r="SWT124" s="64"/>
      <c r="SWY124" s="19"/>
      <c r="SWZ124" s="19"/>
      <c r="SXA124" s="64"/>
      <c r="SXF124" s="19"/>
      <c r="SXG124" s="19"/>
      <c r="SXH124" s="64"/>
      <c r="SXM124" s="19"/>
      <c r="SXN124" s="19"/>
      <c r="SXO124" s="64"/>
      <c r="SXT124" s="19"/>
      <c r="SXU124" s="19"/>
      <c r="SXV124" s="64"/>
      <c r="SYA124" s="19"/>
      <c r="SYB124" s="19"/>
      <c r="SYC124" s="64"/>
      <c r="SYH124" s="19"/>
      <c r="SYI124" s="19"/>
      <c r="SYJ124" s="64"/>
      <c r="SYO124" s="19"/>
      <c r="SYP124" s="19"/>
      <c r="SYQ124" s="64"/>
      <c r="SYV124" s="19"/>
      <c r="SYW124" s="19"/>
      <c r="SYX124" s="64"/>
      <c r="SZC124" s="19"/>
      <c r="SZD124" s="19"/>
      <c r="SZE124" s="64"/>
      <c r="SZJ124" s="19"/>
      <c r="SZK124" s="19"/>
      <c r="SZL124" s="64"/>
      <c r="SZQ124" s="19"/>
      <c r="SZR124" s="19"/>
      <c r="SZS124" s="64"/>
      <c r="SZX124" s="19"/>
      <c r="SZY124" s="19"/>
      <c r="SZZ124" s="64"/>
      <c r="TAE124" s="19"/>
      <c r="TAF124" s="19"/>
      <c r="TAG124" s="64"/>
      <c r="TAL124" s="19"/>
      <c r="TAM124" s="19"/>
      <c r="TAN124" s="64"/>
      <c r="TAS124" s="19"/>
      <c r="TAT124" s="19"/>
      <c r="TAU124" s="64"/>
      <c r="TAZ124" s="19"/>
      <c r="TBA124" s="19"/>
      <c r="TBB124" s="64"/>
      <c r="TBG124" s="19"/>
      <c r="TBH124" s="19"/>
      <c r="TBI124" s="64"/>
      <c r="TBN124" s="19"/>
      <c r="TBO124" s="19"/>
      <c r="TBP124" s="64"/>
      <c r="TBU124" s="19"/>
      <c r="TBV124" s="19"/>
      <c r="TBW124" s="64"/>
      <c r="TCB124" s="19"/>
      <c r="TCC124" s="19"/>
      <c r="TCD124" s="64"/>
      <c r="TCI124" s="19"/>
      <c r="TCJ124" s="19"/>
      <c r="TCK124" s="64"/>
      <c r="TCP124" s="19"/>
      <c r="TCQ124" s="19"/>
      <c r="TCR124" s="64"/>
      <c r="TCW124" s="19"/>
      <c r="TCX124" s="19"/>
      <c r="TCY124" s="64"/>
      <c r="TDD124" s="19"/>
      <c r="TDE124" s="19"/>
      <c r="TDF124" s="64"/>
      <c r="TDK124" s="19"/>
      <c r="TDL124" s="19"/>
      <c r="TDM124" s="64"/>
      <c r="TDR124" s="19"/>
      <c r="TDS124" s="19"/>
      <c r="TDT124" s="64"/>
      <c r="TDY124" s="19"/>
      <c r="TDZ124" s="19"/>
      <c r="TEA124" s="64"/>
      <c r="TEF124" s="19"/>
      <c r="TEG124" s="19"/>
      <c r="TEH124" s="64"/>
      <c r="TEM124" s="19"/>
      <c r="TEN124" s="19"/>
      <c r="TEO124" s="64"/>
      <c r="TET124" s="19"/>
      <c r="TEU124" s="19"/>
      <c r="TEV124" s="64"/>
      <c r="TFA124" s="19"/>
      <c r="TFB124" s="19"/>
      <c r="TFC124" s="64"/>
      <c r="TFH124" s="19"/>
      <c r="TFI124" s="19"/>
      <c r="TFJ124" s="64"/>
      <c r="TFO124" s="19"/>
      <c r="TFP124" s="19"/>
      <c r="TFQ124" s="64"/>
      <c r="TFV124" s="19"/>
      <c r="TFW124" s="19"/>
      <c r="TFX124" s="64"/>
      <c r="TGC124" s="19"/>
      <c r="TGD124" s="19"/>
      <c r="TGE124" s="64"/>
      <c r="TGJ124" s="19"/>
      <c r="TGK124" s="19"/>
      <c r="TGL124" s="64"/>
      <c r="TGQ124" s="19"/>
      <c r="TGR124" s="19"/>
      <c r="TGS124" s="64"/>
      <c r="TGX124" s="19"/>
      <c r="TGY124" s="19"/>
      <c r="TGZ124" s="64"/>
      <c r="THE124" s="19"/>
      <c r="THF124" s="19"/>
      <c r="THG124" s="64"/>
      <c r="THL124" s="19"/>
      <c r="THM124" s="19"/>
      <c r="THN124" s="64"/>
      <c r="THS124" s="19"/>
      <c r="THT124" s="19"/>
      <c r="THU124" s="64"/>
      <c r="THZ124" s="19"/>
      <c r="TIA124" s="19"/>
      <c r="TIB124" s="64"/>
      <c r="TIG124" s="19"/>
      <c r="TIH124" s="19"/>
      <c r="TII124" s="64"/>
      <c r="TIN124" s="19"/>
      <c r="TIO124" s="19"/>
      <c r="TIP124" s="64"/>
      <c r="TIU124" s="19"/>
      <c r="TIV124" s="19"/>
      <c r="TIW124" s="64"/>
      <c r="TJB124" s="19"/>
      <c r="TJC124" s="19"/>
      <c r="TJD124" s="64"/>
      <c r="TJI124" s="19"/>
      <c r="TJJ124" s="19"/>
      <c r="TJK124" s="64"/>
      <c r="TJP124" s="19"/>
      <c r="TJQ124" s="19"/>
      <c r="TJR124" s="64"/>
      <c r="TJW124" s="19"/>
      <c r="TJX124" s="19"/>
      <c r="TJY124" s="64"/>
      <c r="TKD124" s="19"/>
      <c r="TKE124" s="19"/>
      <c r="TKF124" s="64"/>
      <c r="TKK124" s="19"/>
      <c r="TKL124" s="19"/>
      <c r="TKM124" s="64"/>
      <c r="TKR124" s="19"/>
      <c r="TKS124" s="19"/>
      <c r="TKT124" s="64"/>
      <c r="TKY124" s="19"/>
      <c r="TKZ124" s="19"/>
      <c r="TLA124" s="64"/>
      <c r="TLF124" s="19"/>
      <c r="TLG124" s="19"/>
      <c r="TLH124" s="64"/>
      <c r="TLM124" s="19"/>
      <c r="TLN124" s="19"/>
      <c r="TLO124" s="64"/>
      <c r="TLT124" s="19"/>
      <c r="TLU124" s="19"/>
      <c r="TLV124" s="64"/>
      <c r="TMA124" s="19"/>
      <c r="TMB124" s="19"/>
      <c r="TMC124" s="64"/>
      <c r="TMH124" s="19"/>
      <c r="TMI124" s="19"/>
      <c r="TMJ124" s="64"/>
      <c r="TMO124" s="19"/>
      <c r="TMP124" s="19"/>
      <c r="TMQ124" s="64"/>
      <c r="TMV124" s="19"/>
      <c r="TMW124" s="19"/>
      <c r="TMX124" s="64"/>
      <c r="TNC124" s="19"/>
      <c r="TND124" s="19"/>
      <c r="TNE124" s="64"/>
      <c r="TNJ124" s="19"/>
      <c r="TNK124" s="19"/>
      <c r="TNL124" s="64"/>
      <c r="TNQ124" s="19"/>
      <c r="TNR124" s="19"/>
      <c r="TNS124" s="64"/>
      <c r="TNX124" s="19"/>
      <c r="TNY124" s="19"/>
      <c r="TNZ124" s="64"/>
      <c r="TOE124" s="19"/>
      <c r="TOF124" s="19"/>
      <c r="TOG124" s="64"/>
      <c r="TOL124" s="19"/>
      <c r="TOM124" s="19"/>
      <c r="TON124" s="64"/>
      <c r="TOS124" s="19"/>
      <c r="TOT124" s="19"/>
      <c r="TOU124" s="64"/>
      <c r="TOZ124" s="19"/>
      <c r="TPA124" s="19"/>
      <c r="TPB124" s="64"/>
      <c r="TPG124" s="19"/>
      <c r="TPH124" s="19"/>
      <c r="TPI124" s="64"/>
      <c r="TPN124" s="19"/>
      <c r="TPO124" s="19"/>
      <c r="TPP124" s="64"/>
      <c r="TPU124" s="19"/>
      <c r="TPV124" s="19"/>
      <c r="TPW124" s="64"/>
      <c r="TQB124" s="19"/>
      <c r="TQC124" s="19"/>
      <c r="TQD124" s="64"/>
      <c r="TQI124" s="19"/>
      <c r="TQJ124" s="19"/>
      <c r="TQK124" s="64"/>
      <c r="TQP124" s="19"/>
      <c r="TQQ124" s="19"/>
      <c r="TQR124" s="64"/>
      <c r="TQW124" s="19"/>
      <c r="TQX124" s="19"/>
      <c r="TQY124" s="64"/>
      <c r="TRD124" s="19"/>
      <c r="TRE124" s="19"/>
      <c r="TRF124" s="64"/>
      <c r="TRK124" s="19"/>
      <c r="TRL124" s="19"/>
      <c r="TRM124" s="64"/>
      <c r="TRR124" s="19"/>
      <c r="TRS124" s="19"/>
      <c r="TRT124" s="64"/>
      <c r="TRY124" s="19"/>
      <c r="TRZ124" s="19"/>
      <c r="TSA124" s="64"/>
      <c r="TSF124" s="19"/>
      <c r="TSG124" s="19"/>
      <c r="TSH124" s="64"/>
      <c r="TSM124" s="19"/>
      <c r="TSN124" s="19"/>
      <c r="TSO124" s="64"/>
      <c r="TST124" s="19"/>
      <c r="TSU124" s="19"/>
      <c r="TSV124" s="64"/>
      <c r="TTA124" s="19"/>
      <c r="TTB124" s="19"/>
      <c r="TTC124" s="64"/>
      <c r="TTH124" s="19"/>
      <c r="TTI124" s="19"/>
      <c r="TTJ124" s="64"/>
      <c r="TTO124" s="19"/>
      <c r="TTP124" s="19"/>
      <c r="TTQ124" s="64"/>
      <c r="TTV124" s="19"/>
      <c r="TTW124" s="19"/>
      <c r="TTX124" s="64"/>
      <c r="TUC124" s="19"/>
      <c r="TUD124" s="19"/>
      <c r="TUE124" s="64"/>
      <c r="TUJ124" s="19"/>
      <c r="TUK124" s="19"/>
      <c r="TUL124" s="64"/>
      <c r="TUQ124" s="19"/>
      <c r="TUR124" s="19"/>
      <c r="TUS124" s="64"/>
      <c r="TUX124" s="19"/>
      <c r="TUY124" s="19"/>
      <c r="TUZ124" s="64"/>
      <c r="TVE124" s="19"/>
      <c r="TVF124" s="19"/>
      <c r="TVG124" s="64"/>
      <c r="TVL124" s="19"/>
      <c r="TVM124" s="19"/>
      <c r="TVN124" s="64"/>
      <c r="TVS124" s="19"/>
      <c r="TVT124" s="19"/>
      <c r="TVU124" s="64"/>
      <c r="TVZ124" s="19"/>
      <c r="TWA124" s="19"/>
      <c r="TWB124" s="64"/>
      <c r="TWG124" s="19"/>
      <c r="TWH124" s="19"/>
      <c r="TWI124" s="64"/>
      <c r="TWN124" s="19"/>
      <c r="TWO124" s="19"/>
      <c r="TWP124" s="64"/>
      <c r="TWU124" s="19"/>
      <c r="TWV124" s="19"/>
      <c r="TWW124" s="64"/>
      <c r="TXB124" s="19"/>
      <c r="TXC124" s="19"/>
      <c r="TXD124" s="64"/>
      <c r="TXI124" s="19"/>
      <c r="TXJ124" s="19"/>
      <c r="TXK124" s="64"/>
      <c r="TXP124" s="19"/>
      <c r="TXQ124" s="19"/>
      <c r="TXR124" s="64"/>
      <c r="TXW124" s="19"/>
      <c r="TXX124" s="19"/>
      <c r="TXY124" s="64"/>
      <c r="TYD124" s="19"/>
      <c r="TYE124" s="19"/>
      <c r="TYF124" s="64"/>
      <c r="TYK124" s="19"/>
      <c r="TYL124" s="19"/>
      <c r="TYM124" s="64"/>
      <c r="TYR124" s="19"/>
      <c r="TYS124" s="19"/>
      <c r="TYT124" s="64"/>
      <c r="TYY124" s="19"/>
      <c r="TYZ124" s="19"/>
      <c r="TZA124" s="64"/>
      <c r="TZF124" s="19"/>
      <c r="TZG124" s="19"/>
      <c r="TZH124" s="64"/>
      <c r="TZM124" s="19"/>
      <c r="TZN124" s="19"/>
      <c r="TZO124" s="64"/>
      <c r="TZT124" s="19"/>
      <c r="TZU124" s="19"/>
      <c r="TZV124" s="64"/>
      <c r="UAA124" s="19"/>
      <c r="UAB124" s="19"/>
      <c r="UAC124" s="64"/>
      <c r="UAH124" s="19"/>
      <c r="UAI124" s="19"/>
      <c r="UAJ124" s="64"/>
      <c r="UAO124" s="19"/>
      <c r="UAP124" s="19"/>
      <c r="UAQ124" s="64"/>
      <c r="UAV124" s="19"/>
      <c r="UAW124" s="19"/>
      <c r="UAX124" s="64"/>
      <c r="UBC124" s="19"/>
      <c r="UBD124" s="19"/>
      <c r="UBE124" s="64"/>
      <c r="UBJ124" s="19"/>
      <c r="UBK124" s="19"/>
      <c r="UBL124" s="64"/>
      <c r="UBQ124" s="19"/>
      <c r="UBR124" s="19"/>
      <c r="UBS124" s="64"/>
      <c r="UBX124" s="19"/>
      <c r="UBY124" s="19"/>
      <c r="UBZ124" s="64"/>
      <c r="UCE124" s="19"/>
      <c r="UCF124" s="19"/>
      <c r="UCG124" s="64"/>
      <c r="UCL124" s="19"/>
      <c r="UCM124" s="19"/>
      <c r="UCN124" s="64"/>
      <c r="UCS124" s="19"/>
      <c r="UCT124" s="19"/>
      <c r="UCU124" s="64"/>
      <c r="UCZ124" s="19"/>
      <c r="UDA124" s="19"/>
      <c r="UDB124" s="64"/>
      <c r="UDG124" s="19"/>
      <c r="UDH124" s="19"/>
      <c r="UDI124" s="64"/>
      <c r="UDN124" s="19"/>
      <c r="UDO124" s="19"/>
      <c r="UDP124" s="64"/>
      <c r="UDU124" s="19"/>
      <c r="UDV124" s="19"/>
      <c r="UDW124" s="64"/>
      <c r="UEB124" s="19"/>
      <c r="UEC124" s="19"/>
      <c r="UED124" s="64"/>
      <c r="UEI124" s="19"/>
      <c r="UEJ124" s="19"/>
      <c r="UEK124" s="64"/>
      <c r="UEP124" s="19"/>
      <c r="UEQ124" s="19"/>
      <c r="UER124" s="64"/>
      <c r="UEW124" s="19"/>
      <c r="UEX124" s="19"/>
      <c r="UEY124" s="64"/>
      <c r="UFD124" s="19"/>
      <c r="UFE124" s="19"/>
      <c r="UFF124" s="64"/>
      <c r="UFK124" s="19"/>
      <c r="UFL124" s="19"/>
      <c r="UFM124" s="64"/>
      <c r="UFR124" s="19"/>
      <c r="UFS124" s="19"/>
      <c r="UFT124" s="64"/>
      <c r="UFY124" s="19"/>
      <c r="UFZ124" s="19"/>
      <c r="UGA124" s="64"/>
      <c r="UGF124" s="19"/>
      <c r="UGG124" s="19"/>
      <c r="UGH124" s="64"/>
      <c r="UGM124" s="19"/>
      <c r="UGN124" s="19"/>
      <c r="UGO124" s="64"/>
      <c r="UGT124" s="19"/>
      <c r="UGU124" s="19"/>
      <c r="UGV124" s="64"/>
      <c r="UHA124" s="19"/>
      <c r="UHB124" s="19"/>
      <c r="UHC124" s="64"/>
      <c r="UHH124" s="19"/>
      <c r="UHI124" s="19"/>
      <c r="UHJ124" s="64"/>
      <c r="UHO124" s="19"/>
      <c r="UHP124" s="19"/>
      <c r="UHQ124" s="64"/>
      <c r="UHV124" s="19"/>
      <c r="UHW124" s="19"/>
      <c r="UHX124" s="64"/>
      <c r="UIC124" s="19"/>
      <c r="UID124" s="19"/>
      <c r="UIE124" s="64"/>
      <c r="UIJ124" s="19"/>
      <c r="UIK124" s="19"/>
      <c r="UIL124" s="64"/>
      <c r="UIQ124" s="19"/>
      <c r="UIR124" s="19"/>
      <c r="UIS124" s="64"/>
      <c r="UIX124" s="19"/>
      <c r="UIY124" s="19"/>
      <c r="UIZ124" s="64"/>
      <c r="UJE124" s="19"/>
      <c r="UJF124" s="19"/>
      <c r="UJG124" s="64"/>
      <c r="UJL124" s="19"/>
      <c r="UJM124" s="19"/>
      <c r="UJN124" s="64"/>
      <c r="UJS124" s="19"/>
      <c r="UJT124" s="19"/>
      <c r="UJU124" s="64"/>
      <c r="UJZ124" s="19"/>
      <c r="UKA124" s="19"/>
      <c r="UKB124" s="64"/>
      <c r="UKG124" s="19"/>
      <c r="UKH124" s="19"/>
      <c r="UKI124" s="64"/>
      <c r="UKN124" s="19"/>
      <c r="UKO124" s="19"/>
      <c r="UKP124" s="64"/>
      <c r="UKU124" s="19"/>
      <c r="UKV124" s="19"/>
      <c r="UKW124" s="64"/>
      <c r="ULB124" s="19"/>
      <c r="ULC124" s="19"/>
      <c r="ULD124" s="64"/>
      <c r="ULI124" s="19"/>
      <c r="ULJ124" s="19"/>
      <c r="ULK124" s="64"/>
      <c r="ULP124" s="19"/>
      <c r="ULQ124" s="19"/>
      <c r="ULR124" s="64"/>
      <c r="ULW124" s="19"/>
      <c r="ULX124" s="19"/>
      <c r="ULY124" s="64"/>
      <c r="UMD124" s="19"/>
      <c r="UME124" s="19"/>
      <c r="UMF124" s="64"/>
      <c r="UMK124" s="19"/>
      <c r="UML124" s="19"/>
      <c r="UMM124" s="64"/>
      <c r="UMR124" s="19"/>
      <c r="UMS124" s="19"/>
      <c r="UMT124" s="64"/>
      <c r="UMY124" s="19"/>
      <c r="UMZ124" s="19"/>
      <c r="UNA124" s="64"/>
      <c r="UNF124" s="19"/>
      <c r="UNG124" s="19"/>
      <c r="UNH124" s="64"/>
      <c r="UNM124" s="19"/>
      <c r="UNN124" s="19"/>
      <c r="UNO124" s="64"/>
      <c r="UNT124" s="19"/>
      <c r="UNU124" s="19"/>
      <c r="UNV124" s="64"/>
      <c r="UOA124" s="19"/>
      <c r="UOB124" s="19"/>
      <c r="UOC124" s="64"/>
      <c r="UOH124" s="19"/>
      <c r="UOI124" s="19"/>
      <c r="UOJ124" s="64"/>
      <c r="UOO124" s="19"/>
      <c r="UOP124" s="19"/>
      <c r="UOQ124" s="64"/>
      <c r="UOV124" s="19"/>
      <c r="UOW124" s="19"/>
      <c r="UOX124" s="64"/>
      <c r="UPC124" s="19"/>
      <c r="UPD124" s="19"/>
      <c r="UPE124" s="64"/>
      <c r="UPJ124" s="19"/>
      <c r="UPK124" s="19"/>
      <c r="UPL124" s="64"/>
      <c r="UPQ124" s="19"/>
      <c r="UPR124" s="19"/>
      <c r="UPS124" s="64"/>
      <c r="UPX124" s="19"/>
      <c r="UPY124" s="19"/>
      <c r="UPZ124" s="64"/>
      <c r="UQE124" s="19"/>
      <c r="UQF124" s="19"/>
      <c r="UQG124" s="64"/>
      <c r="UQL124" s="19"/>
      <c r="UQM124" s="19"/>
      <c r="UQN124" s="64"/>
      <c r="UQS124" s="19"/>
      <c r="UQT124" s="19"/>
      <c r="UQU124" s="64"/>
      <c r="UQZ124" s="19"/>
      <c r="URA124" s="19"/>
      <c r="URB124" s="64"/>
      <c r="URG124" s="19"/>
      <c r="URH124" s="19"/>
      <c r="URI124" s="64"/>
      <c r="URN124" s="19"/>
      <c r="URO124" s="19"/>
      <c r="URP124" s="64"/>
      <c r="URU124" s="19"/>
      <c r="URV124" s="19"/>
      <c r="URW124" s="64"/>
      <c r="USB124" s="19"/>
      <c r="USC124" s="19"/>
      <c r="USD124" s="64"/>
      <c r="USI124" s="19"/>
      <c r="USJ124" s="19"/>
      <c r="USK124" s="64"/>
      <c r="USP124" s="19"/>
      <c r="USQ124" s="19"/>
      <c r="USR124" s="64"/>
      <c r="USW124" s="19"/>
      <c r="USX124" s="19"/>
      <c r="USY124" s="64"/>
      <c r="UTD124" s="19"/>
      <c r="UTE124" s="19"/>
      <c r="UTF124" s="64"/>
      <c r="UTK124" s="19"/>
      <c r="UTL124" s="19"/>
      <c r="UTM124" s="64"/>
      <c r="UTR124" s="19"/>
      <c r="UTS124" s="19"/>
      <c r="UTT124" s="64"/>
      <c r="UTY124" s="19"/>
      <c r="UTZ124" s="19"/>
      <c r="UUA124" s="64"/>
      <c r="UUF124" s="19"/>
      <c r="UUG124" s="19"/>
      <c r="UUH124" s="64"/>
      <c r="UUM124" s="19"/>
      <c r="UUN124" s="19"/>
      <c r="UUO124" s="64"/>
      <c r="UUT124" s="19"/>
      <c r="UUU124" s="19"/>
      <c r="UUV124" s="64"/>
      <c r="UVA124" s="19"/>
      <c r="UVB124" s="19"/>
      <c r="UVC124" s="64"/>
      <c r="UVH124" s="19"/>
      <c r="UVI124" s="19"/>
      <c r="UVJ124" s="64"/>
      <c r="UVO124" s="19"/>
      <c r="UVP124" s="19"/>
      <c r="UVQ124" s="64"/>
      <c r="UVV124" s="19"/>
      <c r="UVW124" s="19"/>
      <c r="UVX124" s="64"/>
      <c r="UWC124" s="19"/>
      <c r="UWD124" s="19"/>
      <c r="UWE124" s="64"/>
      <c r="UWJ124" s="19"/>
      <c r="UWK124" s="19"/>
      <c r="UWL124" s="64"/>
      <c r="UWQ124" s="19"/>
      <c r="UWR124" s="19"/>
      <c r="UWS124" s="64"/>
      <c r="UWX124" s="19"/>
      <c r="UWY124" s="19"/>
      <c r="UWZ124" s="64"/>
      <c r="UXE124" s="19"/>
      <c r="UXF124" s="19"/>
      <c r="UXG124" s="64"/>
      <c r="UXL124" s="19"/>
      <c r="UXM124" s="19"/>
      <c r="UXN124" s="64"/>
      <c r="UXS124" s="19"/>
      <c r="UXT124" s="19"/>
      <c r="UXU124" s="64"/>
      <c r="UXZ124" s="19"/>
      <c r="UYA124" s="19"/>
      <c r="UYB124" s="64"/>
      <c r="UYG124" s="19"/>
      <c r="UYH124" s="19"/>
      <c r="UYI124" s="64"/>
      <c r="UYN124" s="19"/>
      <c r="UYO124" s="19"/>
      <c r="UYP124" s="64"/>
      <c r="UYU124" s="19"/>
      <c r="UYV124" s="19"/>
      <c r="UYW124" s="64"/>
      <c r="UZB124" s="19"/>
      <c r="UZC124" s="19"/>
      <c r="UZD124" s="64"/>
      <c r="UZI124" s="19"/>
      <c r="UZJ124" s="19"/>
      <c r="UZK124" s="64"/>
      <c r="UZP124" s="19"/>
      <c r="UZQ124" s="19"/>
      <c r="UZR124" s="64"/>
      <c r="UZW124" s="19"/>
      <c r="UZX124" s="19"/>
      <c r="UZY124" s="64"/>
      <c r="VAD124" s="19"/>
      <c r="VAE124" s="19"/>
      <c r="VAF124" s="64"/>
      <c r="VAK124" s="19"/>
      <c r="VAL124" s="19"/>
      <c r="VAM124" s="64"/>
      <c r="VAR124" s="19"/>
      <c r="VAS124" s="19"/>
      <c r="VAT124" s="64"/>
      <c r="VAY124" s="19"/>
      <c r="VAZ124" s="19"/>
      <c r="VBA124" s="64"/>
      <c r="VBF124" s="19"/>
      <c r="VBG124" s="19"/>
      <c r="VBH124" s="64"/>
      <c r="VBM124" s="19"/>
      <c r="VBN124" s="19"/>
      <c r="VBO124" s="64"/>
      <c r="VBT124" s="19"/>
      <c r="VBU124" s="19"/>
      <c r="VBV124" s="64"/>
      <c r="VCA124" s="19"/>
      <c r="VCB124" s="19"/>
      <c r="VCC124" s="64"/>
      <c r="VCH124" s="19"/>
      <c r="VCI124" s="19"/>
      <c r="VCJ124" s="64"/>
      <c r="VCO124" s="19"/>
      <c r="VCP124" s="19"/>
      <c r="VCQ124" s="64"/>
      <c r="VCV124" s="19"/>
      <c r="VCW124" s="19"/>
      <c r="VCX124" s="64"/>
      <c r="VDC124" s="19"/>
      <c r="VDD124" s="19"/>
      <c r="VDE124" s="64"/>
      <c r="VDJ124" s="19"/>
      <c r="VDK124" s="19"/>
      <c r="VDL124" s="64"/>
      <c r="VDQ124" s="19"/>
      <c r="VDR124" s="19"/>
      <c r="VDS124" s="64"/>
      <c r="VDX124" s="19"/>
      <c r="VDY124" s="19"/>
      <c r="VDZ124" s="64"/>
      <c r="VEE124" s="19"/>
      <c r="VEF124" s="19"/>
      <c r="VEG124" s="64"/>
      <c r="VEL124" s="19"/>
      <c r="VEM124" s="19"/>
      <c r="VEN124" s="64"/>
      <c r="VES124" s="19"/>
      <c r="VET124" s="19"/>
      <c r="VEU124" s="64"/>
      <c r="VEZ124" s="19"/>
      <c r="VFA124" s="19"/>
      <c r="VFB124" s="64"/>
      <c r="VFG124" s="19"/>
      <c r="VFH124" s="19"/>
      <c r="VFI124" s="64"/>
      <c r="VFN124" s="19"/>
      <c r="VFO124" s="19"/>
      <c r="VFP124" s="64"/>
      <c r="VFU124" s="19"/>
      <c r="VFV124" s="19"/>
      <c r="VFW124" s="64"/>
      <c r="VGB124" s="19"/>
      <c r="VGC124" s="19"/>
      <c r="VGD124" s="64"/>
      <c r="VGI124" s="19"/>
      <c r="VGJ124" s="19"/>
      <c r="VGK124" s="64"/>
      <c r="VGP124" s="19"/>
      <c r="VGQ124" s="19"/>
      <c r="VGR124" s="64"/>
      <c r="VGW124" s="19"/>
      <c r="VGX124" s="19"/>
      <c r="VGY124" s="64"/>
      <c r="VHD124" s="19"/>
      <c r="VHE124" s="19"/>
      <c r="VHF124" s="64"/>
      <c r="VHK124" s="19"/>
      <c r="VHL124" s="19"/>
      <c r="VHM124" s="64"/>
      <c r="VHR124" s="19"/>
      <c r="VHS124" s="19"/>
      <c r="VHT124" s="64"/>
      <c r="VHY124" s="19"/>
      <c r="VHZ124" s="19"/>
      <c r="VIA124" s="64"/>
      <c r="VIF124" s="19"/>
      <c r="VIG124" s="19"/>
      <c r="VIH124" s="64"/>
      <c r="VIM124" s="19"/>
      <c r="VIN124" s="19"/>
      <c r="VIO124" s="64"/>
      <c r="VIT124" s="19"/>
      <c r="VIU124" s="19"/>
      <c r="VIV124" s="64"/>
      <c r="VJA124" s="19"/>
      <c r="VJB124" s="19"/>
      <c r="VJC124" s="64"/>
      <c r="VJH124" s="19"/>
      <c r="VJI124" s="19"/>
      <c r="VJJ124" s="64"/>
      <c r="VJO124" s="19"/>
      <c r="VJP124" s="19"/>
      <c r="VJQ124" s="64"/>
      <c r="VJV124" s="19"/>
      <c r="VJW124" s="19"/>
      <c r="VJX124" s="64"/>
      <c r="VKC124" s="19"/>
      <c r="VKD124" s="19"/>
      <c r="VKE124" s="64"/>
      <c r="VKJ124" s="19"/>
      <c r="VKK124" s="19"/>
      <c r="VKL124" s="64"/>
      <c r="VKQ124" s="19"/>
      <c r="VKR124" s="19"/>
      <c r="VKS124" s="64"/>
      <c r="VKX124" s="19"/>
      <c r="VKY124" s="19"/>
      <c r="VKZ124" s="64"/>
      <c r="VLE124" s="19"/>
      <c r="VLF124" s="19"/>
      <c r="VLG124" s="64"/>
      <c r="VLL124" s="19"/>
      <c r="VLM124" s="19"/>
      <c r="VLN124" s="64"/>
      <c r="VLS124" s="19"/>
      <c r="VLT124" s="19"/>
      <c r="VLU124" s="64"/>
      <c r="VLZ124" s="19"/>
      <c r="VMA124" s="19"/>
      <c r="VMB124" s="64"/>
      <c r="VMG124" s="19"/>
      <c r="VMH124" s="19"/>
      <c r="VMI124" s="64"/>
      <c r="VMN124" s="19"/>
      <c r="VMO124" s="19"/>
      <c r="VMP124" s="64"/>
      <c r="VMU124" s="19"/>
      <c r="VMV124" s="19"/>
      <c r="VMW124" s="64"/>
      <c r="VNB124" s="19"/>
      <c r="VNC124" s="19"/>
      <c r="VND124" s="64"/>
      <c r="VNI124" s="19"/>
      <c r="VNJ124" s="19"/>
      <c r="VNK124" s="64"/>
      <c r="VNP124" s="19"/>
      <c r="VNQ124" s="19"/>
      <c r="VNR124" s="64"/>
      <c r="VNW124" s="19"/>
      <c r="VNX124" s="19"/>
      <c r="VNY124" s="64"/>
      <c r="VOD124" s="19"/>
      <c r="VOE124" s="19"/>
      <c r="VOF124" s="64"/>
      <c r="VOK124" s="19"/>
      <c r="VOL124" s="19"/>
      <c r="VOM124" s="64"/>
      <c r="VOR124" s="19"/>
      <c r="VOS124" s="19"/>
      <c r="VOT124" s="64"/>
      <c r="VOY124" s="19"/>
      <c r="VOZ124" s="19"/>
      <c r="VPA124" s="64"/>
      <c r="VPF124" s="19"/>
      <c r="VPG124" s="19"/>
      <c r="VPH124" s="64"/>
      <c r="VPM124" s="19"/>
      <c r="VPN124" s="19"/>
      <c r="VPO124" s="64"/>
      <c r="VPT124" s="19"/>
      <c r="VPU124" s="19"/>
      <c r="VPV124" s="64"/>
      <c r="VQA124" s="19"/>
      <c r="VQB124" s="19"/>
      <c r="VQC124" s="64"/>
      <c r="VQH124" s="19"/>
      <c r="VQI124" s="19"/>
      <c r="VQJ124" s="64"/>
      <c r="VQO124" s="19"/>
      <c r="VQP124" s="19"/>
      <c r="VQQ124" s="64"/>
      <c r="VQV124" s="19"/>
      <c r="VQW124" s="19"/>
      <c r="VQX124" s="64"/>
      <c r="VRC124" s="19"/>
      <c r="VRD124" s="19"/>
      <c r="VRE124" s="64"/>
      <c r="VRJ124" s="19"/>
      <c r="VRK124" s="19"/>
      <c r="VRL124" s="64"/>
      <c r="VRQ124" s="19"/>
      <c r="VRR124" s="19"/>
      <c r="VRS124" s="64"/>
      <c r="VRX124" s="19"/>
      <c r="VRY124" s="19"/>
      <c r="VRZ124" s="64"/>
      <c r="VSE124" s="19"/>
      <c r="VSF124" s="19"/>
      <c r="VSG124" s="64"/>
      <c r="VSL124" s="19"/>
      <c r="VSM124" s="19"/>
      <c r="VSN124" s="64"/>
      <c r="VSS124" s="19"/>
      <c r="VST124" s="19"/>
      <c r="VSU124" s="64"/>
      <c r="VSZ124" s="19"/>
      <c r="VTA124" s="19"/>
      <c r="VTB124" s="64"/>
      <c r="VTG124" s="19"/>
      <c r="VTH124" s="19"/>
      <c r="VTI124" s="64"/>
      <c r="VTN124" s="19"/>
      <c r="VTO124" s="19"/>
      <c r="VTP124" s="64"/>
      <c r="VTU124" s="19"/>
      <c r="VTV124" s="19"/>
      <c r="VTW124" s="64"/>
      <c r="VUB124" s="19"/>
      <c r="VUC124" s="19"/>
      <c r="VUD124" s="64"/>
      <c r="VUI124" s="19"/>
      <c r="VUJ124" s="19"/>
      <c r="VUK124" s="64"/>
      <c r="VUP124" s="19"/>
      <c r="VUQ124" s="19"/>
      <c r="VUR124" s="64"/>
      <c r="VUW124" s="19"/>
      <c r="VUX124" s="19"/>
      <c r="VUY124" s="64"/>
      <c r="VVD124" s="19"/>
      <c r="VVE124" s="19"/>
      <c r="VVF124" s="64"/>
      <c r="VVK124" s="19"/>
      <c r="VVL124" s="19"/>
      <c r="VVM124" s="64"/>
      <c r="VVR124" s="19"/>
      <c r="VVS124" s="19"/>
      <c r="VVT124" s="64"/>
      <c r="VVY124" s="19"/>
      <c r="VVZ124" s="19"/>
      <c r="VWA124" s="64"/>
      <c r="VWF124" s="19"/>
      <c r="VWG124" s="19"/>
      <c r="VWH124" s="64"/>
      <c r="VWM124" s="19"/>
      <c r="VWN124" s="19"/>
      <c r="VWO124" s="64"/>
      <c r="VWT124" s="19"/>
      <c r="VWU124" s="19"/>
      <c r="VWV124" s="64"/>
      <c r="VXA124" s="19"/>
      <c r="VXB124" s="19"/>
      <c r="VXC124" s="64"/>
      <c r="VXH124" s="19"/>
      <c r="VXI124" s="19"/>
      <c r="VXJ124" s="64"/>
      <c r="VXO124" s="19"/>
      <c r="VXP124" s="19"/>
      <c r="VXQ124" s="64"/>
      <c r="VXV124" s="19"/>
      <c r="VXW124" s="19"/>
      <c r="VXX124" s="64"/>
      <c r="VYC124" s="19"/>
      <c r="VYD124" s="19"/>
      <c r="VYE124" s="64"/>
      <c r="VYJ124" s="19"/>
      <c r="VYK124" s="19"/>
      <c r="VYL124" s="64"/>
      <c r="VYQ124" s="19"/>
      <c r="VYR124" s="19"/>
      <c r="VYS124" s="64"/>
      <c r="VYX124" s="19"/>
      <c r="VYY124" s="19"/>
      <c r="VYZ124" s="64"/>
      <c r="VZE124" s="19"/>
      <c r="VZF124" s="19"/>
      <c r="VZG124" s="64"/>
      <c r="VZL124" s="19"/>
      <c r="VZM124" s="19"/>
      <c r="VZN124" s="64"/>
      <c r="VZS124" s="19"/>
      <c r="VZT124" s="19"/>
      <c r="VZU124" s="64"/>
      <c r="VZZ124" s="19"/>
      <c r="WAA124" s="19"/>
      <c r="WAB124" s="64"/>
      <c r="WAG124" s="19"/>
      <c r="WAH124" s="19"/>
      <c r="WAI124" s="64"/>
      <c r="WAN124" s="19"/>
      <c r="WAO124" s="19"/>
      <c r="WAP124" s="64"/>
      <c r="WAU124" s="19"/>
      <c r="WAV124" s="19"/>
      <c r="WAW124" s="64"/>
      <c r="WBB124" s="19"/>
      <c r="WBC124" s="19"/>
      <c r="WBD124" s="64"/>
      <c r="WBI124" s="19"/>
      <c r="WBJ124" s="19"/>
      <c r="WBK124" s="64"/>
      <c r="WBP124" s="19"/>
      <c r="WBQ124" s="19"/>
      <c r="WBR124" s="64"/>
      <c r="WBW124" s="19"/>
      <c r="WBX124" s="19"/>
      <c r="WBY124" s="64"/>
      <c r="WCD124" s="19"/>
      <c r="WCE124" s="19"/>
      <c r="WCF124" s="64"/>
      <c r="WCK124" s="19"/>
      <c r="WCL124" s="19"/>
      <c r="WCM124" s="64"/>
      <c r="WCR124" s="19"/>
      <c r="WCS124" s="19"/>
      <c r="WCT124" s="64"/>
      <c r="WCY124" s="19"/>
      <c r="WCZ124" s="19"/>
      <c r="WDA124" s="64"/>
      <c r="WDF124" s="19"/>
      <c r="WDG124" s="19"/>
      <c r="WDH124" s="64"/>
      <c r="WDM124" s="19"/>
      <c r="WDN124" s="19"/>
      <c r="WDO124" s="64"/>
      <c r="WDT124" s="19"/>
      <c r="WDU124" s="19"/>
      <c r="WDV124" s="64"/>
      <c r="WEA124" s="19"/>
      <c r="WEB124" s="19"/>
      <c r="WEC124" s="64"/>
      <c r="WEH124" s="19"/>
      <c r="WEI124" s="19"/>
      <c r="WEJ124" s="64"/>
      <c r="WEO124" s="19"/>
      <c r="WEP124" s="19"/>
      <c r="WEQ124" s="64"/>
      <c r="WEV124" s="19"/>
      <c r="WEW124" s="19"/>
      <c r="WEX124" s="64"/>
      <c r="WFC124" s="19"/>
      <c r="WFD124" s="19"/>
      <c r="WFE124" s="64"/>
      <c r="WFJ124" s="19"/>
      <c r="WFK124" s="19"/>
      <c r="WFL124" s="64"/>
      <c r="WFQ124" s="19"/>
      <c r="WFR124" s="19"/>
      <c r="WFS124" s="64"/>
      <c r="WFX124" s="19"/>
      <c r="WFY124" s="19"/>
      <c r="WFZ124" s="64"/>
      <c r="WGE124" s="19"/>
      <c r="WGF124" s="19"/>
      <c r="WGG124" s="64"/>
      <c r="WGL124" s="19"/>
      <c r="WGM124" s="19"/>
      <c r="WGN124" s="64"/>
      <c r="WGS124" s="19"/>
      <c r="WGT124" s="19"/>
      <c r="WGU124" s="64"/>
      <c r="WGZ124" s="19"/>
      <c r="WHA124" s="19"/>
      <c r="WHB124" s="64"/>
      <c r="WHG124" s="19"/>
      <c r="WHH124" s="19"/>
      <c r="WHI124" s="64"/>
      <c r="WHN124" s="19"/>
      <c r="WHO124" s="19"/>
      <c r="WHP124" s="64"/>
      <c r="WHU124" s="19"/>
      <c r="WHV124" s="19"/>
      <c r="WHW124" s="64"/>
      <c r="WIB124" s="19"/>
      <c r="WIC124" s="19"/>
      <c r="WID124" s="64"/>
      <c r="WII124" s="19"/>
      <c r="WIJ124" s="19"/>
      <c r="WIK124" s="64"/>
      <c r="WIP124" s="19"/>
      <c r="WIQ124" s="19"/>
      <c r="WIR124" s="64"/>
      <c r="WIW124" s="19"/>
      <c r="WIX124" s="19"/>
      <c r="WIY124" s="64"/>
      <c r="WJD124" s="19"/>
      <c r="WJE124" s="19"/>
      <c r="WJF124" s="64"/>
      <c r="WJK124" s="19"/>
      <c r="WJL124" s="19"/>
      <c r="WJM124" s="64"/>
      <c r="WJR124" s="19"/>
      <c r="WJS124" s="19"/>
      <c r="WJT124" s="64"/>
      <c r="WJY124" s="19"/>
      <c r="WJZ124" s="19"/>
      <c r="WKA124" s="64"/>
      <c r="WKF124" s="19"/>
      <c r="WKG124" s="19"/>
      <c r="WKH124" s="64"/>
      <c r="WKM124" s="19"/>
      <c r="WKN124" s="19"/>
      <c r="WKO124" s="64"/>
      <c r="WKT124" s="19"/>
      <c r="WKU124" s="19"/>
      <c r="WKV124" s="64"/>
      <c r="WLA124" s="19"/>
      <c r="WLB124" s="19"/>
      <c r="WLC124" s="64"/>
      <c r="WLH124" s="19"/>
      <c r="WLI124" s="19"/>
      <c r="WLJ124" s="64"/>
      <c r="WLO124" s="19"/>
      <c r="WLP124" s="19"/>
      <c r="WLQ124" s="64"/>
      <c r="WLV124" s="19"/>
      <c r="WLW124" s="19"/>
      <c r="WLX124" s="64"/>
      <c r="WMC124" s="19"/>
      <c r="WMD124" s="19"/>
      <c r="WME124" s="64"/>
      <c r="WMJ124" s="19"/>
      <c r="WMK124" s="19"/>
      <c r="WML124" s="64"/>
      <c r="WMQ124" s="19"/>
      <c r="WMR124" s="19"/>
      <c r="WMS124" s="64"/>
      <c r="WMX124" s="19"/>
      <c r="WMY124" s="19"/>
      <c r="WMZ124" s="64"/>
      <c r="WNE124" s="19"/>
      <c r="WNF124" s="19"/>
      <c r="WNG124" s="64"/>
      <c r="WNL124" s="19"/>
      <c r="WNM124" s="19"/>
      <c r="WNN124" s="64"/>
      <c r="WNS124" s="19"/>
      <c r="WNT124" s="19"/>
      <c r="WNU124" s="64"/>
      <c r="WNZ124" s="19"/>
      <c r="WOA124" s="19"/>
      <c r="WOB124" s="64"/>
      <c r="WOG124" s="19"/>
      <c r="WOH124" s="19"/>
      <c r="WOI124" s="64"/>
      <c r="WON124" s="19"/>
      <c r="WOO124" s="19"/>
      <c r="WOP124" s="64"/>
      <c r="WOU124" s="19"/>
      <c r="WOV124" s="19"/>
      <c r="WOW124" s="64"/>
      <c r="WPB124" s="19"/>
      <c r="WPC124" s="19"/>
      <c r="WPD124" s="64"/>
      <c r="WPI124" s="19"/>
      <c r="WPJ124" s="19"/>
      <c r="WPK124" s="64"/>
      <c r="WPP124" s="19"/>
      <c r="WPQ124" s="19"/>
      <c r="WPR124" s="64"/>
      <c r="WPW124" s="19"/>
      <c r="WPX124" s="19"/>
      <c r="WPY124" s="64"/>
      <c r="WQD124" s="19"/>
      <c r="WQE124" s="19"/>
      <c r="WQF124" s="64"/>
      <c r="WQK124" s="19"/>
      <c r="WQL124" s="19"/>
      <c r="WQM124" s="64"/>
      <c r="WQR124" s="19"/>
      <c r="WQS124" s="19"/>
      <c r="WQT124" s="64"/>
      <c r="WQY124" s="19"/>
      <c r="WQZ124" s="19"/>
      <c r="WRA124" s="64"/>
      <c r="WRF124" s="19"/>
      <c r="WRG124" s="19"/>
      <c r="WRH124" s="64"/>
      <c r="WRM124" s="19"/>
      <c r="WRN124" s="19"/>
      <c r="WRO124" s="64"/>
      <c r="WRT124" s="19"/>
      <c r="WRU124" s="19"/>
      <c r="WRV124" s="64"/>
      <c r="WSA124" s="19"/>
      <c r="WSB124" s="19"/>
      <c r="WSC124" s="64"/>
      <c r="WSH124" s="19"/>
      <c r="WSI124" s="19"/>
      <c r="WSJ124" s="64"/>
      <c r="WSO124" s="19"/>
      <c r="WSP124" s="19"/>
      <c r="WSQ124" s="64"/>
      <c r="WSV124" s="19"/>
      <c r="WSW124" s="19"/>
      <c r="WSX124" s="64"/>
      <c r="WTC124" s="19"/>
      <c r="WTD124" s="19"/>
      <c r="WTE124" s="64"/>
      <c r="WTJ124" s="19"/>
      <c r="WTK124" s="19"/>
      <c r="WTL124" s="64"/>
      <c r="WTQ124" s="19"/>
      <c r="WTR124" s="19"/>
      <c r="WTS124" s="64"/>
      <c r="WTX124" s="19"/>
      <c r="WTY124" s="19"/>
      <c r="WTZ124" s="64"/>
      <c r="WUE124" s="19"/>
      <c r="WUF124" s="19"/>
      <c r="WUG124" s="64"/>
      <c r="WUL124" s="19"/>
      <c r="WUM124" s="19"/>
      <c r="WUN124" s="64"/>
      <c r="WUS124" s="19"/>
      <c r="WUT124" s="19"/>
      <c r="WUU124" s="64"/>
      <c r="WUZ124" s="19"/>
      <c r="WVA124" s="19"/>
      <c r="WVB124" s="64"/>
      <c r="WVG124" s="19"/>
      <c r="WVH124" s="19"/>
      <c r="WVI124" s="64"/>
      <c r="WVN124" s="19"/>
      <c r="WVO124" s="19"/>
      <c r="WVP124" s="64"/>
      <c r="WVU124" s="19"/>
      <c r="WVV124" s="19"/>
      <c r="WVW124" s="64"/>
      <c r="WWB124" s="19"/>
      <c r="WWC124" s="19"/>
      <c r="WWD124" s="64"/>
      <c r="WWI124" s="19"/>
      <c r="WWJ124" s="19"/>
      <c r="WWK124" s="64"/>
      <c r="WWP124" s="19"/>
      <c r="WWQ124" s="19"/>
      <c r="WWR124" s="64"/>
      <c r="WWW124" s="19"/>
      <c r="WWX124" s="19"/>
      <c r="WWY124" s="64"/>
      <c r="WXD124" s="19"/>
      <c r="WXE124" s="19"/>
      <c r="WXF124" s="64"/>
      <c r="WXK124" s="19"/>
      <c r="WXL124" s="19"/>
      <c r="WXM124" s="64"/>
      <c r="WXR124" s="19"/>
      <c r="WXS124" s="19"/>
      <c r="WXT124" s="64"/>
      <c r="WXY124" s="19"/>
      <c r="WXZ124" s="19"/>
      <c r="WYA124" s="64"/>
      <c r="WYF124" s="19"/>
      <c r="WYG124" s="19"/>
      <c r="WYH124" s="64"/>
      <c r="WYM124" s="19"/>
      <c r="WYN124" s="19"/>
      <c r="WYO124" s="64"/>
      <c r="WYT124" s="19"/>
      <c r="WYU124" s="19"/>
      <c r="WYV124" s="64"/>
      <c r="WZA124" s="19"/>
      <c r="WZB124" s="19"/>
      <c r="WZC124" s="64"/>
      <c r="WZH124" s="19"/>
      <c r="WZI124" s="19"/>
      <c r="WZJ124" s="64"/>
      <c r="WZO124" s="19"/>
      <c r="WZP124" s="19"/>
      <c r="WZQ124" s="64"/>
      <c r="WZV124" s="19"/>
      <c r="WZW124" s="19"/>
      <c r="WZX124" s="64"/>
      <c r="XAC124" s="19"/>
      <c r="XAD124" s="19"/>
      <c r="XAE124" s="64"/>
      <c r="XAJ124" s="19"/>
      <c r="XAK124" s="19"/>
      <c r="XAL124" s="64"/>
      <c r="XAQ124" s="19"/>
      <c r="XAR124" s="19"/>
      <c r="XAS124" s="64"/>
      <c r="XAX124" s="19"/>
      <c r="XAY124" s="19"/>
      <c r="XAZ124" s="64"/>
      <c r="XBE124" s="19"/>
      <c r="XBF124" s="19"/>
      <c r="XBG124" s="64"/>
      <c r="XBL124" s="19"/>
      <c r="XBM124" s="19"/>
      <c r="XBN124" s="64"/>
      <c r="XBS124" s="19"/>
      <c r="XBT124" s="19"/>
      <c r="XBU124" s="64"/>
      <c r="XBZ124" s="19"/>
      <c r="XCA124" s="19"/>
      <c r="XCB124" s="64"/>
      <c r="XCG124" s="19"/>
      <c r="XCH124" s="19"/>
      <c r="XCI124" s="64"/>
      <c r="XCN124" s="19"/>
      <c r="XCO124" s="19"/>
      <c r="XCP124" s="64"/>
      <c r="XCU124" s="19"/>
      <c r="XCV124" s="19"/>
      <c r="XCW124" s="64"/>
      <c r="XDB124" s="19"/>
      <c r="XDC124" s="19"/>
      <c r="XDD124" s="64"/>
      <c r="XDI124" s="19"/>
      <c r="XDJ124" s="19"/>
      <c r="XDK124" s="64"/>
      <c r="XDP124" s="19"/>
      <c r="XDQ124" s="19"/>
      <c r="XDR124" s="64"/>
      <c r="XDW124" s="19"/>
      <c r="XDX124" s="19"/>
      <c r="XDY124" s="64"/>
      <c r="XED124" s="19"/>
      <c r="XEE124" s="19"/>
      <c r="XEF124" s="64"/>
      <c r="XEK124" s="19"/>
      <c r="XEL124" s="19"/>
      <c r="XEM124" s="64"/>
      <c r="XER124" s="19"/>
      <c r="XES124" s="19"/>
      <c r="XET124" s="64"/>
      <c r="XEY124" s="19"/>
      <c r="XEZ124" s="19"/>
      <c r="XFA124" s="64"/>
    </row>
    <row r="125" spans="1:1023 1028:2045 2050:4096 4101:5118 5123:6140 6145:8191 8196:9213 9218:11264 11269:12286 12291:13308 13313:15359 15364:16381" ht="14.4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1023 1028:2045 2050:4096 4101:5118 5123:6140 6145:8191 8196:9213 9218:11264 11269:12286 12291:13308 13313:15359 15364:16381" ht="14.4" x14ac:dyDescent="0.3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1023 1028:2045 2050:4096 4101:5118 5123:6140 6145:8191 8196:9213 9218:11264 11269:12286 12291:13308 13313:15359 15364:16381" ht="14.4" x14ac:dyDescent="0.3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1023 1028:2045 2050:4096 4101:5118 5123:6140 6145:8191 8196:9213 9218:11264 11269:12286 12291:13308 13313:15359 15364:16381" ht="14.4" x14ac:dyDescent="0.3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14.4" x14ac:dyDescent="0.3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14.4" x14ac:dyDescent="0.3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14.4" x14ac:dyDescent="0.3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14.4" x14ac:dyDescent="0.3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14.4" x14ac:dyDescent="0.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14.4" x14ac:dyDescent="0.3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14.4" x14ac:dyDescent="0.3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14.4" x14ac:dyDescent="0.3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14.4" x14ac:dyDescent="0.3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14.4" x14ac:dyDescent="0.3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14.4" x14ac:dyDescent="0.3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14.4" x14ac:dyDescent="0.3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14.4" x14ac:dyDescent="0.3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14.4" x14ac:dyDescent="0.3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14.4" x14ac:dyDescent="0.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14.4" x14ac:dyDescent="0.3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14.4" x14ac:dyDescent="0.3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14.4" x14ac:dyDescent="0.3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14.4" x14ac:dyDescent="0.3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14.4" x14ac:dyDescent="0.3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14.4" x14ac:dyDescent="0.3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14.4" x14ac:dyDescent="0.3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14.4" x14ac:dyDescent="0.3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14.4" x14ac:dyDescent="0.3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14.4" x14ac:dyDescent="0.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14.4" x14ac:dyDescent="0.3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14.4" x14ac:dyDescent="0.3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14.4" x14ac:dyDescent="0.3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14.4" x14ac:dyDescent="0.3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14.4" x14ac:dyDescent="0.3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14.4" x14ac:dyDescent="0.3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14.4" x14ac:dyDescent="0.3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14.4" x14ac:dyDescent="0.3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14.4" x14ac:dyDescent="0.3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14.4" x14ac:dyDescent="0.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14.4" x14ac:dyDescent="0.3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14.4" x14ac:dyDescent="0.3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14.4" x14ac:dyDescent="0.3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14.4" x14ac:dyDescent="0.3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14.4" x14ac:dyDescent="0.3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14.4" x14ac:dyDescent="0.3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14.4" x14ac:dyDescent="0.3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14.4" x14ac:dyDescent="0.3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14.4" x14ac:dyDescent="0.3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14.4" x14ac:dyDescent="0.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14.4" x14ac:dyDescent="0.3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14.4" x14ac:dyDescent="0.3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14.4" x14ac:dyDescent="0.3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14.4" x14ac:dyDescent="0.3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14.4" x14ac:dyDescent="0.3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14.4" x14ac:dyDescent="0.3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14.4" x14ac:dyDescent="0.3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14.4" x14ac:dyDescent="0.3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14.4" x14ac:dyDescent="0.3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14.4" x14ac:dyDescent="0.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14.4" x14ac:dyDescent="0.3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14.4" x14ac:dyDescent="0.3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14.4" x14ac:dyDescent="0.3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14.4" x14ac:dyDescent="0.3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14.4" x14ac:dyDescent="0.3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14.4" x14ac:dyDescent="0.3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14.4" x14ac:dyDescent="0.3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14.4" x14ac:dyDescent="0.3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14.4" x14ac:dyDescent="0.3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14.4" x14ac:dyDescent="0.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14.4" x14ac:dyDescent="0.3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14.4" x14ac:dyDescent="0.3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14.4" x14ac:dyDescent="0.3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14.4" x14ac:dyDescent="0.3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14.4" x14ac:dyDescent="0.3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14.4" x14ac:dyDescent="0.3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14.4" x14ac:dyDescent="0.3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14.4" x14ac:dyDescent="0.3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14.4" x14ac:dyDescent="0.3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14.4" x14ac:dyDescent="0.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14.4" x14ac:dyDescent="0.3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14.4" x14ac:dyDescent="0.3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14.4" x14ac:dyDescent="0.3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14.4" x14ac:dyDescent="0.3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14.4" x14ac:dyDescent="0.3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14.4" x14ac:dyDescent="0.3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14.4" x14ac:dyDescent="0.3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14.4" x14ac:dyDescent="0.3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14.4" x14ac:dyDescent="0.3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14.4" x14ac:dyDescent="0.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14.4" x14ac:dyDescent="0.3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14.4" x14ac:dyDescent="0.3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14.4" x14ac:dyDescent="0.3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14.4" x14ac:dyDescent="0.3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14.4" x14ac:dyDescent="0.3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14.4" x14ac:dyDescent="0.3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14.4" x14ac:dyDescent="0.3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14.4" x14ac:dyDescent="0.3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14.4" x14ac:dyDescent="0.3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14.4" x14ac:dyDescent="0.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14.4" x14ac:dyDescent="0.3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14.4" x14ac:dyDescent="0.3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14.4" x14ac:dyDescent="0.3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14.4" x14ac:dyDescent="0.3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14.4" x14ac:dyDescent="0.3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14.4" x14ac:dyDescent="0.3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14.4" x14ac:dyDescent="0.3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14.4" x14ac:dyDescent="0.3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14.4" x14ac:dyDescent="0.3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14.4" x14ac:dyDescent="0.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14.4" x14ac:dyDescent="0.3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14.4" x14ac:dyDescent="0.3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14.4" x14ac:dyDescent="0.3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14.4" x14ac:dyDescent="0.3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14.4" x14ac:dyDescent="0.3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14.4" x14ac:dyDescent="0.3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14.4" x14ac:dyDescent="0.3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14.4" x14ac:dyDescent="0.3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14.4" x14ac:dyDescent="0.3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14.4" x14ac:dyDescent="0.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14.4" x14ac:dyDescent="0.3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14.4" x14ac:dyDescent="0.3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14.4" x14ac:dyDescent="0.3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14.4" x14ac:dyDescent="0.3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14.4" x14ac:dyDescent="0.3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14.4" x14ac:dyDescent="0.3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14.4" x14ac:dyDescent="0.3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14.4" x14ac:dyDescent="0.3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14.4" x14ac:dyDescent="0.3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14.4" x14ac:dyDescent="0.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14.4" x14ac:dyDescent="0.3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14.4" x14ac:dyDescent="0.3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14.4" x14ac:dyDescent="0.3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14.4" x14ac:dyDescent="0.3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14.4" x14ac:dyDescent="0.3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14.4" x14ac:dyDescent="0.3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14.4" x14ac:dyDescent="0.3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14.4" x14ac:dyDescent="0.3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14.4" x14ac:dyDescent="0.3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14.4" x14ac:dyDescent="0.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14.4" x14ac:dyDescent="0.3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14.4" x14ac:dyDescent="0.3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14.4" x14ac:dyDescent="0.3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14.4" x14ac:dyDescent="0.3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14.4" x14ac:dyDescent="0.3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14.4" x14ac:dyDescent="0.3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14.4" x14ac:dyDescent="0.3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14.4" x14ac:dyDescent="0.3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14.4" x14ac:dyDescent="0.3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14.4" x14ac:dyDescent="0.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14.4" x14ac:dyDescent="0.3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14.4" x14ac:dyDescent="0.3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14.4" x14ac:dyDescent="0.3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14.4" x14ac:dyDescent="0.3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14.4" x14ac:dyDescent="0.3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14.4" x14ac:dyDescent="0.3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14.4" x14ac:dyDescent="0.3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14.4" x14ac:dyDescent="0.3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14.4" x14ac:dyDescent="0.3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14.4" x14ac:dyDescent="0.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14.4" x14ac:dyDescent="0.3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14.4" x14ac:dyDescent="0.3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14.4" x14ac:dyDescent="0.3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14.4" x14ac:dyDescent="0.3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14.4" x14ac:dyDescent="0.3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14.4" x14ac:dyDescent="0.3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14.4" x14ac:dyDescent="0.3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14.4" x14ac:dyDescent="0.3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14.4" x14ac:dyDescent="0.3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14.4" x14ac:dyDescent="0.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14.4" x14ac:dyDescent="0.3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14.4" x14ac:dyDescent="0.3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14.4" x14ac:dyDescent="0.3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14.4" x14ac:dyDescent="0.3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14.4" x14ac:dyDescent="0.3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14.4" x14ac:dyDescent="0.3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14.4" x14ac:dyDescent="0.3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14.4" x14ac:dyDescent="0.3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14.4" x14ac:dyDescent="0.3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14.4" x14ac:dyDescent="0.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14.4" x14ac:dyDescent="0.3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14.4" x14ac:dyDescent="0.3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14.4" x14ac:dyDescent="0.3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14.4" x14ac:dyDescent="0.3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14.4" x14ac:dyDescent="0.3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14.4" x14ac:dyDescent="0.3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14.4" x14ac:dyDescent="0.3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14.4" x14ac:dyDescent="0.3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14.4" x14ac:dyDescent="0.3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14.4" x14ac:dyDescent="0.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14.4" x14ac:dyDescent="0.3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14.4" x14ac:dyDescent="0.3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14.4" x14ac:dyDescent="0.3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14.4" x14ac:dyDescent="0.3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14.4" x14ac:dyDescent="0.3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14.4" x14ac:dyDescent="0.3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14.4" x14ac:dyDescent="0.3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14.4" x14ac:dyDescent="0.3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14.4" x14ac:dyDescent="0.3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14.4" x14ac:dyDescent="0.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14.4" x14ac:dyDescent="0.3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14.4" x14ac:dyDescent="0.3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14.4" x14ac:dyDescent="0.3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14.4" x14ac:dyDescent="0.3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14.4" x14ac:dyDescent="0.3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14.4" x14ac:dyDescent="0.3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14.4" x14ac:dyDescent="0.3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14.4" x14ac:dyDescent="0.3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14.4" x14ac:dyDescent="0.3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14.4" x14ac:dyDescent="0.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14.4" x14ac:dyDescent="0.3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14.4" x14ac:dyDescent="0.3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14.4" x14ac:dyDescent="0.3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14.4" x14ac:dyDescent="0.3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14.4" x14ac:dyDescent="0.3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14.4" x14ac:dyDescent="0.3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14.4" x14ac:dyDescent="0.3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14.4" x14ac:dyDescent="0.3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14.4" x14ac:dyDescent="0.3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14.4" x14ac:dyDescent="0.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14.4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14.4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14.4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14.4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14.4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14.4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14.4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14.4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14.4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14.4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14.4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14.4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14.4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14.4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14.4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14.4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14.4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14.4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14.4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14.4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14.4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14.4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14.4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14.4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14.4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14.4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14.4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14.4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14.4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14.4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14.4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14.4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14.4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14.4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14.4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14.4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14.4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14.4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14.4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14.4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14.4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14.4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14.4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14.4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14.4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14.4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14.4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14.4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14.4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14.4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14.4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14.4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14.4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14.4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14.4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14.4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14.4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14.4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14.4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14.4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14.4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14.4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14.4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14.4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14.4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14.4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14.4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14.4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14.4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14.4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14.4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14.4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14.4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14.4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14.4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14.4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14.4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14.4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14.4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14.4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14.4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14.4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14.4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14.4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14.4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14.4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14.4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14.4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14.4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14.4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14.4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14.4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14.4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14.4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14.4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14.4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14.4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14.4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14.4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14.4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14.4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14.4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14.4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14.4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14.4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14.4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14.4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14.4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14.4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14.4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14.4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14.4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14.4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14.4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14.4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14.4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14.4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14.4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14.4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14.4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14.4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14.4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14.4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14.4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14.4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14.4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14.4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14.4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14.4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14.4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14.4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14.4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14.4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14.4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14.4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14.4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14.4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14.4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14.4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14.4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14.4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14.4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14.4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14.4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14.4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14.4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14.4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14.4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14.4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14.4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14.4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14.4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14.4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14.4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14.4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14.4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14.4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14.4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14.4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14.4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14.4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14.4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14.4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14.4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14.4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14.4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14.4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14.4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14.4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14.4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14.4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14.4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14.4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14.4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14.4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14.4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14.4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14.4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14.4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14.4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14.4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14.4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14.4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14.4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14.4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14.4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14.4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14.4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14.4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14.4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14.4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14.4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14.4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14.4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14.4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14.4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14.4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14.4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14.4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14.4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14.4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14.4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14.4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14.4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14.4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14.4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14.4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14.4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14.4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14.4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14.4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14.4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14.4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14.4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14.4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14.4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14.4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14.4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14.4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14.4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14.4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14.4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14.4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14.4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14.4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14.4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14.4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14.4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14.4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14.4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14.4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14.4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14.4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14.4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14.4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14.4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14.4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14.4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14.4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14.4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14.4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14.4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14.4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14.4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14.4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14.4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14.4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14.4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14.4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14.4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14.4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14.4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14.4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14.4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14.4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14.4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14.4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14.4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14.4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14.4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14.4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14.4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14.4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14.4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14.4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14.4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14.4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14.4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14.4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14.4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14.4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14.4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14.4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14.4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14.4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14.4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14.4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14.4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14.4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14.4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14.4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14.4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14.4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14.4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14.4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14.4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14.4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14.4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14.4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14.4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14.4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14.4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14.4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14.4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14.4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14.4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14.4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14.4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14.4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14.4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14.4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14.4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14.4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14.4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14.4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14.4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14.4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14.4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14.4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14.4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14.4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14.4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14.4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14.4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14.4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14.4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14.4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14.4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14.4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14.4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14.4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14.4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14.4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14.4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14.4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14.4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14.4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14.4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14.4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14.4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14.4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14.4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14.4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14.4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14.4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14.4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14.4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14.4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14.4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14.4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14.4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14.4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14.4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14.4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14.4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14.4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14.4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14.4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14.4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14.4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14.4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14.4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14.4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14.4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14.4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14.4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14.4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14.4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14.4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14.4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14.4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14.4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14.4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14.4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14.4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14.4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14.4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14.4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14.4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14.4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14.4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14.4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14.4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14.4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14.4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14.4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14.4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14.4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14.4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14.4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14.4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14.4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14.4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14.4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14.4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14.4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14.4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14.4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14.4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14.4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14.4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14.4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14.4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14.4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14.4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14.4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14.4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14.4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14.4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14.4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14.4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14.4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14.4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14.4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14.4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14.4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14.4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14.4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14.4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14.4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14.4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14.4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14.4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14.4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14.4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14.4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14.4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14.4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14.4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14.4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14.4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14.4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14.4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14.4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14.4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14.4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14.4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14.4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14.4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14.4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14.4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14.4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14.4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14.4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14.4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14.4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14.4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14.4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14.4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14.4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14.4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14.4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14.4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14.4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14.4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14.4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14.4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14.4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14.4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14.4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14.4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14.4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14.4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14.4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14.4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14.4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14.4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14.4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14.4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14.4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14.4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14.4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14.4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14.4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14.4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14.4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14.4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14.4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14.4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14.4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14.4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14.4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14.4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14.4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14.4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14.4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14.4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14.4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14.4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14.4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14.4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14.4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14.4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14.4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14.4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14.4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14.4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14.4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14.4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spans="1:27" ht="14.4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spans="1:27" ht="14.4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spans="1:27" ht="14.4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spans="1:27" ht="14.4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 spans="1:27" ht="14.4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 spans="1:27" ht="14.4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 spans="1:27" ht="14.4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 spans="1:27" ht="14.4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 spans="1:27" ht="14.4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 spans="1:27" ht="14.4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  <row r="843" spans="1:27" ht="14.4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</row>
    <row r="844" spans="1:27" ht="14.4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</row>
    <row r="845" spans="1:27" ht="14.4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</row>
    <row r="846" spans="1:27" ht="14.4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</row>
    <row r="847" spans="1:27" ht="14.4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</row>
    <row r="848" spans="1:27" ht="14.4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</row>
    <row r="849" spans="1:27" ht="14.4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</row>
    <row r="850" spans="1:27" ht="14.4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</row>
    <row r="851" spans="1:27" ht="14.4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</row>
    <row r="852" spans="1:27" ht="14.4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</row>
    <row r="853" spans="1:27" ht="14.4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</row>
    <row r="854" spans="1:27" ht="14.4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</row>
    <row r="855" spans="1:27" ht="14.4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</row>
    <row r="856" spans="1:27" ht="14.4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</row>
    <row r="857" spans="1:27" ht="14.4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</row>
    <row r="858" spans="1:27" ht="14.4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</row>
    <row r="859" spans="1:27" ht="14.4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</row>
    <row r="860" spans="1:27" ht="14.4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</row>
    <row r="861" spans="1:27" ht="14.4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</row>
    <row r="862" spans="1:27" ht="14.4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</row>
    <row r="863" spans="1:27" ht="14.4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</row>
    <row r="864" spans="1:27" ht="14.4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</row>
    <row r="865" spans="1:27" ht="14.4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</row>
    <row r="866" spans="1:27" ht="14.4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</row>
    <row r="867" spans="1:27" ht="14.4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</row>
    <row r="868" spans="1:27" ht="14.4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</row>
    <row r="869" spans="1:27" ht="14.4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</row>
    <row r="870" spans="1:27" ht="14.4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</row>
    <row r="871" spans="1:27" ht="14.4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</row>
    <row r="872" spans="1:27" ht="14.4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</row>
    <row r="873" spans="1:27" ht="14.4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</row>
    <row r="874" spans="1:27" ht="14.4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</row>
    <row r="875" spans="1:27" ht="14.4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</row>
    <row r="876" spans="1:27" ht="14.4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</row>
    <row r="877" spans="1:27" ht="14.4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</row>
    <row r="878" spans="1:27" ht="14.4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</row>
    <row r="879" spans="1:27" ht="14.4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</row>
    <row r="880" spans="1:27" ht="14.4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</row>
    <row r="881" spans="1:27" ht="14.4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</row>
    <row r="882" spans="1:27" ht="14.4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</row>
    <row r="883" spans="1:27" ht="14.4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</row>
    <row r="884" spans="1:27" ht="14.4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</row>
    <row r="885" spans="1:27" ht="14.4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</row>
    <row r="886" spans="1:27" ht="14.4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</row>
    <row r="887" spans="1:27" ht="14.4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</row>
    <row r="888" spans="1:27" ht="14.4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</row>
    <row r="889" spans="1:27" ht="14.4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</row>
    <row r="890" spans="1:27" ht="14.4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</row>
    <row r="891" spans="1:27" ht="14.4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</row>
    <row r="892" spans="1:27" ht="14.4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</row>
    <row r="893" spans="1:27" ht="14.4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</row>
    <row r="894" spans="1:27" ht="14.4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</row>
    <row r="895" spans="1:27" ht="14.4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</row>
    <row r="896" spans="1:27" ht="14.4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</row>
    <row r="897" spans="1:27" ht="14.4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</row>
    <row r="898" spans="1:27" ht="14.4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</row>
    <row r="899" spans="1:27" ht="14.4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</row>
    <row r="900" spans="1:27" ht="14.4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</row>
    <row r="901" spans="1:27" ht="14.4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</row>
    <row r="902" spans="1:27" ht="14.4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</row>
    <row r="903" spans="1:27" ht="14.4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</row>
    <row r="904" spans="1:27" ht="14.4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</row>
    <row r="905" spans="1:27" ht="14.4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</row>
    <row r="906" spans="1:27" ht="14.4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</row>
    <row r="907" spans="1:27" ht="14.4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</row>
    <row r="908" spans="1:27" ht="14.4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</row>
    <row r="909" spans="1:27" ht="14.4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</row>
    <row r="910" spans="1:27" ht="14.4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</row>
    <row r="911" spans="1:27" ht="14.4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</row>
    <row r="912" spans="1:27" ht="14.4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</row>
    <row r="913" spans="1:27" ht="14.4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</row>
    <row r="914" spans="1:27" ht="14.4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</row>
    <row r="915" spans="1:27" ht="14.4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</row>
    <row r="916" spans="1:27" ht="14.4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</row>
    <row r="917" spans="1:27" ht="14.4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</row>
    <row r="918" spans="1:27" ht="14.4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</row>
    <row r="919" spans="1:27" ht="14.4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</row>
    <row r="920" spans="1:27" ht="14.4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</row>
    <row r="921" spans="1:27" ht="14.4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</row>
    <row r="922" spans="1:27" ht="14.4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</row>
  </sheetData>
  <mergeCells count="17">
    <mergeCell ref="A1:G1"/>
    <mergeCell ref="B2:G2"/>
    <mergeCell ref="B3:G3"/>
    <mergeCell ref="B4:G4"/>
    <mergeCell ref="B5:G5"/>
    <mergeCell ref="A8:F8"/>
    <mergeCell ref="A9:F9"/>
    <mergeCell ref="A13:A15"/>
    <mergeCell ref="A35:G35"/>
    <mergeCell ref="A36:G36"/>
    <mergeCell ref="A37:G37"/>
    <mergeCell ref="A95:E95"/>
    <mergeCell ref="A63:E63"/>
    <mergeCell ref="A64:E64"/>
    <mergeCell ref="A65:E65"/>
    <mergeCell ref="A93:E93"/>
    <mergeCell ref="A94:E94"/>
  </mergeCells>
  <pageMargins left="0.7" right="0.7" top="0.75" bottom="0.75" header="0.3" footer="0.3"/>
  <pageSetup orientation="portrait" r:id="rId1"/>
  <ignoredErrors>
    <ignoredError sqref="F10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1T</vt:lpstr>
      <vt:lpstr>2T</vt:lpstr>
      <vt:lpstr>Semestral</vt:lpstr>
      <vt:lpstr>3T</vt:lpstr>
      <vt:lpstr>3T Acumulado</vt:lpstr>
      <vt:lpstr>4T </vt:lpstr>
      <vt:lpstr>Anual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Mabel Calvo Madrigal</dc:creator>
  <cp:lastModifiedBy>Stephanie Tatiana Salas Soto</cp:lastModifiedBy>
  <dcterms:created xsi:type="dcterms:W3CDTF">2018-05-02T16:31:46Z</dcterms:created>
  <dcterms:modified xsi:type="dcterms:W3CDTF">2025-12-30T20:00:29Z</dcterms:modified>
</cp:coreProperties>
</file>