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PÁGINA WEB 2020\"/>
    </mc:Choice>
  </mc:AlternateContent>
  <bookViews>
    <workbookView xWindow="0" yWindow="0" windowWidth="20490" windowHeight="7770" tabRatio="772"/>
  </bookViews>
  <sheets>
    <sheet name="I Trimestre" sheetId="1" r:id="rId1"/>
    <sheet name="II Trimestre" sheetId="2" r:id="rId2"/>
    <sheet name="I Semestre" sheetId="3" r:id="rId3"/>
    <sheet name="III Trimestre" sheetId="4" r:id="rId4"/>
    <sheet name="Acumulado Trimestral" sheetId="5" r:id="rId5"/>
    <sheet name="IV Trimestre" sheetId="6" r:id="rId6"/>
    <sheet name="Anual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3" i="7" l="1"/>
  <c r="B77" i="6"/>
  <c r="F20" i="7" l="1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D105" i="1"/>
  <c r="C105" i="1"/>
  <c r="B105" i="1"/>
  <c r="E104" i="1"/>
  <c r="E103" i="1"/>
  <c r="E102" i="1"/>
  <c r="D101" i="1"/>
  <c r="C101" i="1"/>
  <c r="B101" i="1"/>
  <c r="E100" i="1"/>
  <c r="E101" i="1" s="1"/>
  <c r="D99" i="1"/>
  <c r="D106" i="1" s="1"/>
  <c r="C99" i="1"/>
  <c r="B99" i="1"/>
  <c r="E98" i="1"/>
  <c r="E97" i="1"/>
  <c r="E96" i="1"/>
  <c r="E95" i="1"/>
  <c r="C106" i="1" l="1"/>
  <c r="E105" i="1"/>
  <c r="E99" i="1"/>
  <c r="E106" i="1" s="1"/>
  <c r="B106" i="1"/>
</calcChain>
</file>

<file path=xl/sharedStrings.xml><?xml version="1.0" encoding="utf-8"?>
<sst xmlns="http://schemas.openxmlformats.org/spreadsheetml/2006/main" count="761" uniqueCount="174">
  <si>
    <t>Unidad Ejecutora:</t>
  </si>
  <si>
    <t>Subgerencia de Desarrollo Social</t>
  </si>
  <si>
    <t>Periodo</t>
  </si>
  <si>
    <t>Primer  Trimestre 2020</t>
  </si>
  <si>
    <t>Cuadro 1</t>
  </si>
  <si>
    <t>Reporte de beneficiarios efectivos financiados por el Fondo de Desarrollo Social y Asignaciones Familiares</t>
  </si>
  <si>
    <t>Producto</t>
  </si>
  <si>
    <t>Unidad de medida</t>
  </si>
  <si>
    <t>Atención a la familia *</t>
  </si>
  <si>
    <t>Familias diferentes</t>
  </si>
  <si>
    <t>Alternativas de Cuido (Cuidado y Desarrollo Infantil)</t>
  </si>
  <si>
    <t>Niños/niñas</t>
  </si>
  <si>
    <t>Familias</t>
  </si>
  <si>
    <t>Prestación Alimentaria Inciso K</t>
  </si>
  <si>
    <t>Asignación Familiar Inciso H</t>
  </si>
  <si>
    <t>Avancemos</t>
  </si>
  <si>
    <t>Estudiantes</t>
  </si>
  <si>
    <t>Crecemos</t>
  </si>
  <si>
    <t>Seguridad Alimentaria</t>
  </si>
  <si>
    <t>Total Familias diferentes atendidas</t>
  </si>
  <si>
    <t>Familias Diferentes</t>
  </si>
  <si>
    <t>Nota: Se suman los beneficiarios en los casos de otorgamiento de subsidio una única vez, en los que se otorgan de forma periódica se contabiliza como total la cantidad de personas o familias que recibieron el beneficio al menos una vez en el período, debido a que pueden empezar a recibirlo en cualquier mes.</t>
  </si>
  <si>
    <t>Una misma familia puede recibir varios beneficios, por ello no se suman filas ni columnas</t>
  </si>
  <si>
    <t>* Comprende las familias atendidas en los beneficios: 0001 Atención a Familias, 0003 Emergencias,0004 Emprendimiento Productivos Individuales ,0010 Mejoramiento de Vivienda, 1002 Procesos Formativos, 1004 Capacitación, 1013 Compra de Lotes o compra de lotes con  Vivienda Interés Social, 1017 VEDA, 1019 TMC-Personas Trabajadoras Menores de Edad. 1020 Mejoramiento de Vivienda para Atención de Emergencias, 1021 Gastos de Implementación para Titulación, y 1022 Atención Situación de Violencia</t>
  </si>
  <si>
    <t>Fuente: Sistemas de Información Social: SABEN, Reporte Personalizable,IMAS, Abril 2020 EGS.</t>
  </si>
  <si>
    <t>Enero</t>
  </si>
  <si>
    <t>Febrero</t>
  </si>
  <si>
    <t>Marzo</t>
  </si>
  <si>
    <t>I Trimestre</t>
  </si>
  <si>
    <t>Cuadro 2</t>
  </si>
  <si>
    <t>Reporte de gastos efectivos por producto financiados por el Fondo de Desarrollo Social y Asignaciones Familiares</t>
  </si>
  <si>
    <t xml:space="preserve">Unidad: Colones </t>
  </si>
  <si>
    <t>Beneficio</t>
  </si>
  <si>
    <t>Programa de Promoción y Protección Social</t>
  </si>
  <si>
    <t xml:space="preserve"> CRECEMOS</t>
  </si>
  <si>
    <t>Red de Cuido Ley 9220</t>
  </si>
  <si>
    <t>Red de Cuido  FODESAF</t>
  </si>
  <si>
    <t>Asignación Familiar Inciso-H</t>
  </si>
  <si>
    <t xml:space="preserve">Prestación Alimentaria Inciso-K </t>
  </si>
  <si>
    <t>Resto de beneficios</t>
  </si>
  <si>
    <t>Atención a Familias</t>
  </si>
  <si>
    <t>Emergencias</t>
  </si>
  <si>
    <t>Veda</t>
  </si>
  <si>
    <t>Procesos Formativos</t>
  </si>
  <si>
    <t>Emprendimientos Productivos Individuales</t>
  </si>
  <si>
    <t xml:space="preserve">Capacitación </t>
  </si>
  <si>
    <t>Atención Situaciones de Violencia</t>
  </si>
  <si>
    <t>Mejoramiento de vivienda</t>
  </si>
  <si>
    <t>Compra de Lote</t>
  </si>
  <si>
    <t>Fideicomiso</t>
  </si>
  <si>
    <t>Intereses cuenta Avancemos</t>
  </si>
  <si>
    <t>TMC-Personas Trabajadoras Menores Edad</t>
  </si>
  <si>
    <t xml:space="preserve">Total </t>
  </si>
  <si>
    <t>Fuente: Informes Trimestrales, IMAS</t>
  </si>
  <si>
    <t>Cuadro 3</t>
  </si>
  <si>
    <t>Reporte de gastos efectivos por rubro financiados por el Fondo de Desarrollo Social y Asignaciones Familiares</t>
  </si>
  <si>
    <t>Rubro por objeto de gasto</t>
  </si>
  <si>
    <t xml:space="preserve">1. Transferencias corrientes </t>
  </si>
  <si>
    <t>A personas</t>
  </si>
  <si>
    <t xml:space="preserve">2. Transferencias de capital </t>
  </si>
  <si>
    <t>3. Transferencias Sector Público</t>
  </si>
  <si>
    <t>Condonación Recursos Gobierno Central</t>
  </si>
  <si>
    <t>Intereses cuantas corrientes</t>
  </si>
  <si>
    <t>Total</t>
  </si>
  <si>
    <t>Cuadro 4</t>
  </si>
  <si>
    <t>Reporte de ingresos efectivos girados por el FODESAF y Gobierno Central</t>
  </si>
  <si>
    <t xml:space="preserve">1. Saldo en caja inicial  </t>
  </si>
  <si>
    <t>2. Ingresos efectivos recibidos (por fuente)</t>
  </si>
  <si>
    <t>FODESAF</t>
  </si>
  <si>
    <t>CRECEMOS FODESAF</t>
  </si>
  <si>
    <t xml:space="preserve">RED DE CUIDO </t>
  </si>
  <si>
    <t>MEP (Avancemos)</t>
  </si>
  <si>
    <t>MTSS (Seguridad Alimentaria)</t>
  </si>
  <si>
    <t xml:space="preserve">3. Recursos disponibles </t>
  </si>
  <si>
    <t>4. Egresos efectivos pagados</t>
  </si>
  <si>
    <t xml:space="preserve">5. Saldo en caja final  </t>
  </si>
  <si>
    <t>DESGLOSE DEL SUPERÁVIT RECURSOS FODESAF 2019</t>
  </si>
  <si>
    <t>(En miles de colones)</t>
  </si>
  <si>
    <t>DESCRIPCIÓN</t>
  </si>
  <si>
    <t>SUPERAVIT   PROYECTADO</t>
  </si>
  <si>
    <t>SUPERAVIT   REAL</t>
  </si>
  <si>
    <t>Atención a Familias FODESAF</t>
  </si>
  <si>
    <t>Asignación Familiar inciso H</t>
  </si>
  <si>
    <t>Prestación Alimentaria inciso K</t>
  </si>
  <si>
    <t>(FODESAF-Crecemos Inversión Social)</t>
  </si>
  <si>
    <t>TOTAL SUPERAVIT FODESAF</t>
  </si>
  <si>
    <t>Red de Cuido</t>
  </si>
  <si>
    <t xml:space="preserve">TOTAL SUPERAVIT RED DE CUIDO </t>
  </si>
  <si>
    <t>Intereses Avancemos</t>
  </si>
  <si>
    <t xml:space="preserve">TOTAL RECURSOS GOBIERNO CENTRAL </t>
  </si>
  <si>
    <t>TOTALES</t>
  </si>
  <si>
    <t xml:space="preserve">NOTA 1 : El Saldo de Caja Inicial incluye ¢11,640.25 miles miles correspondientes al Superávit de Intereses Cuentas Corrientes Avancemos para devolución. </t>
  </si>
  <si>
    <t xml:space="preserve">NOTA 2 :El saldo de Caja Inicial que se indica es el Superávit Real al 31 de diciembre de 2019. Importante indicar que algunos de estos recursos deben ser </t>
  </si>
  <si>
    <t>incorporado en el Presupuesto Extraordinario 01-2020</t>
  </si>
  <si>
    <t>Fuente: Informes Trimestrales, IMAS.</t>
  </si>
  <si>
    <r>
      <t>Diferencia (</t>
    </r>
    <r>
      <rPr>
        <b/>
        <sz val="12"/>
        <color theme="0"/>
        <rFont val="Calibri"/>
        <family val="2"/>
      </rPr>
      <t xml:space="preserve"> + -</t>
    </r>
    <r>
      <rPr>
        <b/>
        <sz val="11"/>
        <color theme="0"/>
        <rFont val="Calibri"/>
        <family val="2"/>
      </rPr>
      <t xml:space="preserve"> )</t>
    </r>
  </si>
  <si>
    <t>Abril</t>
  </si>
  <si>
    <t>Mayo</t>
  </si>
  <si>
    <t>Junio</t>
  </si>
  <si>
    <t>II Trimestre</t>
  </si>
  <si>
    <t>Fuente: Sistemas de Información Social: SABEN, Reporte Personalizable,IMAS, Julio 2020 EGS.</t>
  </si>
  <si>
    <t>Segundo Trimestre  2020</t>
  </si>
  <si>
    <t>Primer Semestre  2020</t>
  </si>
  <si>
    <t>I Semestre</t>
  </si>
  <si>
    <t xml:space="preserve">Niños/niñas </t>
  </si>
  <si>
    <t xml:space="preserve">Familias </t>
  </si>
  <si>
    <t>Programa de Bienestar y Promoción Familiar</t>
  </si>
  <si>
    <t>Asignación Familiar inciso-H</t>
  </si>
  <si>
    <t xml:space="preserve">Prestación Alimentaria inciso-K </t>
  </si>
  <si>
    <t>Emergencias DESTINO ESPECIFICO</t>
  </si>
  <si>
    <t xml:space="preserve">                      Emprendimientos Productivos Individuales</t>
  </si>
  <si>
    <t>Interes cuenta Avancemos</t>
  </si>
  <si>
    <t>3.Transferencias Sector Público</t>
  </si>
  <si>
    <t>Interes cuenta corrientes Avancemos</t>
  </si>
  <si>
    <r>
      <t xml:space="preserve">1. Saldo en caja inicial  (5 </t>
    </r>
    <r>
      <rPr>
        <sz val="12"/>
        <color indexed="8"/>
        <rFont val="Calibri"/>
        <family val="2"/>
      </rPr>
      <t xml:space="preserve">t-1) </t>
    </r>
  </si>
  <si>
    <t>RED DE CUIDO</t>
  </si>
  <si>
    <t xml:space="preserve">3. Recursos disponibles (1+2) </t>
  </si>
  <si>
    <t xml:space="preserve">5. Saldo en caja final   (3-4) </t>
  </si>
  <si>
    <t>CRECEMOS</t>
  </si>
  <si>
    <t>Emergencias BONO PROTEGER</t>
  </si>
  <si>
    <t>Emergencias DESTINO ESPEDIFICO</t>
  </si>
  <si>
    <t>Capacitación Tecnica</t>
  </si>
  <si>
    <t>Personas en Situación de Abandono</t>
  </si>
  <si>
    <t>I Semestral</t>
  </si>
  <si>
    <t>Unidad: Colones</t>
  </si>
  <si>
    <t>Interes cuenta corrientes</t>
  </si>
  <si>
    <t>FIDEICOMISO</t>
  </si>
  <si>
    <t xml:space="preserve">1. Saldo en caja inicial  (5 t-1) </t>
  </si>
  <si>
    <t>MEP</t>
  </si>
  <si>
    <t>MTSS</t>
  </si>
  <si>
    <r>
      <t>Seguridad Alimentaria</t>
    </r>
    <r>
      <rPr>
        <i/>
        <sz val="11"/>
        <color rgb="FFFF0000"/>
        <rFont val="Calibri"/>
        <family val="2"/>
        <scheme val="minor"/>
      </rPr>
      <t>**</t>
    </r>
  </si>
  <si>
    <r>
      <t xml:space="preserve">** </t>
    </r>
    <r>
      <rPr>
        <sz val="10"/>
        <rFont val="Arial"/>
        <family val="2"/>
      </rPr>
      <t>Se corrige el dato de seguridad alimentaria del I trimestre del 2020, dado que el dato que se proporcionó en el mes de abril no fue el correcto</t>
    </r>
  </si>
  <si>
    <t>Tercer Trimestre  2020</t>
  </si>
  <si>
    <t>Julio</t>
  </si>
  <si>
    <t>Agosto</t>
  </si>
  <si>
    <t>Setiembre</t>
  </si>
  <si>
    <t>III Trimestre</t>
  </si>
  <si>
    <t>Fuente: Sistemas de Información Social:SABEN, Reporte Personalizable,IMAS, Octubre 2020 EGS.</t>
  </si>
  <si>
    <t xml:space="preserve">Nota: Se suman los beneficiarios en los casos de otorgamiento de subsidio una única vez, en los que se otorgan de forma periódica se contabiliza como total la cantidad de personas o familias que recibieron el beneficio al menos una vez en el período, debido a que pueden empezar a recibirlo en cualquier mes.
</t>
  </si>
  <si>
    <t>Tercer Trimestre acumulado 2020</t>
  </si>
  <si>
    <t>Acumulado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</si>
  <si>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</si>
  <si>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</si>
  <si>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Cuarto  Trimestre 2020</t>
  </si>
  <si>
    <t>Octubre</t>
  </si>
  <si>
    <t>Noviembre</t>
  </si>
  <si>
    <t>Diciembre</t>
  </si>
  <si>
    <t>IV Trimestre</t>
  </si>
  <si>
    <t>Fuente: Sistemas de Información Social: SABEN, Reporte Personalizable,IMAS, Enero 2021 EGS.</t>
  </si>
  <si>
    <t>Anual 2020</t>
  </si>
  <si>
    <t>Anual</t>
  </si>
  <si>
    <t>Fuente: Sistemas de Información Social:  SABEN, Reporte Personalizable,IMAS, Enero 2021 EGS.</t>
  </si>
  <si>
    <t>AVANCEMOS</t>
  </si>
  <si>
    <t>Emergencias INS</t>
  </si>
  <si>
    <t>Emergencias RECOPE</t>
  </si>
  <si>
    <t>Superavit Crecemos devuelto</t>
  </si>
  <si>
    <t xml:space="preserve">        Transferencias corrientes a Órganos Desconcentrados</t>
  </si>
  <si>
    <t>OCTUBRE</t>
  </si>
  <si>
    <t>NOVIEMBRE</t>
  </si>
  <si>
    <t>DICIEMBRE</t>
  </si>
  <si>
    <t>FODESAF (Ley, Inciso H, Inciso K, Emergencias )</t>
  </si>
  <si>
    <t xml:space="preserve">FODESAF CRECEMOS </t>
  </si>
  <si>
    <t>SEGURIDAD ALIMENTARIA ( MTSS )</t>
  </si>
  <si>
    <t xml:space="preserve">                      Transferencias corrientes a Órganos Desconcentrados</t>
  </si>
  <si>
    <t>Inciso  B)</t>
  </si>
  <si>
    <t>Inciso  H)</t>
  </si>
  <si>
    <t>Inciso  K)</t>
  </si>
  <si>
    <t>Emergencias destino específica (Traslado inciso k)</t>
  </si>
  <si>
    <t xml:space="preserve">            Intereses Ctas Ctes--Reintegros y Devoluciones </t>
  </si>
  <si>
    <t xml:space="preserve">Reintegros y Devoluciones </t>
  </si>
  <si>
    <t xml:space="preserve">Intereses Ctas Ctes--Reintegros y Devoluciones </t>
  </si>
  <si>
    <t>Nota: No considerar como un ingreso trasferido por FODESAF los montos indicados en las filas: 94 Interes Ctas Ctes- Reintegros y Devoluciones (105.133.364.22), 97 Reintegros y Devoluciones (2.176.280),99 Interes Ctas Ctes- Reintegros y Devoluciones (108.369.254,88), debido a que se trata de intereses generados en las cuantas bancarias y devoluciones efectuadas por beneficiarios.</t>
  </si>
  <si>
    <t>Nota: No considerar el monto de 81.889.000 incorporados en la fila 58 con el nombre de Superavit Crecemos devuelto, como un egreso que se destino a la población objetivo del IMAS, dado que se trata de un superavit que proviene del año 2019 que fue devuelto a FODESAF</t>
  </si>
  <si>
    <t>Nota: No considerar el monto de 81.889.000 incorporados en la fila 75 con el nombre de  Trasferencias corrientes a Organos Desconcentrados, como un egreso que se destino a la población objetivo del IMAS, dado que se trata de un superavit que proviene del año 2019 que fue devuelto a FODESAF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</si>
</sst>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[$-140A]General"/>
    <numFmt numFmtId="168" formatCode="[$-140A]#,##0"/>
    <numFmt numFmtId="169" formatCode="[$-140A]#,##0.00"/>
    <numFmt numFmtId="170" formatCode="&quot; &quot;#,##0.00&quot; &quot;;&quot;-&quot;#,##0.00&quot; &quot;;&quot; -&quot;00&quot; &quot;;&quot; &quot;@&quot; &quot;"/>
    <numFmt numFmtId="171" formatCode="&quot; &quot;#,##0&quot; &quot;;&quot;-&quot;#,##0&quot; &quot;;&quot; -&quot;00&quot; &quot;;&quot; &quot;@&quot; &quot;"/>
    <numFmt numFmtId="172" formatCode="&quot; &quot;#,##0.00&quot; &quot;;&quot; (&quot;#,##0.00&quot;)&quot;;&quot; -&quot;00&quot; &quot;;&quot; &quot;@&quot; &quot;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3333FF"/>
      <name val="Arial"/>
    </font>
    <font>
      <b/>
      <sz val="12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i/>
      <sz val="11"/>
      <color rgb="FF000000"/>
      <name val="Calibri"/>
      <scheme val="minor"/>
    </font>
    <font>
      <sz val="10"/>
      <color rgb="FF000000"/>
      <name val="Calibri"/>
      <scheme val="minor"/>
    </font>
    <font>
      <sz val="11"/>
      <color rgb="FF00000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FF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sz val="9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i/>
      <sz val="11"/>
      <color rgb="FF3333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3333FF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rgb="FF3333FF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i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rgb="FFEBF1D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46" fillId="0" borderId="0" applyBorder="0" applyProtection="0"/>
    <xf numFmtId="0" fontId="46" fillId="0" borderId="0" applyNumberFormat="0" applyBorder="0" applyProtection="0"/>
    <xf numFmtId="170" fontId="53" fillId="0" borderId="0" applyFont="0" applyFill="0" applyBorder="0" applyAlignment="0" applyProtection="0"/>
    <xf numFmtId="172" fontId="53" fillId="0" borderId="0" applyFont="0" applyFill="0" applyBorder="0" applyAlignment="0" applyProtection="0"/>
  </cellStyleXfs>
  <cellXfs count="243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indent="2"/>
    </xf>
    <xf numFmtId="0" fontId="9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7" fillId="3" borderId="0" xfId="0" applyFont="1" applyFill="1" applyAlignment="1">
      <alignment horizontal="center" wrapText="1"/>
    </xf>
    <xf numFmtId="0" fontId="7" fillId="5" borderId="0" xfId="0" applyFont="1" applyFill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center" vertical="center"/>
    </xf>
    <xf numFmtId="165" fontId="15" fillId="0" borderId="0" xfId="1" applyNumberFormat="1" applyFont="1" applyFill="1" applyBorder="1"/>
    <xf numFmtId="165" fontId="1" fillId="0" borderId="0" xfId="1" applyNumberFormat="1" applyFont="1" applyFill="1" applyBorder="1" applyAlignment="1">
      <alignment horizontal="left" indent="4"/>
    </xf>
    <xf numFmtId="165" fontId="15" fillId="0" borderId="0" xfId="1" applyNumberFormat="1" applyFont="1" applyFill="1" applyBorder="1" applyAlignment="1">
      <alignment horizontal="left" indent="4"/>
    </xf>
    <xf numFmtId="165" fontId="16" fillId="0" borderId="0" xfId="1" applyNumberFormat="1" applyFont="1" applyFill="1" applyBorder="1" applyAlignment="1">
      <alignment horizontal="left" indent="7"/>
    </xf>
    <xf numFmtId="165" fontId="17" fillId="0" borderId="0" xfId="1" applyNumberFormat="1" applyFont="1" applyFill="1" applyBorder="1" applyAlignment="1">
      <alignment horizontal="left" indent="7"/>
    </xf>
    <xf numFmtId="165" fontId="18" fillId="0" borderId="0" xfId="1" applyNumberFormat="1" applyFont="1" applyFill="1" applyBorder="1" applyAlignment="1">
      <alignment horizontal="left" indent="7"/>
    </xf>
    <xf numFmtId="165" fontId="19" fillId="0" borderId="0" xfId="1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/>
    <xf numFmtId="164" fontId="19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Fill="1"/>
    <xf numFmtId="164" fontId="13" fillId="0" borderId="0" xfId="1" applyNumberFormat="1" applyFont="1" applyFill="1" applyAlignment="1">
      <alignment vertical="center"/>
    </xf>
    <xf numFmtId="164" fontId="15" fillId="0" borderId="0" xfId="1" applyNumberFormat="1" applyFont="1" applyFill="1" applyBorder="1" applyAlignment="1">
      <alignment horizontal="left" vertical="top"/>
    </xf>
    <xf numFmtId="164" fontId="13" fillId="0" borderId="0" xfId="1" applyNumberFormat="1" applyFont="1" applyFill="1" applyAlignment="1">
      <alignment wrapText="1"/>
    </xf>
    <xf numFmtId="165" fontId="19" fillId="0" borderId="0" xfId="1" applyNumberFormat="1" applyFont="1" applyFill="1"/>
    <xf numFmtId="165" fontId="3" fillId="0" borderId="0" xfId="1" applyNumberFormat="1" applyFont="1" applyFill="1" applyBorder="1" applyAlignment="1">
      <alignment horizontal="right" vertical="center"/>
    </xf>
    <xf numFmtId="165" fontId="15" fillId="0" borderId="0" xfId="1" applyNumberFormat="1" applyFont="1" applyFill="1"/>
    <xf numFmtId="165" fontId="19" fillId="0" borderId="0" xfId="1" applyNumberFormat="1" applyFont="1" applyFill="1" applyAlignment="1">
      <alignment horizontal="left" indent="3"/>
    </xf>
    <xf numFmtId="165" fontId="16" fillId="0" borderId="0" xfId="1" applyNumberFormat="1" applyFont="1" applyFill="1" applyAlignment="1">
      <alignment horizontal="left" indent="3"/>
    </xf>
    <xf numFmtId="165" fontId="20" fillId="0" borderId="0" xfId="1" applyNumberFormat="1" applyFont="1" applyFill="1" applyAlignment="1">
      <alignment horizontal="left"/>
    </xf>
    <xf numFmtId="165" fontId="17" fillId="0" borderId="0" xfId="1" applyNumberFormat="1" applyFont="1" applyFill="1" applyAlignment="1">
      <alignment horizontal="left" indent="3"/>
    </xf>
    <xf numFmtId="165" fontId="19" fillId="0" borderId="0" xfId="1" applyNumberFormat="1" applyFont="1" applyFill="1" applyBorder="1"/>
    <xf numFmtId="164" fontId="15" fillId="0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19" fillId="5" borderId="0" xfId="1" applyNumberFormat="1" applyFont="1" applyFill="1"/>
    <xf numFmtId="165" fontId="14" fillId="5" borderId="0" xfId="1" applyNumberFormat="1" applyFont="1" applyFill="1"/>
    <xf numFmtId="165" fontId="16" fillId="5" borderId="0" xfId="1" applyNumberFormat="1" applyFont="1" applyFill="1" applyAlignment="1">
      <alignment horizontal="left" indent="3"/>
    </xf>
    <xf numFmtId="165" fontId="21" fillId="5" borderId="0" xfId="1" applyNumberFormat="1" applyFont="1" applyFill="1"/>
    <xf numFmtId="164" fontId="22" fillId="5" borderId="0" xfId="1" applyNumberFormat="1" applyFont="1" applyFill="1"/>
    <xf numFmtId="164" fontId="3" fillId="5" borderId="0" xfId="1" applyNumberFormat="1" applyFont="1" applyFill="1"/>
    <xf numFmtId="164" fontId="1" fillId="5" borderId="0" xfId="1" applyNumberFormat="1" applyFont="1" applyFill="1"/>
    <xf numFmtId="164" fontId="23" fillId="5" borderId="8" xfId="0" applyNumberFormat="1" applyFont="1" applyFill="1" applyBorder="1"/>
    <xf numFmtId="165" fontId="19" fillId="5" borderId="8" xfId="1" applyNumberFormat="1" applyFont="1" applyFill="1" applyBorder="1"/>
    <xf numFmtId="165" fontId="2" fillId="6" borderId="5" xfId="1" applyNumberFormat="1" applyFont="1" applyFill="1" applyBorder="1" applyAlignment="1">
      <alignment horizontal="center"/>
    </xf>
    <xf numFmtId="165" fontId="4" fillId="6" borderId="8" xfId="1" applyNumberFormat="1" applyFont="1" applyFill="1" applyBorder="1"/>
    <xf numFmtId="164" fontId="2" fillId="6" borderId="8" xfId="1" applyNumberFormat="1" applyFont="1" applyFill="1" applyBorder="1"/>
    <xf numFmtId="165" fontId="2" fillId="6" borderId="6" xfId="1" applyNumberFormat="1" applyFont="1" applyFill="1" applyBorder="1"/>
    <xf numFmtId="164" fontId="2" fillId="6" borderId="7" xfId="1" applyNumberFormat="1" applyFont="1" applyFill="1" applyBorder="1"/>
    <xf numFmtId="165" fontId="19" fillId="0" borderId="11" xfId="1" applyNumberFormat="1" applyFont="1" applyFill="1" applyBorder="1"/>
    <xf numFmtId="164" fontId="19" fillId="0" borderId="11" xfId="1" applyNumberFormat="1" applyFont="1" applyFill="1" applyBorder="1"/>
    <xf numFmtId="165" fontId="24" fillId="0" borderId="0" xfId="1" applyNumberFormat="1" applyFont="1" applyFill="1"/>
    <xf numFmtId="165" fontId="14" fillId="0" borderId="0" xfId="1" applyNumberFormat="1" applyFont="1" applyFill="1" applyBorder="1"/>
    <xf numFmtId="165" fontId="2" fillId="6" borderId="10" xfId="1" applyNumberFormat="1" applyFont="1" applyFill="1" applyBorder="1" applyAlignment="1">
      <alignment horizontal="center" wrapText="1"/>
    </xf>
    <xf numFmtId="165" fontId="4" fillId="6" borderId="10" xfId="1" applyNumberFormat="1" applyFont="1" applyFill="1" applyBorder="1"/>
    <xf numFmtId="165" fontId="2" fillId="6" borderId="10" xfId="1" applyNumberFormat="1" applyFont="1" applyFill="1" applyBorder="1"/>
    <xf numFmtId="164" fontId="2" fillId="6" borderId="10" xfId="1" applyNumberFormat="1" applyFont="1" applyFill="1" applyBorder="1"/>
    <xf numFmtId="165" fontId="27" fillId="6" borderId="12" xfId="1" applyNumberFormat="1" applyFont="1" applyFill="1" applyBorder="1"/>
    <xf numFmtId="164" fontId="27" fillId="6" borderId="12" xfId="1" applyNumberFormat="1" applyFont="1" applyFill="1" applyBorder="1"/>
    <xf numFmtId="165" fontId="3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3" fontId="8" fillId="0" borderId="1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1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5" fontId="14" fillId="5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/>
    <xf numFmtId="164" fontId="29" fillId="0" borderId="0" xfId="1" applyNumberFormat="1" applyFont="1" applyFill="1" applyBorder="1" applyAlignment="1">
      <alignment horizontal="right" vertical="center"/>
    </xf>
    <xf numFmtId="165" fontId="2" fillId="6" borderId="10" xfId="1" applyNumberFormat="1" applyFont="1" applyFill="1" applyBorder="1" applyAlignment="1">
      <alignment horizontal="center"/>
    </xf>
    <xf numFmtId="165" fontId="2" fillId="6" borderId="15" xfId="1" applyNumberFormat="1" applyFont="1" applyFill="1" applyBorder="1" applyAlignment="1">
      <alignment horizontal="center"/>
    </xf>
    <xf numFmtId="164" fontId="30" fillId="0" borderId="0" xfId="1" applyNumberFormat="1" applyFont="1" applyFill="1" applyBorder="1" applyAlignment="1">
      <alignment horizontal="left" vertical="top"/>
    </xf>
    <xf numFmtId="165" fontId="19" fillId="0" borderId="0" xfId="1" applyNumberFormat="1" applyFont="1" applyFill="1" applyBorder="1" applyAlignment="1">
      <alignment horizontal="left" wrapText="1"/>
    </xf>
    <xf numFmtId="165" fontId="1" fillId="0" borderId="0" xfId="1" applyNumberFormat="1" applyFont="1" applyFill="1"/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Fill="1" applyAlignment="1">
      <alignment horizontal="left"/>
    </xf>
    <xf numFmtId="164" fontId="3" fillId="0" borderId="0" xfId="1" applyNumberFormat="1" applyFont="1" applyFill="1"/>
    <xf numFmtId="164" fontId="1" fillId="0" borderId="0" xfId="1" applyNumberFormat="1" applyFont="1" applyFill="1" applyAlignment="1">
      <alignment horizontal="left" indent="3"/>
    </xf>
    <xf numFmtId="164" fontId="16" fillId="0" borderId="0" xfId="1" applyNumberFormat="1" applyFont="1" applyFill="1" applyAlignment="1">
      <alignment horizontal="left" indent="3"/>
    </xf>
    <xf numFmtId="164" fontId="3" fillId="0" borderId="0" xfId="1" applyNumberFormat="1" applyFont="1" applyFill="1" applyAlignment="1">
      <alignment horizontal="left"/>
    </xf>
    <xf numFmtId="164" fontId="17" fillId="0" borderId="0" xfId="1" applyNumberFormat="1" applyFont="1" applyFill="1" applyAlignment="1">
      <alignment horizontal="left" indent="3"/>
    </xf>
    <xf numFmtId="165" fontId="2" fillId="6" borderId="8" xfId="1" applyNumberFormat="1" applyFont="1" applyFill="1" applyBorder="1"/>
    <xf numFmtId="165" fontId="32" fillId="5" borderId="0" xfId="1" applyNumberFormat="1" applyFont="1" applyFill="1"/>
    <xf numFmtId="165" fontId="31" fillId="5" borderId="0" xfId="1" applyNumberFormat="1" applyFont="1" applyFill="1"/>
    <xf numFmtId="165" fontId="34" fillId="5" borderId="0" xfId="1" applyNumberFormat="1" applyFont="1" applyFill="1" applyAlignment="1">
      <alignment horizontal="left" indent="3"/>
    </xf>
    <xf numFmtId="165" fontId="31" fillId="5" borderId="0" xfId="1" applyNumberFormat="1" applyFont="1" applyFill="1" applyBorder="1"/>
    <xf numFmtId="164" fontId="35" fillId="5" borderId="0" xfId="0" applyNumberFormat="1" applyFont="1" applyFill="1"/>
    <xf numFmtId="164" fontId="36" fillId="5" borderId="0" xfId="1" applyNumberFormat="1" applyFont="1" applyFill="1"/>
    <xf numFmtId="164" fontId="31" fillId="5" borderId="0" xfId="1" applyNumberFormat="1" applyFont="1" applyFill="1"/>
    <xf numFmtId="164" fontId="34" fillId="5" borderId="0" xfId="1" applyNumberFormat="1" applyFont="1" applyFill="1" applyAlignment="1">
      <alignment horizontal="left" indent="3"/>
    </xf>
    <xf numFmtId="164" fontId="35" fillId="5" borderId="8" xfId="0" applyNumberFormat="1" applyFont="1" applyFill="1" applyBorder="1"/>
    <xf numFmtId="164" fontId="32" fillId="5" borderId="0" xfId="1" applyNumberFormat="1" applyFont="1" applyFill="1"/>
    <xf numFmtId="164" fontId="37" fillId="5" borderId="0" xfId="1" applyNumberFormat="1" applyFont="1" applyFill="1"/>
    <xf numFmtId="166" fontId="19" fillId="6" borderId="8" xfId="1" applyNumberFormat="1" applyFont="1" applyFill="1" applyBorder="1"/>
    <xf numFmtId="166" fontId="19" fillId="6" borderId="8" xfId="1" applyNumberFormat="1" applyFont="1" applyFill="1" applyBorder="1" applyAlignment="1">
      <alignment horizontal="left"/>
    </xf>
    <xf numFmtId="165" fontId="27" fillId="6" borderId="5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Border="1"/>
    <xf numFmtId="165" fontId="34" fillId="0" borderId="0" xfId="1" applyNumberFormat="1" applyFont="1" applyFill="1" applyBorder="1" applyAlignment="1">
      <alignment horizontal="left" indent="7"/>
    </xf>
    <xf numFmtId="165" fontId="32" fillId="0" borderId="0" xfId="1" applyNumberFormat="1" applyFont="1" applyFill="1" applyBorder="1" applyAlignment="1">
      <alignment horizontal="left" indent="7"/>
    </xf>
    <xf numFmtId="0" fontId="0" fillId="0" borderId="0" xfId="0" applyFont="1" applyFill="1"/>
    <xf numFmtId="165" fontId="3" fillId="0" borderId="0" xfId="1" applyNumberFormat="1" applyFont="1" applyFill="1" applyBorder="1" applyAlignment="1">
      <alignment horizontal="right"/>
    </xf>
    <xf numFmtId="165" fontId="3" fillId="5" borderId="0" xfId="1" applyNumberFormat="1" applyFont="1" applyFill="1" applyBorder="1" applyAlignment="1">
      <alignment horizontal="center"/>
    </xf>
    <xf numFmtId="165" fontId="14" fillId="0" borderId="0" xfId="1" applyNumberFormat="1" applyFont="1" applyFill="1"/>
    <xf numFmtId="165" fontId="3" fillId="0" borderId="0" xfId="1" applyNumberFormat="1" applyFont="1" applyFill="1" applyAlignment="1">
      <alignment horizontal="left"/>
    </xf>
    <xf numFmtId="165" fontId="19" fillId="5" borderId="0" xfId="1" applyNumberFormat="1" applyFont="1" applyFill="1" applyBorder="1"/>
    <xf numFmtId="165" fontId="4" fillId="6" borderId="5" xfId="1" applyNumberFormat="1" applyFont="1" applyFill="1" applyBorder="1" applyAlignment="1">
      <alignment horizontal="center"/>
    </xf>
    <xf numFmtId="164" fontId="14" fillId="5" borderId="0" xfId="1" applyNumberFormat="1" applyFont="1" applyFill="1"/>
    <xf numFmtId="164" fontId="19" fillId="5" borderId="0" xfId="1" applyNumberFormat="1" applyFont="1" applyFill="1"/>
    <xf numFmtId="165" fontId="19" fillId="5" borderId="0" xfId="1" applyNumberFormat="1" applyFont="1" applyFill="1" applyBorder="1" applyAlignment="1">
      <alignment horizontal="center"/>
    </xf>
    <xf numFmtId="0" fontId="7" fillId="8" borderId="0" xfId="0" applyFont="1" applyFill="1"/>
    <xf numFmtId="0" fontId="7" fillId="7" borderId="0" xfId="0" applyFont="1" applyFill="1" applyAlignment="1">
      <alignment horizontal="center" wrapText="1"/>
    </xf>
    <xf numFmtId="0" fontId="39" fillId="0" borderId="0" xfId="0" applyFont="1" applyAlignment="1">
      <alignment horizontal="left" vertical="center" indent="2"/>
    </xf>
    <xf numFmtId="0" fontId="40" fillId="0" borderId="0" xfId="0" applyFont="1" applyAlignment="1"/>
    <xf numFmtId="0" fontId="41" fillId="0" borderId="0" xfId="0" applyFont="1" applyAlignment="1"/>
    <xf numFmtId="0" fontId="42" fillId="4" borderId="0" xfId="0" applyFont="1" applyFill="1" applyAlignment="1">
      <alignment horizontal="center" wrapText="1"/>
    </xf>
    <xf numFmtId="0" fontId="3" fillId="0" borderId="0" xfId="0" applyFont="1"/>
    <xf numFmtId="0" fontId="16" fillId="0" borderId="0" xfId="0" applyFont="1"/>
    <xf numFmtId="0" fontId="0" fillId="8" borderId="0" xfId="0" applyFill="1"/>
    <xf numFmtId="0" fontId="43" fillId="0" borderId="0" xfId="0" applyFont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0" fontId="16" fillId="8" borderId="0" xfId="0" applyFont="1" applyFill="1" applyBorder="1"/>
    <xf numFmtId="165" fontId="14" fillId="0" borderId="0" xfId="1" applyNumberFormat="1" applyFont="1" applyFill="1" applyBorder="1" applyAlignment="1">
      <alignment horizontal="center" vertical="center"/>
    </xf>
    <xf numFmtId="164" fontId="15" fillId="0" borderId="0" xfId="1" applyNumberFormat="1" applyFont="1" applyFill="1" applyBorder="1"/>
    <xf numFmtId="165" fontId="14" fillId="5" borderId="18" xfId="1" applyNumberFormat="1" applyFont="1" applyFill="1" applyBorder="1" applyAlignment="1">
      <alignment horizontal="center"/>
    </xf>
    <xf numFmtId="0" fontId="0" fillId="0" borderId="0" xfId="0" applyBorder="1"/>
    <xf numFmtId="165" fontId="3" fillId="0" borderId="0" xfId="1" applyNumberFormat="1" applyFont="1" applyFill="1"/>
    <xf numFmtId="165" fontId="3" fillId="0" borderId="0" xfId="1" applyNumberFormat="1" applyFont="1" applyFill="1" applyAlignment="1"/>
    <xf numFmtId="165" fontId="23" fillId="5" borderId="0" xfId="1" applyNumberFormat="1" applyFont="1" applyFill="1"/>
    <xf numFmtId="0" fontId="0" fillId="5" borderId="0" xfId="0" applyFill="1"/>
    <xf numFmtId="164" fontId="23" fillId="5" borderId="8" xfId="1" applyNumberFormat="1" applyFont="1" applyFill="1" applyBorder="1"/>
    <xf numFmtId="165" fontId="14" fillId="5" borderId="16" xfId="1" applyNumberFormat="1" applyFont="1" applyFill="1" applyBorder="1" applyAlignment="1">
      <alignment horizontal="center"/>
    </xf>
    <xf numFmtId="165" fontId="2" fillId="6" borderId="6" xfId="1" applyNumberFormat="1" applyFont="1" applyFill="1" applyBorder="1" applyAlignment="1">
      <alignment horizontal="center"/>
    </xf>
    <xf numFmtId="165" fontId="2" fillId="6" borderId="7" xfId="1" applyNumberFormat="1" applyFont="1" applyFill="1" applyBorder="1" applyAlignment="1">
      <alignment horizontal="center"/>
    </xf>
    <xf numFmtId="165" fontId="14" fillId="0" borderId="0" xfId="1" applyNumberFormat="1" applyFont="1" applyFill="1" applyAlignment="1"/>
    <xf numFmtId="165" fontId="3" fillId="9" borderId="10" xfId="1" applyNumberFormat="1" applyFont="1" applyFill="1" applyBorder="1" applyAlignment="1">
      <alignment horizontal="center"/>
    </xf>
    <xf numFmtId="165" fontId="44" fillId="0" borderId="0" xfId="1" applyNumberFormat="1" applyFont="1" applyFill="1" applyBorder="1" applyAlignment="1">
      <alignment horizontal="left" indent="4"/>
    </xf>
    <xf numFmtId="165" fontId="37" fillId="0" borderId="0" xfId="1" applyNumberFormat="1" applyFont="1" applyFill="1" applyBorder="1" applyAlignment="1">
      <alignment horizontal="left" indent="7"/>
    </xf>
    <xf numFmtId="167" fontId="47" fillId="0" borderId="0" xfId="2" applyFont="1" applyAlignment="1">
      <alignment horizontal="right"/>
    </xf>
    <xf numFmtId="167" fontId="43" fillId="0" borderId="0" xfId="2" applyFont="1"/>
    <xf numFmtId="167" fontId="48" fillId="0" borderId="0" xfId="2" applyFont="1"/>
    <xf numFmtId="167" fontId="43" fillId="0" borderId="0" xfId="2" applyFont="1" applyAlignment="1">
      <alignment horizontal="left"/>
    </xf>
    <xf numFmtId="167" fontId="46" fillId="0" borderId="0" xfId="2"/>
    <xf numFmtId="167" fontId="48" fillId="0" borderId="0" xfId="2" applyFont="1" applyAlignment="1">
      <alignment horizontal="center"/>
    </xf>
    <xf numFmtId="167" fontId="49" fillId="2" borderId="1" xfId="2" applyFont="1" applyFill="1" applyBorder="1" applyAlignment="1">
      <alignment horizontal="center"/>
    </xf>
    <xf numFmtId="168" fontId="46" fillId="0" borderId="0" xfId="2" applyNumberFormat="1"/>
    <xf numFmtId="169" fontId="46" fillId="0" borderId="0" xfId="2" applyNumberFormat="1" applyAlignment="1">
      <alignment horizontal="left" vertical="center"/>
    </xf>
    <xf numFmtId="168" fontId="46" fillId="0" borderId="0" xfId="2" applyNumberFormat="1" applyAlignment="1">
      <alignment horizontal="left"/>
    </xf>
    <xf numFmtId="167" fontId="50" fillId="0" borderId="0" xfId="2" applyFont="1"/>
    <xf numFmtId="167" fontId="50" fillId="0" borderId="0" xfId="2" applyFont="1" applyAlignment="1">
      <alignment vertical="center"/>
    </xf>
    <xf numFmtId="167" fontId="48" fillId="0" borderId="13" xfId="2" applyFont="1" applyBorder="1" applyAlignment="1">
      <alignment vertical="center"/>
    </xf>
    <xf numFmtId="168" fontId="48" fillId="0" borderId="13" xfId="2" applyNumberFormat="1" applyFont="1" applyBorder="1" applyAlignment="1">
      <alignment horizontal="left" vertical="center"/>
    </xf>
    <xf numFmtId="167" fontId="46" fillId="3" borderId="0" xfId="2" applyFill="1" applyAlignment="1">
      <alignment horizontal="center" wrapText="1"/>
    </xf>
    <xf numFmtId="168" fontId="46" fillId="0" borderId="0" xfId="2" applyNumberFormat="1" applyAlignment="1">
      <alignment horizontal="center" vertical="center"/>
    </xf>
    <xf numFmtId="168" fontId="48" fillId="0" borderId="13" xfId="2" applyNumberFormat="1" applyFont="1" applyBorder="1" applyAlignment="1">
      <alignment horizontal="center" vertical="center"/>
    </xf>
    <xf numFmtId="167" fontId="46" fillId="0" borderId="0" xfId="2" applyAlignment="1">
      <alignment horizontal="left" wrapText="1"/>
    </xf>
    <xf numFmtId="167" fontId="46" fillId="0" borderId="0" xfId="2" applyAlignment="1">
      <alignment horizontal="center" wrapText="1"/>
    </xf>
    <xf numFmtId="171" fontId="46" fillId="0" borderId="0" xfId="1" applyNumberFormat="1" applyFont="1" applyFill="1" applyAlignment="1">
      <alignment horizontal="right" vertical="center"/>
    </xf>
    <xf numFmtId="171" fontId="46" fillId="0" borderId="0" xfId="1" applyNumberFormat="1" applyFont="1" applyFill="1" applyAlignment="1"/>
    <xf numFmtId="168" fontId="46" fillId="0" borderId="14" xfId="2" applyNumberFormat="1" applyBorder="1" applyAlignment="1">
      <alignment horizontal="center" vertical="center"/>
    </xf>
    <xf numFmtId="168" fontId="48" fillId="0" borderId="0" xfId="2" applyNumberFormat="1" applyFont="1" applyAlignment="1">
      <alignment horizontal="center" vertical="center"/>
    </xf>
    <xf numFmtId="168" fontId="48" fillId="0" borderId="13" xfId="2" applyNumberFormat="1" applyFont="1" applyBorder="1" applyAlignment="1">
      <alignment vertical="center"/>
    </xf>
    <xf numFmtId="165" fontId="54" fillId="0" borderId="0" xfId="1" applyNumberFormat="1" applyFont="1" applyFill="1" applyBorder="1" applyAlignment="1">
      <alignment horizontal="left" indent="7"/>
    </xf>
    <xf numFmtId="165" fontId="16" fillId="5" borderId="0" xfId="1" applyNumberFormat="1" applyFont="1" applyFill="1" applyBorder="1" applyAlignment="1">
      <alignment horizontal="left" indent="7"/>
    </xf>
    <xf numFmtId="43" fontId="19" fillId="0" borderId="0" xfId="1" applyFont="1" applyFill="1"/>
    <xf numFmtId="43" fontId="15" fillId="0" borderId="0" xfId="1" applyFont="1" applyFill="1" applyBorder="1"/>
    <xf numFmtId="43" fontId="2" fillId="6" borderId="10" xfId="1" applyFont="1" applyFill="1" applyBorder="1"/>
    <xf numFmtId="43" fontId="19" fillId="0" borderId="0" xfId="1" applyFont="1" applyFill="1" applyBorder="1"/>
    <xf numFmtId="43" fontId="19" fillId="0" borderId="0" xfId="1" applyFont="1" applyFill="1" applyBorder="1" applyAlignment="1">
      <alignment horizontal="right" vertical="center"/>
    </xf>
    <xf numFmtId="43" fontId="29" fillId="0" borderId="0" xfId="1" applyFont="1" applyFill="1" applyBorder="1" applyAlignment="1">
      <alignment horizontal="right" vertical="center"/>
    </xf>
    <xf numFmtId="43" fontId="19" fillId="5" borderId="0" xfId="1" applyFont="1" applyFill="1"/>
    <xf numFmtId="43" fontId="19" fillId="5" borderId="0" xfId="1" applyFont="1" applyFill="1" applyBorder="1"/>
    <xf numFmtId="43" fontId="19" fillId="5" borderId="0" xfId="1" applyFont="1" applyFill="1" applyBorder="1" applyAlignment="1">
      <alignment horizontal="right" vertical="center"/>
    </xf>
    <xf numFmtId="43" fontId="29" fillId="5" borderId="0" xfId="1" applyFont="1" applyFill="1" applyBorder="1" applyAlignment="1">
      <alignment horizontal="right" vertical="center"/>
    </xf>
    <xf numFmtId="49" fontId="13" fillId="0" borderId="0" xfId="0" applyNumberFormat="1" applyFont="1" applyAlignment="1">
      <alignment wrapText="1"/>
    </xf>
    <xf numFmtId="43" fontId="14" fillId="0" borderId="0" xfId="1" applyFont="1" applyFill="1" applyAlignment="1">
      <alignment horizontal="left"/>
    </xf>
    <xf numFmtId="43" fontId="14" fillId="0" borderId="0" xfId="1" applyFont="1" applyFill="1"/>
    <xf numFmtId="43" fontId="2" fillId="6" borderId="10" xfId="1" applyFont="1" applyFill="1" applyBorder="1" applyAlignment="1">
      <alignment horizontal="left"/>
    </xf>
    <xf numFmtId="43" fontId="22" fillId="5" borderId="0" xfId="1" applyFont="1" applyFill="1"/>
    <xf numFmtId="43" fontId="3" fillId="5" borderId="0" xfId="1" applyFont="1" applyFill="1"/>
    <xf numFmtId="43" fontId="23" fillId="5" borderId="8" xfId="1" applyFont="1" applyFill="1" applyBorder="1"/>
    <xf numFmtId="43" fontId="14" fillId="5" borderId="0" xfId="1" applyFont="1" applyFill="1"/>
    <xf numFmtId="165" fontId="19" fillId="5" borderId="8" xfId="1" applyNumberFormat="1" applyFont="1" applyFill="1" applyBorder="1" applyAlignment="1">
      <alignment horizontal="left"/>
    </xf>
    <xf numFmtId="165" fontId="18" fillId="5" borderId="0" xfId="1" applyNumberFormat="1" applyFont="1" applyFill="1" applyAlignment="1">
      <alignment horizontal="left" indent="3"/>
    </xf>
    <xf numFmtId="165" fontId="55" fillId="5" borderId="0" xfId="1" applyNumberFormat="1" applyFont="1" applyFill="1" applyAlignment="1">
      <alignment horizontal="left" indent="3"/>
    </xf>
    <xf numFmtId="43" fontId="56" fillId="5" borderId="0" xfId="1" applyFont="1" applyFill="1"/>
    <xf numFmtId="43" fontId="14" fillId="5" borderId="0" xfId="1" applyFont="1" applyFill="1" applyBorder="1"/>
    <xf numFmtId="43" fontId="0" fillId="0" borderId="0" xfId="0" applyNumberFormat="1"/>
    <xf numFmtId="43" fontId="57" fillId="5" borderId="0" xfId="1" applyFont="1" applyFill="1"/>
    <xf numFmtId="43" fontId="58" fillId="5" borderId="0" xfId="1" applyFont="1" applyFill="1"/>
    <xf numFmtId="165" fontId="59" fillId="5" borderId="0" xfId="1" applyNumberFormat="1" applyFont="1" applyFill="1" applyAlignment="1">
      <alignment horizontal="left" indent="3"/>
    </xf>
    <xf numFmtId="165" fontId="3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165" fontId="14" fillId="0" borderId="0" xfId="1" applyNumberFormat="1" applyFont="1" applyFill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2" fillId="3" borderId="0" xfId="0" applyFont="1" applyFill="1"/>
    <xf numFmtId="0" fontId="11" fillId="7" borderId="2" xfId="0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left" vertical="center" wrapText="1"/>
    </xf>
    <xf numFmtId="0" fontId="28" fillId="7" borderId="0" xfId="0" applyFont="1" applyFill="1" applyAlignment="1">
      <alignment horizontal="left" vertical="top" wrapText="1"/>
    </xf>
    <xf numFmtId="0" fontId="12" fillId="7" borderId="0" xfId="0" applyFont="1" applyFill="1"/>
    <xf numFmtId="165" fontId="14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6" fillId="8" borderId="0" xfId="0" applyFont="1" applyFill="1" applyAlignment="1">
      <alignment horizontal="left" vertical="center" wrapText="1"/>
    </xf>
    <xf numFmtId="0" fontId="16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wrapText="1"/>
    </xf>
    <xf numFmtId="0" fontId="16" fillId="8" borderId="16" xfId="0" applyFont="1" applyFill="1" applyBorder="1" applyAlignment="1">
      <alignment horizontal="left" vertical="center" wrapText="1"/>
    </xf>
    <xf numFmtId="167" fontId="51" fillId="3" borderId="2" xfId="2" applyFont="1" applyFill="1" applyBorder="1" applyAlignment="1">
      <alignment horizontal="left" vertical="center" wrapText="1"/>
    </xf>
    <xf numFmtId="167" fontId="48" fillId="0" borderId="0" xfId="2" applyFont="1" applyAlignment="1">
      <alignment horizontal="center"/>
    </xf>
    <xf numFmtId="167" fontId="50" fillId="0" borderId="0" xfId="2" applyFont="1" applyAlignment="1">
      <alignment vertical="center"/>
    </xf>
    <xf numFmtId="167" fontId="51" fillId="3" borderId="0" xfId="2" applyFont="1" applyFill="1" applyAlignment="1">
      <alignment horizontal="left" vertical="center" wrapText="1"/>
    </xf>
    <xf numFmtId="167" fontId="52" fillId="3" borderId="0" xfId="2" applyFont="1" applyFill="1" applyAlignment="1">
      <alignment horizontal="left" vertical="top" wrapText="1"/>
    </xf>
    <xf numFmtId="0" fontId="0" fillId="3" borderId="0" xfId="0" applyFill="1"/>
    <xf numFmtId="167" fontId="51" fillId="3" borderId="0" xfId="2" applyFont="1" applyFill="1" applyAlignment="1">
      <alignment horizontal="left" vertical="top" wrapText="1"/>
    </xf>
    <xf numFmtId="0" fontId="17" fillId="0" borderId="0" xfId="1" applyNumberFormat="1" applyFont="1" applyFill="1" applyBorder="1" applyAlignment="1">
      <alignment horizontal="left" vertical="center" wrapText="1"/>
    </xf>
  </cellXfs>
  <cellStyles count="6">
    <cellStyle name="Excel Built-in Normal" xfId="2"/>
    <cellStyle name="Millares" xfId="1" builtinId="3"/>
    <cellStyle name="Millares 4 2" xfId="5"/>
    <cellStyle name="Millares 5" xfId="4"/>
    <cellStyle name="Normal" xfId="0" builtinId="0"/>
    <cellStyle name="Normal 5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C7D2F1\Copia%20de%20FODESAF%20IV%20Trimestre%202020%20m&#225;s%20I%20II%20y%20III%20trimestre%20%20y%20acumulado%202020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Trimestre"/>
      <sheetName val="II_Trimestre"/>
      <sheetName val="III_Trimestre"/>
      <sheetName val="IV_Trimestre"/>
      <sheetName val="_I_Semestre"/>
      <sheetName val="3T_Acumulado"/>
      <sheetName val="II_y_III_Trimestre_Acumulado"/>
      <sheetName val="Anual"/>
      <sheetName val="Anual_Cantón_FODESAF_2020"/>
      <sheetName val="Personas_segun_sexo_y_discapaci"/>
    </sheetNames>
    <sheetDataSet>
      <sheetData sheetId="0">
        <row r="10">
          <cell r="F10">
            <v>70884</v>
          </cell>
        </row>
        <row r="11">
          <cell r="F11">
            <v>23239</v>
          </cell>
        </row>
        <row r="12">
          <cell r="F12">
            <v>15870</v>
          </cell>
        </row>
        <row r="13">
          <cell r="F13">
            <v>72</v>
          </cell>
        </row>
        <row r="14">
          <cell r="F14">
            <v>1218</v>
          </cell>
        </row>
        <row r="15">
          <cell r="F15">
            <v>153199</v>
          </cell>
        </row>
        <row r="16">
          <cell r="F16">
            <v>124556</v>
          </cell>
        </row>
        <row r="17">
          <cell r="F17">
            <v>198783</v>
          </cell>
        </row>
        <row r="18">
          <cell r="F18">
            <v>156099</v>
          </cell>
        </row>
        <row r="19">
          <cell r="F19">
            <v>8104</v>
          </cell>
        </row>
        <row r="20">
          <cell r="F20">
            <v>257873</v>
          </cell>
        </row>
      </sheetData>
      <sheetData sheetId="1">
        <row r="10">
          <cell r="F10">
            <v>137855</v>
          </cell>
        </row>
        <row r="11">
          <cell r="F11">
            <v>21665</v>
          </cell>
        </row>
        <row r="12">
          <cell r="F12">
            <v>14902</v>
          </cell>
        </row>
        <row r="13">
          <cell r="F13">
            <v>101</v>
          </cell>
        </row>
        <row r="14">
          <cell r="F14">
            <v>1300</v>
          </cell>
        </row>
        <row r="15">
          <cell r="F15">
            <v>157660</v>
          </cell>
        </row>
        <row r="16">
          <cell r="F16">
            <v>127284</v>
          </cell>
        </row>
        <row r="17">
          <cell r="F17">
            <v>197571</v>
          </cell>
        </row>
        <row r="18">
          <cell r="F18">
            <v>153952</v>
          </cell>
        </row>
        <row r="19">
          <cell r="F19">
            <v>8101</v>
          </cell>
        </row>
        <row r="20">
          <cell r="F20">
            <v>321068</v>
          </cell>
        </row>
      </sheetData>
      <sheetData sheetId="2">
        <row r="10">
          <cell r="F10">
            <v>61080</v>
          </cell>
        </row>
        <row r="11">
          <cell r="F11">
            <v>21598</v>
          </cell>
        </row>
        <row r="12">
          <cell r="F12">
            <v>14850</v>
          </cell>
        </row>
        <row r="13">
          <cell r="F13">
            <v>111</v>
          </cell>
        </row>
        <row r="14">
          <cell r="F14">
            <v>1338</v>
          </cell>
        </row>
        <row r="15">
          <cell r="F15">
            <v>157436</v>
          </cell>
        </row>
        <row r="16">
          <cell r="F16">
            <v>126866</v>
          </cell>
        </row>
        <row r="17">
          <cell r="F17">
            <v>202507</v>
          </cell>
        </row>
        <row r="18">
          <cell r="F18">
            <v>155561</v>
          </cell>
        </row>
        <row r="19">
          <cell r="F19">
            <v>8106</v>
          </cell>
        </row>
        <row r="20">
          <cell r="F20">
            <v>272190</v>
          </cell>
        </row>
      </sheetData>
      <sheetData sheetId="3">
        <row r="10">
          <cell r="F10">
            <v>69335</v>
          </cell>
        </row>
        <row r="11">
          <cell r="F11">
            <v>6449</v>
          </cell>
        </row>
        <row r="12">
          <cell r="F12">
            <v>4500</v>
          </cell>
        </row>
        <row r="13">
          <cell r="F13">
            <v>148</v>
          </cell>
        </row>
        <row r="14">
          <cell r="F14">
            <v>1477</v>
          </cell>
        </row>
        <row r="15">
          <cell r="F15">
            <v>170229</v>
          </cell>
        </row>
        <row r="16">
          <cell r="F16">
            <v>135355</v>
          </cell>
        </row>
        <row r="17">
          <cell r="F17">
            <v>209368</v>
          </cell>
        </row>
        <row r="18">
          <cell r="F18">
            <v>157925</v>
          </cell>
        </row>
        <row r="19">
          <cell r="F19">
            <v>8501</v>
          </cell>
        </row>
        <row r="20">
          <cell r="F20">
            <v>273849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abSelected="1" workbookViewId="0"/>
  </sheetViews>
  <sheetFormatPr baseColWidth="10" defaultRowHeight="15" x14ac:dyDescent="0.25"/>
  <cols>
    <col min="1" max="1" width="57.7109375" customWidth="1"/>
    <col min="2" max="2" width="25.28515625" customWidth="1"/>
    <col min="3" max="3" width="19.5703125" customWidth="1"/>
    <col min="4" max="4" width="20.7109375" customWidth="1"/>
    <col min="5" max="5" width="20.28515625" customWidth="1"/>
  </cols>
  <sheetData>
    <row r="1" spans="1:21" ht="15.75" x14ac:dyDescent="0.25">
      <c r="A1" s="1" t="s">
        <v>0</v>
      </c>
      <c r="B1" s="2" t="s">
        <v>1</v>
      </c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1" t="s">
        <v>2</v>
      </c>
      <c r="B2" s="3" t="s">
        <v>3</v>
      </c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x14ac:dyDescent="0.25">
      <c r="A4" s="213" t="s">
        <v>4</v>
      </c>
      <c r="B4" s="213"/>
      <c r="C4" s="213"/>
      <c r="D4" s="213"/>
      <c r="E4" s="213"/>
      <c r="F4" s="2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x14ac:dyDescent="0.25">
      <c r="A5" s="213" t="s">
        <v>5</v>
      </c>
      <c r="B5" s="213"/>
      <c r="C5" s="213"/>
      <c r="D5" s="213"/>
      <c r="E5" s="213"/>
      <c r="F5" s="2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x14ac:dyDescent="0.25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7" t="s">
        <v>6</v>
      </c>
      <c r="B7" s="7" t="s">
        <v>7</v>
      </c>
      <c r="C7" s="10" t="s">
        <v>25</v>
      </c>
      <c r="D7" s="10" t="s">
        <v>26</v>
      </c>
      <c r="E7" s="10" t="s">
        <v>27</v>
      </c>
      <c r="F7" s="10" t="s">
        <v>28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>
      <c r="A8" s="6"/>
      <c r="B8" s="4"/>
      <c r="C8" s="11"/>
      <c r="D8" s="11"/>
      <c r="E8" s="11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8" t="s">
        <v>8</v>
      </c>
      <c r="B9" s="16" t="s">
        <v>9</v>
      </c>
      <c r="C9" s="17">
        <v>50184</v>
      </c>
      <c r="D9" s="17">
        <v>50277</v>
      </c>
      <c r="E9" s="17">
        <v>63960</v>
      </c>
      <c r="F9" s="17">
        <v>70884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214" t="s">
        <v>10</v>
      </c>
      <c r="B10" s="18" t="s">
        <v>11</v>
      </c>
      <c r="C10" s="17">
        <v>21176</v>
      </c>
      <c r="D10" s="17">
        <v>20777</v>
      </c>
      <c r="E10" s="17">
        <v>21178</v>
      </c>
      <c r="F10" s="17">
        <v>23239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214"/>
      <c r="B11" s="18" t="s">
        <v>12</v>
      </c>
      <c r="C11" s="17">
        <v>14578</v>
      </c>
      <c r="D11" s="17">
        <v>14331</v>
      </c>
      <c r="E11" s="17">
        <v>14571</v>
      </c>
      <c r="F11" s="17">
        <v>15870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5">
      <c r="A12" s="9" t="s">
        <v>13</v>
      </c>
      <c r="B12" s="18" t="s">
        <v>12</v>
      </c>
      <c r="C12" s="19">
        <v>0</v>
      </c>
      <c r="D12" s="19">
        <v>0</v>
      </c>
      <c r="E12" s="19">
        <v>72</v>
      </c>
      <c r="F12" s="19">
        <v>72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25">
      <c r="A13" s="9" t="s">
        <v>14</v>
      </c>
      <c r="B13" s="18" t="s">
        <v>12</v>
      </c>
      <c r="C13" s="17">
        <v>1026</v>
      </c>
      <c r="D13" s="17">
        <v>1075</v>
      </c>
      <c r="E13" s="17">
        <v>1125</v>
      </c>
      <c r="F13" s="17">
        <v>1218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215" t="s">
        <v>15</v>
      </c>
      <c r="B14" s="18" t="s">
        <v>16</v>
      </c>
      <c r="C14" s="17">
        <v>139796</v>
      </c>
      <c r="D14" s="17">
        <v>141929</v>
      </c>
      <c r="E14" s="17">
        <v>146204</v>
      </c>
      <c r="F14" s="17">
        <v>153199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215"/>
      <c r="B15" s="18" t="s">
        <v>12</v>
      </c>
      <c r="C15" s="17">
        <v>115628</v>
      </c>
      <c r="D15" s="17">
        <v>117205</v>
      </c>
      <c r="E15" s="17">
        <v>119727</v>
      </c>
      <c r="F15" s="17">
        <v>124556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215" t="s">
        <v>17</v>
      </c>
      <c r="B16" s="18" t="s">
        <v>16</v>
      </c>
      <c r="C16" s="17">
        <v>180123</v>
      </c>
      <c r="D16" s="17">
        <v>189529</v>
      </c>
      <c r="E16" s="17">
        <v>190069</v>
      </c>
      <c r="F16" s="17">
        <v>198783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215"/>
      <c r="B17" s="18" t="s">
        <v>12</v>
      </c>
      <c r="C17" s="17">
        <v>144350</v>
      </c>
      <c r="D17" s="17">
        <v>150669</v>
      </c>
      <c r="E17" s="17">
        <v>151025</v>
      </c>
      <c r="F17" s="17">
        <v>156099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132" t="s">
        <v>130</v>
      </c>
      <c r="B18" s="16" t="s">
        <v>12</v>
      </c>
      <c r="C18" s="17">
        <v>7187</v>
      </c>
      <c r="D18" s="17">
        <v>7936</v>
      </c>
      <c r="E18" s="17">
        <v>7887</v>
      </c>
      <c r="F18" s="17">
        <v>8104</v>
      </c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5.75" thickBot="1" x14ac:dyDescent="0.3">
      <c r="A19" s="20" t="s">
        <v>19</v>
      </c>
      <c r="B19" s="21" t="s">
        <v>20</v>
      </c>
      <c r="C19" s="22">
        <v>235904</v>
      </c>
      <c r="D19" s="22">
        <v>243381</v>
      </c>
      <c r="E19" s="22">
        <v>250373</v>
      </c>
      <c r="F19" s="22">
        <v>257873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45.75" customHeight="1" thickTop="1" x14ac:dyDescent="0.25">
      <c r="A20" s="216" t="s">
        <v>21</v>
      </c>
      <c r="B20" s="216"/>
      <c r="C20" s="216"/>
      <c r="D20" s="216"/>
      <c r="E20" s="216"/>
      <c r="F20" s="21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25.5" customHeight="1" x14ac:dyDescent="0.25">
      <c r="A21" s="217" t="s">
        <v>22</v>
      </c>
      <c r="B21" s="217"/>
      <c r="C21" s="217"/>
      <c r="D21" s="217"/>
      <c r="E21" s="217"/>
      <c r="F21" s="21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69" customHeight="1" x14ac:dyDescent="0.25">
      <c r="A22" s="217" t="s">
        <v>23</v>
      </c>
      <c r="B22" s="217"/>
      <c r="C22" s="217"/>
      <c r="D22" s="217"/>
      <c r="E22" s="217"/>
      <c r="F22" s="217"/>
      <c r="G22" s="1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22.5" customHeight="1" x14ac:dyDescent="0.25">
      <c r="A23" s="218" t="s">
        <v>24</v>
      </c>
      <c r="B23" s="218"/>
      <c r="C23" s="14"/>
      <c r="D23" s="14"/>
      <c r="E23" s="14"/>
      <c r="F23" s="1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133" t="s">
        <v>131</v>
      </c>
      <c r="B24" s="134"/>
      <c r="C24" s="135"/>
      <c r="D24" s="135"/>
      <c r="E24" s="135"/>
      <c r="F24" s="13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4"/>
      <c r="B25" s="4"/>
      <c r="C25" s="15"/>
      <c r="D25" s="15"/>
      <c r="E25" s="15"/>
      <c r="F25" s="1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212" t="s">
        <v>29</v>
      </c>
      <c r="B26" s="212"/>
      <c r="C26" s="212"/>
      <c r="D26" s="212"/>
      <c r="E26" s="212"/>
      <c r="F26" s="212"/>
      <c r="G26" s="21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212" t="s">
        <v>30</v>
      </c>
      <c r="B27" s="212"/>
      <c r="C27" s="212"/>
      <c r="D27" s="212"/>
      <c r="E27" s="212"/>
      <c r="F27" s="212"/>
      <c r="G27" s="21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212" t="s">
        <v>31</v>
      </c>
      <c r="B28" s="212"/>
      <c r="C28" s="212"/>
      <c r="D28" s="212"/>
      <c r="E28" s="212"/>
      <c r="F28" s="212"/>
      <c r="G28" s="21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.75" thickBot="1" x14ac:dyDescent="0.3">
      <c r="A30" s="56" t="s">
        <v>32</v>
      </c>
      <c r="B30" s="56" t="s">
        <v>25</v>
      </c>
      <c r="C30" s="56" t="s">
        <v>26</v>
      </c>
      <c r="D30" s="56" t="s">
        <v>27</v>
      </c>
      <c r="E30" s="56" t="s">
        <v>28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23" t="s">
        <v>33</v>
      </c>
      <c r="B31" s="30">
        <v>9907468318</v>
      </c>
      <c r="C31" s="30">
        <v>11756372387</v>
      </c>
      <c r="D31" s="30">
        <v>12424124958</v>
      </c>
      <c r="E31" s="30">
        <v>34087965663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24" t="s">
        <v>15</v>
      </c>
      <c r="B32" s="31">
        <v>3473530000</v>
      </c>
      <c r="C32" s="33">
        <v>3562154000</v>
      </c>
      <c r="D32" s="33">
        <v>3828384000</v>
      </c>
      <c r="E32" s="32">
        <v>10864068000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24" t="s">
        <v>34</v>
      </c>
      <c r="B33" s="31">
        <v>906145000</v>
      </c>
      <c r="C33" s="33">
        <v>995786000</v>
      </c>
      <c r="D33" s="33">
        <v>951281000</v>
      </c>
      <c r="E33" s="32">
        <v>2853212000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24" t="s">
        <v>35</v>
      </c>
      <c r="B34" s="32">
        <v>2692676518</v>
      </c>
      <c r="C34" s="33">
        <v>2704506421</v>
      </c>
      <c r="D34" s="33">
        <v>2762298532.999999</v>
      </c>
      <c r="E34" s="32">
        <v>8159481471.999999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24" t="s">
        <v>36</v>
      </c>
      <c r="B35" s="32"/>
      <c r="C35" s="33">
        <v>0</v>
      </c>
      <c r="D35" s="33">
        <v>0</v>
      </c>
      <c r="E35" s="32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24" t="s">
        <v>18</v>
      </c>
      <c r="B36" s="33"/>
      <c r="C36" s="33">
        <v>1188402500</v>
      </c>
      <c r="D36" s="33">
        <v>598638500</v>
      </c>
      <c r="E36" s="32">
        <v>1787041000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24" t="s">
        <v>37</v>
      </c>
      <c r="B37" s="34">
        <v>102700000</v>
      </c>
      <c r="C37" s="33">
        <v>110847090</v>
      </c>
      <c r="D37" s="33">
        <v>118907090</v>
      </c>
      <c r="E37" s="32">
        <v>332454180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24" t="s">
        <v>38</v>
      </c>
      <c r="B38" s="34">
        <v>0</v>
      </c>
      <c r="C38" s="33">
        <v>0</v>
      </c>
      <c r="D38" s="33">
        <v>5684000</v>
      </c>
      <c r="E38" s="32">
        <v>5684000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25" t="s">
        <v>39</v>
      </c>
      <c r="B39" s="35">
        <v>2732416800</v>
      </c>
      <c r="C39" s="35">
        <v>3194676375.999999</v>
      </c>
      <c r="D39" s="35">
        <v>4158931835.000001</v>
      </c>
      <c r="E39" s="35">
        <v>10086025011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26" t="s">
        <v>40</v>
      </c>
      <c r="B40" s="31">
        <v>2590148800</v>
      </c>
      <c r="C40" s="33">
        <v>2731851593.999999</v>
      </c>
      <c r="D40" s="33">
        <v>3529945243.000001</v>
      </c>
      <c r="E40" s="32">
        <v>8851945637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26" t="s">
        <v>41</v>
      </c>
      <c r="B41" s="31">
        <v>118335000</v>
      </c>
      <c r="C41" s="33">
        <v>43378679.99999997</v>
      </c>
      <c r="D41" s="33">
        <v>52734859.99999997</v>
      </c>
      <c r="E41" s="32">
        <v>214448539.99999994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26" t="s">
        <v>42</v>
      </c>
      <c r="B42" s="36"/>
      <c r="C42" s="33">
        <v>0</v>
      </c>
      <c r="D42" s="33">
        <v>3480000</v>
      </c>
      <c r="E42" s="32">
        <v>3480000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27" t="s">
        <v>43</v>
      </c>
      <c r="B43" s="34">
        <v>5213000</v>
      </c>
      <c r="C43" s="33">
        <v>5425000</v>
      </c>
      <c r="D43" s="33">
        <v>386180000</v>
      </c>
      <c r="E43" s="32">
        <v>396818000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26" t="s">
        <v>44</v>
      </c>
      <c r="B44" s="32"/>
      <c r="C44" s="33">
        <v>5301759</v>
      </c>
      <c r="D44" s="33">
        <v>43875121.999999993</v>
      </c>
      <c r="E44" s="32">
        <v>49176880.999999993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26" t="s">
        <v>45</v>
      </c>
      <c r="B45" s="32"/>
      <c r="C45" s="33">
        <v>5358750</v>
      </c>
      <c r="D45" s="33">
        <v>67089060</v>
      </c>
      <c r="E45" s="32">
        <v>72447810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26" t="s">
        <v>46</v>
      </c>
      <c r="B46" s="31"/>
      <c r="C46" s="33">
        <v>25016823</v>
      </c>
      <c r="D46" s="33">
        <v>49308000</v>
      </c>
      <c r="E46" s="32">
        <v>74324823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A47" s="28" t="s">
        <v>47</v>
      </c>
      <c r="B47" s="33"/>
      <c r="C47" s="33">
        <v>2018770</v>
      </c>
      <c r="D47" s="33">
        <v>3426550</v>
      </c>
      <c r="E47" s="32">
        <v>5445320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5">
      <c r="A48" s="26" t="s">
        <v>48</v>
      </c>
      <c r="B48" s="32"/>
      <c r="C48" s="33">
        <v>0</v>
      </c>
      <c r="D48" s="33">
        <v>0</v>
      </c>
      <c r="E48" s="32">
        <v>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27" t="s">
        <v>49</v>
      </c>
      <c r="B49" s="32"/>
      <c r="C49" s="33">
        <v>350000000</v>
      </c>
      <c r="D49" s="33">
        <v>0</v>
      </c>
      <c r="E49" s="32">
        <v>350000000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27" t="s">
        <v>50</v>
      </c>
      <c r="B50" s="32"/>
      <c r="C50" s="33"/>
      <c r="D50" s="33">
        <v>0</v>
      </c>
      <c r="E50" s="32">
        <v>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5">
      <c r="A51" s="27" t="s">
        <v>51</v>
      </c>
      <c r="B51" s="32">
        <v>18720000</v>
      </c>
      <c r="C51" s="33">
        <v>26325000</v>
      </c>
      <c r="D51" s="33">
        <v>22893000</v>
      </c>
      <c r="E51" s="32">
        <v>67938000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5.75" thickBot="1" x14ac:dyDescent="0.3">
      <c r="A52" s="27"/>
      <c r="B52" s="32"/>
      <c r="C52" s="33"/>
      <c r="D52" s="33"/>
      <c r="E52" s="32">
        <v>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5.75" thickBot="1" x14ac:dyDescent="0.3">
      <c r="A53" s="59" t="s">
        <v>52</v>
      </c>
      <c r="B53" s="60">
        <v>9907468318</v>
      </c>
      <c r="C53" s="60">
        <v>11756372387</v>
      </c>
      <c r="D53" s="60">
        <v>12424124958</v>
      </c>
      <c r="E53" s="60">
        <v>34087965663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29" t="s">
        <v>53</v>
      </c>
      <c r="B54" s="37"/>
      <c r="C54" s="37"/>
      <c r="E54" s="38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221" t="s">
        <v>54</v>
      </c>
      <c r="B56" s="221"/>
      <c r="C56" s="221"/>
      <c r="D56" s="221"/>
      <c r="E56" s="221"/>
      <c r="F56" s="221"/>
      <c r="G56" s="221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212" t="s">
        <v>55</v>
      </c>
      <c r="B57" s="212"/>
      <c r="C57" s="212"/>
      <c r="D57" s="212"/>
      <c r="E57" s="212"/>
      <c r="F57" s="212"/>
      <c r="G57" s="21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212" t="s">
        <v>31</v>
      </c>
      <c r="B58" s="212"/>
      <c r="C58" s="212"/>
      <c r="D58" s="212"/>
      <c r="E58" s="212"/>
      <c r="F58" s="212"/>
      <c r="G58" s="21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46"/>
      <c r="B59" s="46"/>
      <c r="C59" s="46"/>
      <c r="D59" s="46"/>
      <c r="E59" s="46"/>
      <c r="F59" s="46"/>
      <c r="G59" s="4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5.75" thickBot="1" x14ac:dyDescent="0.3">
      <c r="A60" s="56" t="s">
        <v>56</v>
      </c>
      <c r="B60" s="56" t="s">
        <v>25</v>
      </c>
      <c r="C60" s="56" t="s">
        <v>26</v>
      </c>
      <c r="D60" s="56" t="s">
        <v>27</v>
      </c>
      <c r="E60" s="56" t="s">
        <v>28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5">
      <c r="A61" s="37"/>
      <c r="B61" s="37"/>
      <c r="C61" s="37"/>
      <c r="D61" s="37"/>
      <c r="E61" s="37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39" t="s">
        <v>57</v>
      </c>
      <c r="B62" s="45">
        <v>9907468318</v>
      </c>
      <c r="C62" s="45">
        <v>11404353617</v>
      </c>
      <c r="D62" s="45">
        <v>12420698408</v>
      </c>
      <c r="E62" s="45">
        <v>33732520343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25">
      <c r="A63" s="40" t="s">
        <v>58</v>
      </c>
      <c r="B63" s="33">
        <v>9907468318</v>
      </c>
      <c r="C63" s="33">
        <v>11404353617</v>
      </c>
      <c r="D63" s="33">
        <v>12420698408</v>
      </c>
      <c r="E63" s="33">
        <v>33732520343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39" t="s">
        <v>59</v>
      </c>
      <c r="B64" s="45">
        <v>0</v>
      </c>
      <c r="C64" s="45">
        <v>2018770</v>
      </c>
      <c r="D64" s="45">
        <v>3426550</v>
      </c>
      <c r="E64" s="45">
        <v>5445320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5">
      <c r="A65" s="41" t="s">
        <v>58</v>
      </c>
      <c r="B65" s="33">
        <v>0</v>
      </c>
      <c r="C65" s="33">
        <v>2018770</v>
      </c>
      <c r="D65" s="33">
        <v>3426550</v>
      </c>
      <c r="E65" s="33">
        <v>5445320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25">
      <c r="A66" s="42" t="s">
        <v>60</v>
      </c>
      <c r="B66" s="45">
        <v>0</v>
      </c>
      <c r="C66" s="45">
        <v>350000000</v>
      </c>
      <c r="D66" s="45">
        <v>0</v>
      </c>
      <c r="E66" s="45">
        <v>350000000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5">
      <c r="A67" s="41" t="s">
        <v>61</v>
      </c>
      <c r="B67" s="33"/>
      <c r="C67" s="33"/>
      <c r="D67" s="33"/>
      <c r="E67" s="3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5">
      <c r="A68" s="43" t="s">
        <v>62</v>
      </c>
      <c r="B68" s="33">
        <v>0</v>
      </c>
      <c r="C68" s="33">
        <v>0</v>
      </c>
      <c r="D68" s="33">
        <v>0</v>
      </c>
      <c r="E68" s="33">
        <v>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25">
      <c r="A69" s="41" t="s">
        <v>49</v>
      </c>
      <c r="B69" s="33">
        <v>0</v>
      </c>
      <c r="C69" s="33">
        <v>350000000</v>
      </c>
      <c r="D69" s="33">
        <v>0</v>
      </c>
      <c r="E69" s="33">
        <v>350000000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5.75" thickBot="1" x14ac:dyDescent="0.3">
      <c r="A70" s="57" t="s">
        <v>63</v>
      </c>
      <c r="B70" s="58">
        <v>9907468318</v>
      </c>
      <c r="C70" s="58">
        <v>11756372387</v>
      </c>
      <c r="D70" s="58">
        <v>12424124958</v>
      </c>
      <c r="E70" s="58">
        <v>34087965663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5.75" thickTop="1" x14ac:dyDescent="0.25">
      <c r="A71" s="44" t="s">
        <v>53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25">
      <c r="A73" s="221" t="s">
        <v>64</v>
      </c>
      <c r="B73" s="221"/>
      <c r="C73" s="221"/>
      <c r="D73" s="221"/>
      <c r="E73" s="221"/>
      <c r="F73" s="221"/>
      <c r="G73" s="221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25">
      <c r="A74" s="212" t="s">
        <v>65</v>
      </c>
      <c r="B74" s="212"/>
      <c r="C74" s="212"/>
      <c r="D74" s="212"/>
      <c r="E74" s="212"/>
      <c r="F74" s="212"/>
      <c r="G74" s="212"/>
    </row>
    <row r="75" spans="1:21" x14ac:dyDescent="0.25">
      <c r="A75" s="212" t="s">
        <v>31</v>
      </c>
      <c r="B75" s="212"/>
      <c r="C75" s="212"/>
      <c r="D75" s="212"/>
      <c r="E75" s="212"/>
      <c r="F75" s="212"/>
      <c r="G75" s="212"/>
    </row>
    <row r="77" spans="1:21" ht="15.75" thickBot="1" x14ac:dyDescent="0.3">
      <c r="A77" s="56" t="s">
        <v>56</v>
      </c>
      <c r="B77" s="56" t="s">
        <v>25</v>
      </c>
      <c r="C77" s="56" t="s">
        <v>26</v>
      </c>
      <c r="D77" s="56" t="s">
        <v>27</v>
      </c>
      <c r="E77" s="56" t="s">
        <v>28</v>
      </c>
    </row>
    <row r="78" spans="1:21" x14ac:dyDescent="0.25">
      <c r="A78" s="47"/>
      <c r="B78" s="50"/>
      <c r="C78" s="50"/>
      <c r="D78" s="50"/>
      <c r="E78" s="50"/>
    </row>
    <row r="79" spans="1:21" x14ac:dyDescent="0.25">
      <c r="A79" s="47" t="s">
        <v>66</v>
      </c>
      <c r="B79" s="51">
        <v>3414271112.7499866</v>
      </c>
      <c r="C79" s="52">
        <v>6581138314.7499866</v>
      </c>
      <c r="D79" s="52">
        <v>6575585879.5799866</v>
      </c>
      <c r="E79" s="52">
        <v>3414271112.7499866</v>
      </c>
    </row>
    <row r="80" spans="1:21" x14ac:dyDescent="0.25">
      <c r="A80" s="48" t="s">
        <v>67</v>
      </c>
      <c r="B80" s="52">
        <v>13074335520</v>
      </c>
      <c r="C80" s="52">
        <v>11750819951.83</v>
      </c>
      <c r="D80" s="52">
        <v>12904185520</v>
      </c>
      <c r="E80" s="52">
        <v>37729340991.830002</v>
      </c>
    </row>
    <row r="81" spans="1:5" x14ac:dyDescent="0.25">
      <c r="A81" s="49" t="s">
        <v>68</v>
      </c>
      <c r="B81" s="53">
        <v>3820230000</v>
      </c>
      <c r="C81" s="53">
        <v>4082730000</v>
      </c>
      <c r="D81" s="53">
        <v>4345230000</v>
      </c>
      <c r="E81" s="53">
        <v>12248190000</v>
      </c>
    </row>
    <row r="82" spans="1:5" x14ac:dyDescent="0.25">
      <c r="A82" s="49" t="s">
        <v>69</v>
      </c>
      <c r="B82" s="53">
        <v>1456002000</v>
      </c>
      <c r="C82" s="53">
        <v>1456002000</v>
      </c>
      <c r="D82" s="53">
        <v>1456002000</v>
      </c>
      <c r="E82" s="53">
        <v>4368006000</v>
      </c>
    </row>
    <row r="83" spans="1:5" x14ac:dyDescent="0.25">
      <c r="A83" s="49" t="s">
        <v>70</v>
      </c>
      <c r="B83" s="53">
        <v>2860000000</v>
      </c>
      <c r="C83" s="53">
        <v>2860000000</v>
      </c>
      <c r="D83" s="53">
        <v>2896850000</v>
      </c>
      <c r="E83" s="53">
        <v>8616850000</v>
      </c>
    </row>
    <row r="84" spans="1:5" x14ac:dyDescent="0.25">
      <c r="A84" s="49" t="s">
        <v>71</v>
      </c>
      <c r="B84" s="53">
        <v>4340000000</v>
      </c>
      <c r="C84" s="53">
        <v>2753984431.8299999</v>
      </c>
      <c r="D84" s="53">
        <v>3608000000</v>
      </c>
      <c r="E84" s="53">
        <v>10701984431.83</v>
      </c>
    </row>
    <row r="85" spans="1:5" x14ac:dyDescent="0.25">
      <c r="A85" s="49" t="s">
        <v>72</v>
      </c>
      <c r="B85" s="53">
        <v>598103520</v>
      </c>
      <c r="C85" s="53">
        <v>598103520</v>
      </c>
      <c r="D85" s="53">
        <v>598103520</v>
      </c>
      <c r="E85" s="53">
        <v>1794310560</v>
      </c>
    </row>
    <row r="86" spans="1:5" x14ac:dyDescent="0.25">
      <c r="A86" s="47" t="s">
        <v>73</v>
      </c>
      <c r="B86" s="52">
        <v>16488606632.749987</v>
      </c>
      <c r="C86" s="52">
        <v>18331958266.579987</v>
      </c>
      <c r="D86" s="52">
        <v>19479771399.579987</v>
      </c>
      <c r="E86" s="52">
        <v>41143612104.579987</v>
      </c>
    </row>
    <row r="87" spans="1:5" ht="16.5" thickBot="1" x14ac:dyDescent="0.3">
      <c r="A87" s="47" t="s">
        <v>74</v>
      </c>
      <c r="B87" s="54">
        <v>9907468318</v>
      </c>
      <c r="C87" s="54">
        <v>11756372387</v>
      </c>
      <c r="D87" s="54">
        <v>12424124958</v>
      </c>
      <c r="E87" s="54">
        <v>34087965663</v>
      </c>
    </row>
    <row r="88" spans="1:5" ht="15.75" thickTop="1" x14ac:dyDescent="0.25">
      <c r="A88" s="48" t="s">
        <v>75</v>
      </c>
      <c r="B88" s="52">
        <v>6581138314.7499866</v>
      </c>
      <c r="C88" s="52">
        <v>6575585879.5799866</v>
      </c>
      <c r="D88" s="52">
        <v>7055646441.5799866</v>
      </c>
      <c r="E88" s="52">
        <v>7055646441.5799866</v>
      </c>
    </row>
    <row r="89" spans="1:5" ht="15.75" thickBot="1" x14ac:dyDescent="0.3">
      <c r="A89" s="55"/>
      <c r="B89" s="55"/>
      <c r="C89" s="55"/>
      <c r="D89" s="55"/>
      <c r="E89" s="55"/>
    </row>
    <row r="90" spans="1:5" ht="15.75" thickTop="1" x14ac:dyDescent="0.25"/>
    <row r="92" spans="1:5" x14ac:dyDescent="0.25">
      <c r="A92" s="219" t="s">
        <v>76</v>
      </c>
      <c r="B92" s="219"/>
      <c r="C92" s="219"/>
      <c r="D92" s="219"/>
      <c r="E92" s="219"/>
    </row>
    <row r="93" spans="1:5" x14ac:dyDescent="0.25">
      <c r="A93" s="220" t="s">
        <v>77</v>
      </c>
      <c r="B93" s="220"/>
      <c r="C93" s="220"/>
      <c r="D93" s="220"/>
      <c r="E93" s="220"/>
    </row>
    <row r="94" spans="1:5" x14ac:dyDescent="0.25">
      <c r="A94" s="65" t="s">
        <v>78</v>
      </c>
      <c r="B94" s="65" t="s">
        <v>79</v>
      </c>
      <c r="C94" s="65" t="s">
        <v>80</v>
      </c>
      <c r="D94" s="66"/>
      <c r="E94" s="65" t="s">
        <v>95</v>
      </c>
    </row>
    <row r="95" spans="1:5" x14ac:dyDescent="0.25">
      <c r="A95" s="61" t="s">
        <v>81</v>
      </c>
      <c r="B95" s="62">
        <v>300000</v>
      </c>
      <c r="C95" s="62">
        <v>610858.89635999501</v>
      </c>
      <c r="D95" s="61"/>
      <c r="E95" s="62">
        <f>+C95-B95</f>
        <v>310858.89635999501</v>
      </c>
    </row>
    <row r="96" spans="1:5" x14ac:dyDescent="0.25">
      <c r="A96" s="61" t="s">
        <v>82</v>
      </c>
      <c r="B96" s="62"/>
      <c r="C96" s="62">
        <v>310980.92723000003</v>
      </c>
      <c r="D96" s="61"/>
      <c r="E96" s="62">
        <f t="shared" ref="E96:E104" si="0">+C96-B96</f>
        <v>310980.92723000003</v>
      </c>
    </row>
    <row r="97" spans="1:5" x14ac:dyDescent="0.25">
      <c r="A97" s="61" t="s">
        <v>83</v>
      </c>
      <c r="B97" s="62"/>
      <c r="C97" s="62">
        <v>1379048.68582</v>
      </c>
      <c r="D97" s="61"/>
      <c r="E97" s="62">
        <f t="shared" si="0"/>
        <v>1379048.68582</v>
      </c>
    </row>
    <row r="98" spans="1:5" x14ac:dyDescent="0.25">
      <c r="A98" s="61" t="s">
        <v>84</v>
      </c>
      <c r="B98" s="62"/>
      <c r="C98" s="62">
        <v>81889</v>
      </c>
      <c r="D98" s="61"/>
      <c r="E98" s="62">
        <f t="shared" si="0"/>
        <v>81889</v>
      </c>
    </row>
    <row r="99" spans="1:5" x14ac:dyDescent="0.25">
      <c r="A99" s="67" t="s">
        <v>85</v>
      </c>
      <c r="B99" s="68">
        <f>SUM(B95:B98)</f>
        <v>300000</v>
      </c>
      <c r="C99" s="68">
        <f>SUM(C95:C98)</f>
        <v>2382777.5094099948</v>
      </c>
      <c r="D99" s="68">
        <f>SUM(D95:D98)</f>
        <v>0</v>
      </c>
      <c r="E99" s="68">
        <f>SUM(E95:E98)</f>
        <v>2082777.5094099951</v>
      </c>
    </row>
    <row r="100" spans="1:5" x14ac:dyDescent="0.25">
      <c r="A100" s="61" t="s">
        <v>86</v>
      </c>
      <c r="B100" s="62">
        <v>200000</v>
      </c>
      <c r="C100" s="62">
        <v>653553.99995999038</v>
      </c>
      <c r="D100" s="61"/>
      <c r="E100" s="62">
        <f t="shared" si="0"/>
        <v>453553.99995999038</v>
      </c>
    </row>
    <row r="101" spans="1:5" x14ac:dyDescent="0.25">
      <c r="A101" s="67" t="s">
        <v>87</v>
      </c>
      <c r="B101" s="68">
        <f>SUM(B100)</f>
        <v>200000</v>
      </c>
      <c r="C101" s="68">
        <f>SUM(C100)</f>
        <v>653553.99995999038</v>
      </c>
      <c r="D101" s="68">
        <f>SUM(D100)</f>
        <v>0</v>
      </c>
      <c r="E101" s="68">
        <f>SUM(E100)</f>
        <v>453553.99995999038</v>
      </c>
    </row>
    <row r="102" spans="1:5" x14ac:dyDescent="0.25">
      <c r="A102" s="61" t="s">
        <v>15</v>
      </c>
      <c r="B102" s="62"/>
      <c r="C102" s="62">
        <v>338967.18320000172</v>
      </c>
      <c r="D102" s="61"/>
      <c r="E102" s="62">
        <f t="shared" si="0"/>
        <v>338967.18320000172</v>
      </c>
    </row>
    <row r="103" spans="1:5" x14ac:dyDescent="0.25">
      <c r="A103" s="61" t="s">
        <v>18</v>
      </c>
      <c r="B103" s="62"/>
      <c r="C103" s="62">
        <v>27332.171000000089</v>
      </c>
      <c r="D103" s="61"/>
      <c r="E103" s="62">
        <f t="shared" si="0"/>
        <v>27332.171000000089</v>
      </c>
    </row>
    <row r="104" spans="1:5" x14ac:dyDescent="0.25">
      <c r="A104" s="61" t="s">
        <v>88</v>
      </c>
      <c r="B104" s="62"/>
      <c r="C104" s="62">
        <v>11640.249179999999</v>
      </c>
      <c r="D104" s="61"/>
      <c r="E104" s="62">
        <f t="shared" si="0"/>
        <v>11640.249179999999</v>
      </c>
    </row>
    <row r="105" spans="1:5" x14ac:dyDescent="0.25">
      <c r="A105" s="67" t="s">
        <v>89</v>
      </c>
      <c r="B105" s="68">
        <f>SUM(B102:B104)</f>
        <v>0</v>
      </c>
      <c r="C105" s="68">
        <f>SUM(C102:C104)</f>
        <v>377939.60338000179</v>
      </c>
      <c r="D105" s="68">
        <f>SUM(D102:D104)</f>
        <v>0</v>
      </c>
      <c r="E105" s="68">
        <f>SUM(E102:E104)</f>
        <v>377939.60338000179</v>
      </c>
    </row>
    <row r="106" spans="1:5" ht="15.75" x14ac:dyDescent="0.25">
      <c r="A106" s="69" t="s">
        <v>90</v>
      </c>
      <c r="B106" s="70">
        <f>+B99+B101+B105</f>
        <v>500000</v>
      </c>
      <c r="C106" s="70">
        <f>+C99+C101+C105</f>
        <v>3414271.1127499868</v>
      </c>
      <c r="D106" s="70">
        <f>+D99+D101+D105</f>
        <v>0</v>
      </c>
      <c r="E106" s="70">
        <f>+E99+E101+E105</f>
        <v>2914271.1127499868</v>
      </c>
    </row>
    <row r="107" spans="1:5" x14ac:dyDescent="0.25">
      <c r="A107" s="63" t="s">
        <v>91</v>
      </c>
      <c r="B107" s="37"/>
      <c r="C107" s="37"/>
      <c r="D107" s="37"/>
      <c r="E107" s="37"/>
    </row>
    <row r="108" spans="1:5" x14ac:dyDescent="0.25">
      <c r="A108" s="63" t="s">
        <v>92</v>
      </c>
      <c r="B108" s="37"/>
      <c r="C108" s="37"/>
      <c r="D108" s="37"/>
      <c r="E108" s="37"/>
    </row>
    <row r="109" spans="1:5" x14ac:dyDescent="0.25">
      <c r="A109" s="63" t="s">
        <v>93</v>
      </c>
      <c r="B109" s="37"/>
      <c r="C109" s="37"/>
      <c r="D109" s="37"/>
      <c r="E109" s="37"/>
    </row>
    <row r="110" spans="1:5" x14ac:dyDescent="0.25">
      <c r="A110" s="64" t="s">
        <v>94</v>
      </c>
      <c r="B110" s="37"/>
      <c r="C110" s="37"/>
      <c r="D110" s="37"/>
      <c r="E110" s="37"/>
    </row>
    <row r="111" spans="1:5" x14ac:dyDescent="0.25">
      <c r="A111" s="37"/>
      <c r="B111" s="37"/>
      <c r="C111" s="37"/>
      <c r="D111" s="37"/>
      <c r="E111" s="37"/>
    </row>
  </sheetData>
  <mergeCells count="20">
    <mergeCell ref="A75:G75"/>
    <mergeCell ref="A92:E92"/>
    <mergeCell ref="A93:E93"/>
    <mergeCell ref="A28:G28"/>
    <mergeCell ref="A56:G56"/>
    <mergeCell ref="A57:G57"/>
    <mergeCell ref="A58:G58"/>
    <mergeCell ref="A73:G73"/>
    <mergeCell ref="A74:G74"/>
    <mergeCell ref="A27:G27"/>
    <mergeCell ref="A4:F4"/>
    <mergeCell ref="A5:F5"/>
    <mergeCell ref="A10:A11"/>
    <mergeCell ref="A14:A15"/>
    <mergeCell ref="A16:A17"/>
    <mergeCell ref="A20:F20"/>
    <mergeCell ref="A21:F21"/>
    <mergeCell ref="A22:F22"/>
    <mergeCell ref="A23:B23"/>
    <mergeCell ref="A26:G2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/>
  </sheetViews>
  <sheetFormatPr baseColWidth="10" defaultRowHeight="15" x14ac:dyDescent="0.25"/>
  <cols>
    <col min="1" max="1" width="57.7109375" customWidth="1"/>
    <col min="2" max="2" width="25.28515625" customWidth="1"/>
    <col min="3" max="3" width="26.28515625" customWidth="1"/>
    <col min="4" max="4" width="25.28515625" customWidth="1"/>
    <col min="5" max="5" width="23.140625" customWidth="1"/>
  </cols>
  <sheetData>
    <row r="1" spans="1:19" ht="15.75" x14ac:dyDescent="0.25">
      <c r="A1" s="1" t="s">
        <v>0</v>
      </c>
      <c r="B1" s="2" t="s">
        <v>1</v>
      </c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.75" x14ac:dyDescent="0.25">
      <c r="A2" s="1" t="s">
        <v>2</v>
      </c>
      <c r="B2" s="3" t="s">
        <v>101</v>
      </c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72"/>
      <c r="B4" s="72"/>
      <c r="C4" s="72"/>
      <c r="D4" s="72"/>
      <c r="E4" s="72"/>
      <c r="F4" s="7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213" t="s">
        <v>4</v>
      </c>
      <c r="B5" s="213"/>
      <c r="C5" s="213"/>
      <c r="D5" s="213"/>
      <c r="E5" s="213"/>
      <c r="F5" s="2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213" t="s">
        <v>5</v>
      </c>
      <c r="B6" s="213"/>
      <c r="C6" s="213"/>
      <c r="D6" s="213"/>
      <c r="E6" s="213"/>
      <c r="F6" s="21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7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6</v>
      </c>
      <c r="B8" s="7" t="s">
        <v>7</v>
      </c>
      <c r="C8" s="7" t="s">
        <v>96</v>
      </c>
      <c r="D8" s="7" t="s">
        <v>97</v>
      </c>
      <c r="E8" s="7" t="s">
        <v>98</v>
      </c>
      <c r="F8" s="7" t="s">
        <v>99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4" t="s">
        <v>8</v>
      </c>
      <c r="B10" s="73" t="s">
        <v>9</v>
      </c>
      <c r="C10" s="74">
        <v>84122</v>
      </c>
      <c r="D10" s="74">
        <v>105354</v>
      </c>
      <c r="E10" s="74">
        <v>124404</v>
      </c>
      <c r="F10" s="74">
        <v>137855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222" t="s">
        <v>10</v>
      </c>
      <c r="B11" s="8" t="s">
        <v>11</v>
      </c>
      <c r="C11" s="74">
        <v>20991</v>
      </c>
      <c r="D11" s="74">
        <v>20994</v>
      </c>
      <c r="E11" s="74">
        <v>21054</v>
      </c>
      <c r="F11" s="74">
        <v>21665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222"/>
      <c r="B12" s="8" t="s">
        <v>12</v>
      </c>
      <c r="C12" s="74">
        <v>14501</v>
      </c>
      <c r="D12" s="74">
        <v>14469</v>
      </c>
      <c r="E12" s="74">
        <v>14515</v>
      </c>
      <c r="F12" s="74">
        <v>14902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76" t="s">
        <v>13</v>
      </c>
      <c r="B13" s="8" t="s">
        <v>12</v>
      </c>
      <c r="C13" s="11">
        <v>80</v>
      </c>
      <c r="D13" s="11">
        <v>91</v>
      </c>
      <c r="E13" s="11">
        <v>90</v>
      </c>
      <c r="F13" s="11">
        <v>101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76" t="s">
        <v>14</v>
      </c>
      <c r="B14" s="8" t="s">
        <v>12</v>
      </c>
      <c r="C14" s="74">
        <v>1190</v>
      </c>
      <c r="D14" s="74">
        <v>1241</v>
      </c>
      <c r="E14" s="74">
        <v>1282</v>
      </c>
      <c r="F14" s="74">
        <v>1300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75" t="s">
        <v>15</v>
      </c>
      <c r="B15" s="8" t="s">
        <v>16</v>
      </c>
      <c r="C15" s="74">
        <v>148526</v>
      </c>
      <c r="D15" s="74">
        <v>152072</v>
      </c>
      <c r="E15" s="74">
        <v>151880</v>
      </c>
      <c r="F15" s="74">
        <v>157660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75"/>
      <c r="B16" s="8" t="s">
        <v>12</v>
      </c>
      <c r="C16" s="74">
        <v>121034</v>
      </c>
      <c r="D16" s="74">
        <v>123378</v>
      </c>
      <c r="E16" s="74">
        <v>123165</v>
      </c>
      <c r="F16" s="74">
        <v>127284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75" t="s">
        <v>17</v>
      </c>
      <c r="B17" s="8" t="s">
        <v>16</v>
      </c>
      <c r="C17" s="74">
        <v>192003</v>
      </c>
      <c r="D17" s="74">
        <v>193040</v>
      </c>
      <c r="E17" s="74">
        <v>194199</v>
      </c>
      <c r="F17" s="74">
        <v>197571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75"/>
      <c r="B18" s="8" t="s">
        <v>12</v>
      </c>
      <c r="C18" s="74">
        <v>150972</v>
      </c>
      <c r="D18" s="74">
        <v>151413</v>
      </c>
      <c r="E18" s="74">
        <v>151795</v>
      </c>
      <c r="F18" s="74">
        <v>153952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75" t="s">
        <v>18</v>
      </c>
      <c r="B19" s="73" t="s">
        <v>12</v>
      </c>
      <c r="C19" s="74">
        <v>7903</v>
      </c>
      <c r="D19" s="74">
        <v>7927</v>
      </c>
      <c r="E19" s="74">
        <v>7926</v>
      </c>
      <c r="F19" s="74">
        <v>8101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thickBot="1" x14ac:dyDescent="0.3">
      <c r="A20" s="77" t="s">
        <v>19</v>
      </c>
      <c r="B20" s="78" t="s">
        <v>20</v>
      </c>
      <c r="C20" s="79">
        <v>262469</v>
      </c>
      <c r="D20" s="79">
        <v>284821</v>
      </c>
      <c r="E20" s="79">
        <v>303408</v>
      </c>
      <c r="F20" s="79">
        <v>321068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5.5" customHeight="1" thickTop="1" x14ac:dyDescent="0.25">
      <c r="A21" s="216" t="s">
        <v>21</v>
      </c>
      <c r="B21" s="216"/>
      <c r="C21" s="216"/>
      <c r="D21" s="216"/>
      <c r="E21" s="216"/>
      <c r="F21" s="21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217" t="s">
        <v>22</v>
      </c>
      <c r="B22" s="217"/>
      <c r="C22" s="217"/>
      <c r="D22" s="217"/>
      <c r="E22" s="217"/>
      <c r="F22" s="21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38.25" customHeight="1" x14ac:dyDescent="0.25">
      <c r="A23" s="217" t="s">
        <v>23</v>
      </c>
      <c r="B23" s="217"/>
      <c r="C23" s="217"/>
      <c r="D23" s="217"/>
      <c r="E23" s="217"/>
      <c r="F23" s="21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" customHeight="1" x14ac:dyDescent="0.25">
      <c r="A24" s="218" t="s">
        <v>100</v>
      </c>
      <c r="B24" s="218"/>
      <c r="C24" s="14"/>
      <c r="D24" s="14"/>
      <c r="E24" s="14"/>
      <c r="F24" s="1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223"/>
      <c r="B25" s="223"/>
      <c r="C25" s="14"/>
      <c r="D25" s="14"/>
      <c r="E25" s="14"/>
      <c r="F25" s="1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212" t="s">
        <v>29</v>
      </c>
      <c r="B27" s="212"/>
      <c r="C27" s="212"/>
      <c r="D27" s="212"/>
      <c r="E27" s="212"/>
      <c r="F27" s="21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212" t="s">
        <v>30</v>
      </c>
      <c r="B28" s="212"/>
      <c r="C28" s="212"/>
      <c r="D28" s="212"/>
      <c r="E28" s="212"/>
      <c r="F28" s="212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s="212" t="s">
        <v>31</v>
      </c>
      <c r="B29" s="212"/>
      <c r="C29" s="212"/>
      <c r="D29" s="212"/>
      <c r="E29" s="212"/>
      <c r="F29" s="21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71"/>
      <c r="B30" s="71"/>
      <c r="C30" s="71"/>
      <c r="D30" s="71"/>
      <c r="E30" s="71"/>
      <c r="F30" s="71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87" t="s">
        <v>32</v>
      </c>
      <c r="B31" s="87" t="s">
        <v>96</v>
      </c>
      <c r="C31" s="87" t="s">
        <v>97</v>
      </c>
      <c r="D31" s="87" t="s">
        <v>98</v>
      </c>
      <c r="E31" s="88" t="s">
        <v>99</v>
      </c>
      <c r="F31" s="8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5">
      <c r="A32" s="23" t="s">
        <v>106</v>
      </c>
      <c r="B32" s="89">
        <v>17290878701</v>
      </c>
      <c r="C32" s="89">
        <v>12720983929</v>
      </c>
      <c r="D32" s="89">
        <v>15679014911.049999</v>
      </c>
      <c r="E32" s="89">
        <v>45690877541.050003</v>
      </c>
      <c r="F32" s="7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24" t="s">
        <v>15</v>
      </c>
      <c r="B33" s="85">
        <v>3855748000</v>
      </c>
      <c r="C33" s="37">
        <v>4012308000</v>
      </c>
      <c r="D33" s="37">
        <v>3995612000</v>
      </c>
      <c r="E33" s="37">
        <v>11863668000</v>
      </c>
      <c r="F33" s="7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24" t="s">
        <v>34</v>
      </c>
      <c r="B34" s="85">
        <v>968562000</v>
      </c>
      <c r="C34" s="37">
        <v>963324000</v>
      </c>
      <c r="D34" s="37">
        <v>968005000</v>
      </c>
      <c r="E34" s="37">
        <v>2899891000</v>
      </c>
      <c r="F34" s="71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24" t="s">
        <v>35</v>
      </c>
      <c r="B35" s="85">
        <v>2696893811.000001</v>
      </c>
      <c r="C35" s="37">
        <v>2718035517.0000019</v>
      </c>
      <c r="D35" s="37">
        <v>2707709724.000001</v>
      </c>
      <c r="E35" s="37">
        <v>8122639052.0000038</v>
      </c>
      <c r="F35" s="7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24" t="s">
        <v>18</v>
      </c>
      <c r="B36" s="85">
        <v>600450400</v>
      </c>
      <c r="C36" s="85">
        <v>602593392.99999952</v>
      </c>
      <c r="D36" s="85">
        <v>599972500</v>
      </c>
      <c r="E36" s="85">
        <v>1803016292.9999995</v>
      </c>
      <c r="F36" s="71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5">
      <c r="A37" s="24" t="s">
        <v>107</v>
      </c>
      <c r="B37" s="85">
        <v>127442090</v>
      </c>
      <c r="C37" s="85">
        <v>133538590</v>
      </c>
      <c r="D37" s="85">
        <v>133776590</v>
      </c>
      <c r="E37" s="85">
        <v>394757270</v>
      </c>
      <c r="F37" s="71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5">
      <c r="A38" s="24" t="s">
        <v>108</v>
      </c>
      <c r="B38" s="85">
        <v>32754000</v>
      </c>
      <c r="C38" s="85">
        <v>23033000</v>
      </c>
      <c r="D38" s="85">
        <v>22270800</v>
      </c>
      <c r="E38" s="85">
        <v>78057800</v>
      </c>
      <c r="F38" s="71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25" t="s">
        <v>39</v>
      </c>
      <c r="B39" s="89">
        <v>9009028400</v>
      </c>
      <c r="C39" s="89">
        <v>4268151428.999999</v>
      </c>
      <c r="D39" s="89">
        <v>7251668297.0499992</v>
      </c>
      <c r="E39" s="89">
        <v>20528848126.049999</v>
      </c>
      <c r="F39" s="71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5">
      <c r="A40" s="26" t="s">
        <v>40</v>
      </c>
      <c r="B40" s="85">
        <v>4017280310</v>
      </c>
      <c r="C40" s="85">
        <v>3947385450.9999981</v>
      </c>
      <c r="D40" s="85">
        <v>3849550131.0000019</v>
      </c>
      <c r="E40" s="85">
        <v>11814215892</v>
      </c>
      <c r="F40" s="7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5">
      <c r="A41" s="26" t="s">
        <v>41</v>
      </c>
      <c r="B41" s="85">
        <v>4408157244.999999</v>
      </c>
      <c r="C41" s="85">
        <v>-243596225.99999905</v>
      </c>
      <c r="D41" s="85">
        <v>700983444.00000095</v>
      </c>
      <c r="E41" s="85">
        <v>4865544463.000001</v>
      </c>
      <c r="F41" s="7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5">
      <c r="A42" s="26" t="s">
        <v>109</v>
      </c>
      <c r="B42" s="71"/>
      <c r="C42" s="71">
        <v>0</v>
      </c>
      <c r="D42" s="33">
        <v>1922200000</v>
      </c>
      <c r="E42" s="33">
        <v>1922200000</v>
      </c>
      <c r="F42" s="71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26" t="s">
        <v>42</v>
      </c>
      <c r="B43" s="85">
        <v>290000</v>
      </c>
      <c r="C43" s="85">
        <v>0</v>
      </c>
      <c r="D43" s="33">
        <v>152105000</v>
      </c>
      <c r="E43" s="33">
        <v>152395000</v>
      </c>
      <c r="F43" s="7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5">
      <c r="A44" s="27" t="s">
        <v>43</v>
      </c>
      <c r="B44" s="85">
        <v>439580000</v>
      </c>
      <c r="C44" s="85">
        <v>408530000</v>
      </c>
      <c r="D44" s="33">
        <v>425405000</v>
      </c>
      <c r="E44" s="33">
        <v>1273515000</v>
      </c>
      <c r="F44" s="71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5">
      <c r="A45" t="s">
        <v>110</v>
      </c>
      <c r="B45" s="85">
        <v>9044038.0000000075</v>
      </c>
      <c r="C45" s="85">
        <v>22630317</v>
      </c>
      <c r="D45" s="33">
        <v>33306685.000000007</v>
      </c>
      <c r="E45" s="33">
        <v>64981040.000000015</v>
      </c>
      <c r="F45" s="71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5">
      <c r="A46" s="26" t="s">
        <v>45</v>
      </c>
      <c r="B46" s="85">
        <v>36018604</v>
      </c>
      <c r="C46" s="85">
        <v>27067056</v>
      </c>
      <c r="D46" s="33">
        <v>26069070</v>
      </c>
      <c r="E46" s="33">
        <v>89154730</v>
      </c>
      <c r="F46" s="71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5">
      <c r="A47" s="26" t="s">
        <v>46</v>
      </c>
      <c r="B47" s="85">
        <v>58748000</v>
      </c>
      <c r="C47" s="85">
        <v>63569000</v>
      </c>
      <c r="D47" s="33">
        <v>71462398.00000003</v>
      </c>
      <c r="E47" s="33">
        <v>193779398.00000003</v>
      </c>
      <c r="F47" s="71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5">
      <c r="A48" s="26" t="s">
        <v>47</v>
      </c>
      <c r="B48" s="85">
        <v>17177203</v>
      </c>
      <c r="C48" s="85">
        <v>19377831.000000007</v>
      </c>
      <c r="D48" s="33">
        <v>4930058.9999999925</v>
      </c>
      <c r="E48" s="33">
        <v>41485093</v>
      </c>
      <c r="F48" s="71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25">
      <c r="A49" s="26" t="s">
        <v>48</v>
      </c>
      <c r="B49" s="85">
        <v>0</v>
      </c>
      <c r="C49" s="85">
        <v>0</v>
      </c>
      <c r="D49" s="33">
        <v>0</v>
      </c>
      <c r="E49" s="33">
        <v>0</v>
      </c>
      <c r="F49" s="71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5">
      <c r="A50" s="27" t="s">
        <v>49</v>
      </c>
      <c r="B50" s="85">
        <v>0</v>
      </c>
      <c r="C50" s="85">
        <v>0</v>
      </c>
      <c r="D50" s="33">
        <v>0</v>
      </c>
      <c r="E50" s="33">
        <v>0</v>
      </c>
      <c r="F50" s="71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A51" s="27" t="s">
        <v>111</v>
      </c>
      <c r="B51" s="85">
        <v>0</v>
      </c>
      <c r="C51" s="85">
        <v>0</v>
      </c>
      <c r="D51" s="33">
        <v>43131510.049999997</v>
      </c>
      <c r="E51" s="33">
        <v>43131510.049999997</v>
      </c>
      <c r="F51" s="71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71"/>
      <c r="B52" s="71"/>
      <c r="C52" s="71">
        <v>0</v>
      </c>
      <c r="D52" s="33">
        <v>0</v>
      </c>
      <c r="E52" s="33">
        <v>0</v>
      </c>
      <c r="F52" s="7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thickBot="1" x14ac:dyDescent="0.3">
      <c r="A53" s="27" t="s">
        <v>51</v>
      </c>
      <c r="B53" s="85">
        <v>22733000</v>
      </c>
      <c r="C53" s="85">
        <v>23188000</v>
      </c>
      <c r="D53" s="33">
        <v>22525000</v>
      </c>
      <c r="E53" s="33">
        <v>68446000</v>
      </c>
      <c r="F53" s="33"/>
      <c r="G53" s="33"/>
      <c r="H53" s="8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thickBot="1" x14ac:dyDescent="0.3">
      <c r="A54" s="59" t="s">
        <v>52</v>
      </c>
      <c r="B54" s="60">
        <v>17290878701</v>
      </c>
      <c r="C54" s="60">
        <v>12720983929</v>
      </c>
      <c r="D54" s="60">
        <v>15679014911.049999</v>
      </c>
      <c r="E54" s="60">
        <v>45690877541.050003</v>
      </c>
      <c r="F54" s="71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5">
      <c r="A55" s="90" t="s">
        <v>53</v>
      </c>
      <c r="B55" s="71"/>
      <c r="C55" s="71"/>
      <c r="D55" s="71"/>
      <c r="E55" s="71"/>
      <c r="F55" s="71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5">
      <c r="A56" s="221" t="s">
        <v>54</v>
      </c>
      <c r="B56" s="221"/>
      <c r="C56" s="221"/>
      <c r="D56" s="221"/>
      <c r="E56" s="221"/>
      <c r="F56" s="221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212" t="s">
        <v>55</v>
      </c>
      <c r="B57" s="212"/>
      <c r="C57" s="212"/>
      <c r="D57" s="212"/>
      <c r="E57" s="212"/>
      <c r="F57" s="21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5">
      <c r="A58" s="212" t="s">
        <v>31</v>
      </c>
      <c r="B58" s="212"/>
      <c r="C58" s="212"/>
      <c r="D58" s="212"/>
      <c r="E58" s="212"/>
      <c r="F58" s="21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5">
      <c r="A59" s="71"/>
      <c r="B59" s="71"/>
      <c r="C59" s="71"/>
      <c r="D59" s="71"/>
      <c r="E59" s="71"/>
      <c r="F59" s="71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thickBot="1" x14ac:dyDescent="0.3">
      <c r="A60" s="56" t="s">
        <v>56</v>
      </c>
      <c r="B60" s="87" t="s">
        <v>96</v>
      </c>
      <c r="C60" s="87" t="s">
        <v>97</v>
      </c>
      <c r="D60" s="87" t="s">
        <v>98</v>
      </c>
      <c r="E60" s="87" t="s">
        <v>99</v>
      </c>
      <c r="F60" s="71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5">
      <c r="A61" s="37"/>
      <c r="B61" s="37"/>
      <c r="C61" s="37"/>
      <c r="D61" s="37"/>
      <c r="E61" s="37"/>
      <c r="F61" s="71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25">
      <c r="A62" s="91" t="s">
        <v>57</v>
      </c>
      <c r="B62" s="94">
        <v>17273701498</v>
      </c>
      <c r="C62" s="94">
        <v>12701606098</v>
      </c>
      <c r="D62" s="94">
        <v>15674084852.050003</v>
      </c>
      <c r="E62" s="94">
        <v>45606260938</v>
      </c>
      <c r="F62" s="71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 s="92" t="s">
        <v>58</v>
      </c>
      <c r="B63" s="95">
        <v>17273701498</v>
      </c>
      <c r="C63" s="95">
        <v>12701606098</v>
      </c>
      <c r="D63" s="95">
        <v>15674084852.050003</v>
      </c>
      <c r="E63" s="95">
        <v>45606260938</v>
      </c>
      <c r="F63" s="71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5">
      <c r="A64" s="91" t="s">
        <v>59</v>
      </c>
      <c r="B64" s="94">
        <v>17177203</v>
      </c>
      <c r="C64" s="94">
        <v>19377831.000000007</v>
      </c>
      <c r="D64" s="94">
        <v>4930058.9999999925</v>
      </c>
      <c r="E64" s="94">
        <v>41485093</v>
      </c>
      <c r="F64" s="71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5">
      <c r="A65" s="41" t="s">
        <v>58</v>
      </c>
      <c r="B65" s="96">
        <v>17177203</v>
      </c>
      <c r="C65" s="96">
        <v>19377831.000000007</v>
      </c>
      <c r="D65" s="96">
        <v>4930058.9999999925</v>
      </c>
      <c r="E65" s="96">
        <v>41485093</v>
      </c>
      <c r="F65" s="71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x14ac:dyDescent="0.25">
      <c r="A66" s="93" t="s">
        <v>112</v>
      </c>
      <c r="B66" s="97">
        <v>0</v>
      </c>
      <c r="C66" s="97">
        <v>0</v>
      </c>
      <c r="D66" s="97">
        <v>43131510.049999997</v>
      </c>
      <c r="E66" s="97">
        <v>43131510.049999997</v>
      </c>
      <c r="F66" s="71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25">
      <c r="A67" s="41" t="s">
        <v>113</v>
      </c>
      <c r="B67" s="96">
        <v>0</v>
      </c>
      <c r="C67" s="96">
        <v>0</v>
      </c>
      <c r="D67" s="96">
        <v>43131510.049999997</v>
      </c>
      <c r="E67" s="96">
        <v>43131510.049999997</v>
      </c>
      <c r="F67" s="71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25">
      <c r="A68" s="43" t="s">
        <v>49</v>
      </c>
      <c r="B68" s="98">
        <v>0</v>
      </c>
      <c r="C68" s="98">
        <v>0</v>
      </c>
      <c r="D68" s="98">
        <v>0</v>
      </c>
      <c r="E68" s="98">
        <v>0</v>
      </c>
      <c r="F68" s="71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thickBot="1" x14ac:dyDescent="0.3">
      <c r="A69" s="99" t="s">
        <v>63</v>
      </c>
      <c r="B69" s="58">
        <v>17290878701</v>
      </c>
      <c r="C69" s="58">
        <v>12720983929</v>
      </c>
      <c r="D69" s="58">
        <v>15722146421.100002</v>
      </c>
      <c r="E69" s="58">
        <v>45690877541.050003</v>
      </c>
      <c r="F69" s="71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thickTop="1" x14ac:dyDescent="0.25">
      <c r="A70" s="44" t="s">
        <v>53</v>
      </c>
      <c r="B70" s="71"/>
      <c r="C70" s="71"/>
      <c r="D70" s="71"/>
      <c r="E70" s="71"/>
      <c r="F70" s="71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25">
      <c r="A71" s="71"/>
      <c r="B71" s="71"/>
      <c r="C71" s="71"/>
      <c r="D71" s="71"/>
      <c r="E71" s="71"/>
      <c r="F71" s="71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x14ac:dyDescent="0.25">
      <c r="A72" s="71"/>
      <c r="B72" s="71"/>
      <c r="C72" s="71"/>
      <c r="D72" s="71"/>
      <c r="E72" s="71"/>
      <c r="F72" s="71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25">
      <c r="A73" s="221" t="s">
        <v>64</v>
      </c>
      <c r="B73" s="221"/>
      <c r="C73" s="221"/>
      <c r="D73" s="221"/>
      <c r="E73" s="221"/>
      <c r="F73" s="221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25">
      <c r="A74" s="212" t="s">
        <v>65</v>
      </c>
      <c r="B74" s="212"/>
      <c r="C74" s="212"/>
      <c r="D74" s="212"/>
      <c r="E74" s="212"/>
      <c r="F74" s="212"/>
    </row>
    <row r="75" spans="1:19" x14ac:dyDescent="0.25">
      <c r="A75" s="212" t="s">
        <v>31</v>
      </c>
      <c r="B75" s="212"/>
      <c r="C75" s="212"/>
      <c r="D75" s="212"/>
      <c r="E75" s="212"/>
      <c r="F75" s="212"/>
    </row>
    <row r="77" spans="1:19" ht="16.5" thickBot="1" x14ac:dyDescent="0.3">
      <c r="A77" s="56" t="s">
        <v>56</v>
      </c>
      <c r="B77" s="113" t="s">
        <v>96</v>
      </c>
      <c r="C77" s="113" t="s">
        <v>97</v>
      </c>
      <c r="D77" s="113" t="s">
        <v>98</v>
      </c>
      <c r="E77" s="113" t="s">
        <v>99</v>
      </c>
    </row>
    <row r="78" spans="1:19" ht="15.75" x14ac:dyDescent="0.25">
      <c r="A78" s="100"/>
      <c r="B78" s="100"/>
      <c r="C78" s="100"/>
      <c r="D78" s="100"/>
      <c r="E78" s="100"/>
    </row>
    <row r="79" spans="1:19" ht="15.75" x14ac:dyDescent="0.25">
      <c r="A79" s="100" t="s">
        <v>114</v>
      </c>
      <c r="B79" s="105">
        <v>7055646441.5799866</v>
      </c>
      <c r="C79" s="106">
        <v>8213467708.5799866</v>
      </c>
      <c r="D79" s="106">
        <v>9527315299.5799866</v>
      </c>
      <c r="E79" s="106">
        <v>7055646441.5799866</v>
      </c>
    </row>
    <row r="80" spans="1:19" ht="15.75" x14ac:dyDescent="0.25">
      <c r="A80" s="101" t="s">
        <v>67</v>
      </c>
      <c r="B80" s="106">
        <v>18448699968</v>
      </c>
      <c r="C80" s="106">
        <v>14034831520</v>
      </c>
      <c r="D80" s="106">
        <v>14624650520</v>
      </c>
      <c r="E80" s="110">
        <v>47108182008</v>
      </c>
    </row>
    <row r="81" spans="1:5" ht="15.75" x14ac:dyDescent="0.25">
      <c r="A81" s="102" t="s">
        <v>68</v>
      </c>
      <c r="B81" s="107">
        <v>9647726448</v>
      </c>
      <c r="C81" s="107">
        <v>4707633000</v>
      </c>
      <c r="D81" s="107">
        <v>5260002000</v>
      </c>
      <c r="E81" s="109">
        <v>19615361448</v>
      </c>
    </row>
    <row r="82" spans="1:5" ht="15.75" x14ac:dyDescent="0.25">
      <c r="A82" s="49" t="s">
        <v>69</v>
      </c>
      <c r="B82" s="107">
        <v>1456020000</v>
      </c>
      <c r="C82" s="107">
        <v>1456020000</v>
      </c>
      <c r="D82" s="107">
        <v>1456020000</v>
      </c>
      <c r="E82" s="109">
        <v>4368060000</v>
      </c>
    </row>
    <row r="83" spans="1:5" ht="15.75" x14ac:dyDescent="0.25">
      <c r="A83" s="102" t="s">
        <v>115</v>
      </c>
      <c r="B83" s="107">
        <v>2896850000</v>
      </c>
      <c r="C83" s="107">
        <v>2896850000</v>
      </c>
      <c r="D83" s="107">
        <v>2896850000</v>
      </c>
      <c r="E83" s="109">
        <v>8690550000</v>
      </c>
    </row>
    <row r="84" spans="1:5" ht="15.75" x14ac:dyDescent="0.25">
      <c r="A84" s="102" t="s">
        <v>71</v>
      </c>
      <c r="B84" s="107">
        <v>3850000000</v>
      </c>
      <c r="C84" s="109">
        <v>4376225000</v>
      </c>
      <c r="D84" s="109">
        <v>4413675000</v>
      </c>
      <c r="E84" s="109">
        <v>12639900000</v>
      </c>
    </row>
    <row r="85" spans="1:5" ht="15.75" x14ac:dyDescent="0.25">
      <c r="A85" s="102" t="s">
        <v>72</v>
      </c>
      <c r="B85" s="107">
        <v>598103520</v>
      </c>
      <c r="C85" s="109">
        <v>598103520</v>
      </c>
      <c r="D85" s="109">
        <v>598103520</v>
      </c>
      <c r="E85" s="109">
        <v>1794310560</v>
      </c>
    </row>
    <row r="86" spans="1:5" ht="15.75" x14ac:dyDescent="0.25">
      <c r="A86" s="103" t="s">
        <v>116</v>
      </c>
      <c r="B86" s="106">
        <v>25504346409.579987</v>
      </c>
      <c r="C86" s="106">
        <v>22248299228.579987</v>
      </c>
      <c r="D86" s="106">
        <v>24151965819.579987</v>
      </c>
      <c r="E86" s="110">
        <v>54163828449.579987</v>
      </c>
    </row>
    <row r="87" spans="1:5" ht="16.5" thickBot="1" x14ac:dyDescent="0.3">
      <c r="A87" s="104" t="s">
        <v>74</v>
      </c>
      <c r="B87" s="108">
        <v>17290878701</v>
      </c>
      <c r="C87" s="108">
        <v>12720983929</v>
      </c>
      <c r="D87" s="108">
        <v>15722146421.100002</v>
      </c>
      <c r="E87" s="108">
        <v>45734009051.100006</v>
      </c>
    </row>
    <row r="88" spans="1:5" ht="16.5" thickTop="1" x14ac:dyDescent="0.25">
      <c r="A88" s="101" t="s">
        <v>117</v>
      </c>
      <c r="B88" s="106">
        <v>8213467708.5799866</v>
      </c>
      <c r="C88" s="106">
        <v>9527315299.5799866</v>
      </c>
      <c r="D88" s="106">
        <v>8429819398.4799843</v>
      </c>
      <c r="E88" s="110">
        <v>8429819398.4799805</v>
      </c>
    </row>
    <row r="89" spans="1:5" ht="15.75" thickBot="1" x14ac:dyDescent="0.3">
      <c r="A89" s="99"/>
      <c r="B89" s="111"/>
      <c r="C89" s="112"/>
      <c r="D89" s="111"/>
      <c r="E89" s="111"/>
    </row>
    <row r="90" spans="1:5" ht="15.75" thickTop="1" x14ac:dyDescent="0.25">
      <c r="A90" s="44" t="s">
        <v>94</v>
      </c>
    </row>
  </sheetData>
  <mergeCells count="17">
    <mergeCell ref="A57:F57"/>
    <mergeCell ref="A58:F58"/>
    <mergeCell ref="A75:F75"/>
    <mergeCell ref="A74:F74"/>
    <mergeCell ref="A5:F5"/>
    <mergeCell ref="A6:F6"/>
    <mergeCell ref="A11:A12"/>
    <mergeCell ref="A21:F21"/>
    <mergeCell ref="A22:F22"/>
    <mergeCell ref="A23:F23"/>
    <mergeCell ref="A24:B24"/>
    <mergeCell ref="A28:F28"/>
    <mergeCell ref="A29:F29"/>
    <mergeCell ref="A73:F73"/>
    <mergeCell ref="A25:B25"/>
    <mergeCell ref="A27:F27"/>
    <mergeCell ref="A56:F5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workbookViewId="0"/>
  </sheetViews>
  <sheetFormatPr baseColWidth="10" defaultRowHeight="15" x14ac:dyDescent="0.25"/>
  <cols>
    <col min="1" max="1" width="57.7109375" customWidth="1"/>
    <col min="2" max="2" width="25.28515625" customWidth="1"/>
    <col min="3" max="3" width="19.5703125" customWidth="1"/>
    <col min="4" max="4" width="20.7109375" customWidth="1"/>
    <col min="5" max="5" width="20.28515625" customWidth="1"/>
  </cols>
  <sheetData>
    <row r="1" spans="1:21" ht="15.75" x14ac:dyDescent="0.25">
      <c r="A1" s="1" t="s">
        <v>0</v>
      </c>
      <c r="B1" s="2" t="s">
        <v>1</v>
      </c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1" t="s">
        <v>2</v>
      </c>
      <c r="B2" s="3" t="s">
        <v>102</v>
      </c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x14ac:dyDescent="0.25">
      <c r="A4" s="72"/>
      <c r="B4" s="72"/>
      <c r="C4" s="72"/>
      <c r="D4" s="72"/>
      <c r="E4" s="72"/>
      <c r="F4" s="7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x14ac:dyDescent="0.25">
      <c r="A5" s="213" t="s">
        <v>4</v>
      </c>
      <c r="B5" s="213"/>
      <c r="C5" s="213"/>
      <c r="D5" s="213"/>
      <c r="E5" s="2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x14ac:dyDescent="0.25">
      <c r="A6" s="213" t="s">
        <v>5</v>
      </c>
      <c r="B6" s="213"/>
      <c r="C6" s="213"/>
      <c r="D6" s="213"/>
      <c r="E6" s="2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7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>
      <c r="A8" s="7" t="s">
        <v>6</v>
      </c>
      <c r="B8" s="7" t="s">
        <v>7</v>
      </c>
      <c r="C8" s="7" t="s">
        <v>28</v>
      </c>
      <c r="D8" s="7" t="s">
        <v>99</v>
      </c>
      <c r="E8" s="7" t="s">
        <v>103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6"/>
      <c r="B9" s="4"/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4" t="s">
        <v>8</v>
      </c>
      <c r="B10" s="73" t="s">
        <v>9</v>
      </c>
      <c r="C10" s="74">
        <v>70884</v>
      </c>
      <c r="D10" s="74">
        <v>137855</v>
      </c>
      <c r="E10" s="74">
        <v>141559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222" t="s">
        <v>10</v>
      </c>
      <c r="B11" s="8" t="s">
        <v>104</v>
      </c>
      <c r="C11" s="74">
        <v>23239</v>
      </c>
      <c r="D11" s="74">
        <v>21665</v>
      </c>
      <c r="E11" s="80">
        <v>23993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5">
      <c r="A12" s="222"/>
      <c r="B12" s="8" t="s">
        <v>105</v>
      </c>
      <c r="C12" s="74">
        <v>15870</v>
      </c>
      <c r="D12" s="74">
        <v>14902</v>
      </c>
      <c r="E12" s="80">
        <v>16359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25">
      <c r="A13" s="76" t="s">
        <v>13</v>
      </c>
      <c r="B13" s="8" t="s">
        <v>12</v>
      </c>
      <c r="C13" s="11">
        <v>72</v>
      </c>
      <c r="D13" s="11">
        <v>101</v>
      </c>
      <c r="E13" s="81">
        <v>101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76" t="s">
        <v>14</v>
      </c>
      <c r="B14" s="8" t="s">
        <v>12</v>
      </c>
      <c r="C14" s="74">
        <v>1218</v>
      </c>
      <c r="D14" s="74">
        <v>1300</v>
      </c>
      <c r="E14" s="80">
        <v>1354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215" t="s">
        <v>15</v>
      </c>
      <c r="B15" s="8" t="s">
        <v>16</v>
      </c>
      <c r="C15" s="74">
        <v>153199</v>
      </c>
      <c r="D15" s="74">
        <v>157660</v>
      </c>
      <c r="E15" s="74">
        <v>163430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215"/>
      <c r="B16" s="8" t="s">
        <v>12</v>
      </c>
      <c r="C16" s="74">
        <v>124556</v>
      </c>
      <c r="D16" s="74">
        <v>127284</v>
      </c>
      <c r="E16" s="74">
        <v>131272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215" t="s">
        <v>17</v>
      </c>
      <c r="B17" s="8" t="s">
        <v>16</v>
      </c>
      <c r="C17" s="74">
        <v>198783</v>
      </c>
      <c r="D17" s="74">
        <v>197571</v>
      </c>
      <c r="E17" s="74">
        <v>206517</v>
      </c>
      <c r="F17" s="1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215"/>
      <c r="B18" s="8" t="s">
        <v>12</v>
      </c>
      <c r="C18" s="74">
        <v>156099</v>
      </c>
      <c r="D18" s="74">
        <v>153952</v>
      </c>
      <c r="E18" s="74">
        <v>150393</v>
      </c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75" t="s">
        <v>18</v>
      </c>
      <c r="B19" s="73" t="s">
        <v>12</v>
      </c>
      <c r="C19" s="82">
        <v>8104</v>
      </c>
      <c r="D19" s="82">
        <v>8101</v>
      </c>
      <c r="E19" s="74">
        <v>8344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.75" thickBot="1" x14ac:dyDescent="0.3">
      <c r="A20" s="77" t="s">
        <v>19</v>
      </c>
      <c r="B20" s="78" t="s">
        <v>20</v>
      </c>
      <c r="C20" s="83">
        <v>257873</v>
      </c>
      <c r="D20" s="83">
        <v>321068</v>
      </c>
      <c r="E20" s="79">
        <v>327025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25.5" customHeight="1" thickTop="1" x14ac:dyDescent="0.25">
      <c r="A21" s="224" t="s">
        <v>21</v>
      </c>
      <c r="B21" s="224"/>
      <c r="C21" s="224"/>
      <c r="D21" s="224"/>
      <c r="E21" s="224"/>
      <c r="F21" s="1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225" t="s">
        <v>22</v>
      </c>
      <c r="B22" s="225"/>
      <c r="C22" s="225"/>
      <c r="D22" s="225"/>
      <c r="E22" s="225"/>
      <c r="F22" s="13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38.25" customHeight="1" x14ac:dyDescent="0.25">
      <c r="A23" s="225" t="s">
        <v>23</v>
      </c>
      <c r="B23" s="225"/>
      <c r="C23" s="225"/>
      <c r="D23" s="225"/>
      <c r="E23" s="225"/>
      <c r="F23" s="225"/>
      <c r="G23" s="13"/>
      <c r="H23" s="4"/>
      <c r="I23" s="4"/>
    </row>
    <row r="24" spans="1:21" x14ac:dyDescent="0.25">
      <c r="A24" s="226" t="s">
        <v>100</v>
      </c>
      <c r="B24" s="226"/>
      <c r="C24" s="131"/>
      <c r="D24" s="131"/>
      <c r="E24" s="131"/>
      <c r="F24" s="130"/>
      <c r="G24" s="4"/>
      <c r="H24" s="4"/>
      <c r="I24" s="4"/>
    </row>
    <row r="25" spans="1:21" x14ac:dyDescent="0.25">
      <c r="A25" s="227"/>
      <c r="B25" s="227"/>
      <c r="C25" s="131"/>
      <c r="D25" s="131"/>
      <c r="E25" s="131"/>
      <c r="F25" s="130"/>
      <c r="G25" s="4"/>
      <c r="H25" s="4"/>
      <c r="I25" s="4"/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21" x14ac:dyDescent="0.25">
      <c r="A27" s="212" t="s">
        <v>29</v>
      </c>
      <c r="B27" s="212"/>
      <c r="C27" s="212"/>
      <c r="D27" s="212"/>
      <c r="E27" s="212"/>
      <c r="F27" s="212"/>
      <c r="G27" s="4"/>
      <c r="H27" s="4"/>
      <c r="I27" s="4"/>
    </row>
    <row r="28" spans="1:21" x14ac:dyDescent="0.25">
      <c r="A28" s="212" t="s">
        <v>30</v>
      </c>
      <c r="B28" s="212"/>
      <c r="C28" s="212"/>
      <c r="D28" s="212"/>
      <c r="E28" s="212"/>
      <c r="F28" s="212"/>
    </row>
    <row r="29" spans="1:21" x14ac:dyDescent="0.25">
      <c r="A29" s="212" t="s">
        <v>31</v>
      </c>
      <c r="B29" s="212"/>
      <c r="C29" s="212"/>
      <c r="D29" s="212"/>
      <c r="E29" s="212"/>
      <c r="F29" s="212"/>
    </row>
    <row r="31" spans="1:21" x14ac:dyDescent="0.25">
      <c r="A31" s="121"/>
      <c r="B31" s="122"/>
    </row>
    <row r="32" spans="1:21" x14ac:dyDescent="0.25">
      <c r="A32" s="87" t="s">
        <v>32</v>
      </c>
      <c r="B32" s="87" t="s">
        <v>28</v>
      </c>
      <c r="C32" s="87" t="s">
        <v>99</v>
      </c>
      <c r="D32" s="87" t="s">
        <v>123</v>
      </c>
    </row>
    <row r="33" spans="1:4" x14ac:dyDescent="0.25">
      <c r="A33" s="117"/>
      <c r="B33" s="44"/>
      <c r="C33" s="44"/>
      <c r="D33" s="44"/>
    </row>
    <row r="34" spans="1:4" x14ac:dyDescent="0.25">
      <c r="A34" s="23" t="s">
        <v>106</v>
      </c>
      <c r="B34" s="114">
        <v>34087965663</v>
      </c>
      <c r="C34" s="114">
        <v>45690877541.050003</v>
      </c>
      <c r="D34" s="114">
        <v>79778843204.050003</v>
      </c>
    </row>
    <row r="35" spans="1:4" x14ac:dyDescent="0.25">
      <c r="A35" s="24" t="s">
        <v>15</v>
      </c>
      <c r="B35" s="115">
        <v>10864068000</v>
      </c>
      <c r="C35" s="115">
        <v>11863668000</v>
      </c>
      <c r="D35" s="115">
        <v>22727736000</v>
      </c>
    </row>
    <row r="36" spans="1:4" x14ac:dyDescent="0.25">
      <c r="A36" s="24" t="s">
        <v>118</v>
      </c>
      <c r="B36" s="115">
        <v>2853212000</v>
      </c>
      <c r="C36" s="115">
        <v>2899891000</v>
      </c>
      <c r="D36" s="115">
        <v>5753103000</v>
      </c>
    </row>
    <row r="37" spans="1:4" x14ac:dyDescent="0.25">
      <c r="A37" s="24" t="s">
        <v>35</v>
      </c>
      <c r="B37" s="115">
        <v>8159481471.999999</v>
      </c>
      <c r="C37" s="115">
        <v>8122639052.0000038</v>
      </c>
      <c r="D37" s="115">
        <v>16282120524.000004</v>
      </c>
    </row>
    <row r="38" spans="1:4" x14ac:dyDescent="0.25">
      <c r="A38" s="24" t="s">
        <v>18</v>
      </c>
      <c r="B38" s="115">
        <v>1787041000</v>
      </c>
      <c r="C38" s="115">
        <v>1803016292.9999995</v>
      </c>
      <c r="D38" s="115">
        <v>3590057292.9999995</v>
      </c>
    </row>
    <row r="39" spans="1:4" x14ac:dyDescent="0.25">
      <c r="A39" s="24" t="s">
        <v>107</v>
      </c>
      <c r="B39" s="115">
        <v>332454180</v>
      </c>
      <c r="C39" s="115">
        <v>394757270</v>
      </c>
      <c r="D39" s="115">
        <v>727211450</v>
      </c>
    </row>
    <row r="40" spans="1:4" x14ac:dyDescent="0.25">
      <c r="A40" s="24" t="s">
        <v>108</v>
      </c>
      <c r="B40" s="115">
        <v>5684000</v>
      </c>
      <c r="C40" s="115">
        <v>78057800</v>
      </c>
      <c r="D40" s="115">
        <v>83741800</v>
      </c>
    </row>
    <row r="41" spans="1:4" x14ac:dyDescent="0.25">
      <c r="A41" s="23" t="s">
        <v>39</v>
      </c>
      <c r="B41" s="114">
        <v>10086025011</v>
      </c>
      <c r="C41" s="114">
        <v>20528848126.049999</v>
      </c>
      <c r="D41" s="114">
        <v>30614873137.049999</v>
      </c>
    </row>
    <row r="42" spans="1:4" ht="15.75" x14ac:dyDescent="0.25">
      <c r="A42" s="118" t="s">
        <v>40</v>
      </c>
      <c r="B42" s="115">
        <v>8851945637</v>
      </c>
      <c r="C42" s="115">
        <v>11814215892</v>
      </c>
      <c r="D42" s="115">
        <v>20666161529</v>
      </c>
    </row>
    <row r="43" spans="1:4" ht="15.75" x14ac:dyDescent="0.25">
      <c r="A43" s="118" t="s">
        <v>41</v>
      </c>
      <c r="B43" s="115">
        <v>214448539.99999994</v>
      </c>
      <c r="C43" s="115">
        <v>4865544463.000001</v>
      </c>
      <c r="D43" s="115">
        <v>5079993003.000001</v>
      </c>
    </row>
    <row r="44" spans="1:4" x14ac:dyDescent="0.25">
      <c r="A44" s="26" t="s">
        <v>119</v>
      </c>
      <c r="B44" s="37"/>
      <c r="C44" s="115">
        <v>0</v>
      </c>
      <c r="D44" s="115">
        <v>0</v>
      </c>
    </row>
    <row r="45" spans="1:4" x14ac:dyDescent="0.25">
      <c r="A45" s="26" t="s">
        <v>120</v>
      </c>
      <c r="B45" s="37"/>
      <c r="C45" s="115">
        <v>1922200000</v>
      </c>
      <c r="D45" s="115">
        <v>1922200000</v>
      </c>
    </row>
    <row r="46" spans="1:4" ht="15.75" x14ac:dyDescent="0.25">
      <c r="A46" s="118" t="s">
        <v>42</v>
      </c>
      <c r="B46" s="115">
        <v>3480000</v>
      </c>
      <c r="C46" s="115">
        <v>152395000</v>
      </c>
      <c r="D46" s="115">
        <v>155875000</v>
      </c>
    </row>
    <row r="47" spans="1:4" ht="15.75" x14ac:dyDescent="0.25">
      <c r="A47" s="119" t="s">
        <v>43</v>
      </c>
      <c r="B47" s="115">
        <v>396818000</v>
      </c>
      <c r="C47" s="115">
        <v>1273515000</v>
      </c>
      <c r="D47" s="115">
        <v>1670333000</v>
      </c>
    </row>
    <row r="48" spans="1:4" x14ac:dyDescent="0.25">
      <c r="A48" s="120" t="s">
        <v>110</v>
      </c>
      <c r="B48" s="115">
        <v>49176880.999999993</v>
      </c>
      <c r="C48" s="115">
        <v>64981040.000000015</v>
      </c>
      <c r="D48" s="115">
        <v>114157921</v>
      </c>
    </row>
    <row r="49" spans="1:4" ht="15.75" x14ac:dyDescent="0.25">
      <c r="A49" s="118" t="s">
        <v>121</v>
      </c>
      <c r="B49" s="115">
        <v>72447810</v>
      </c>
      <c r="C49" s="115">
        <v>89154730</v>
      </c>
      <c r="D49" s="115">
        <v>161602540</v>
      </c>
    </row>
    <row r="50" spans="1:4" ht="15.75" x14ac:dyDescent="0.25">
      <c r="A50" s="118" t="s">
        <v>46</v>
      </c>
      <c r="B50" s="115">
        <v>74324823</v>
      </c>
      <c r="C50" s="115">
        <v>193779398.00000003</v>
      </c>
      <c r="D50" s="115">
        <v>268104221.00000003</v>
      </c>
    </row>
    <row r="51" spans="1:4" ht="15.75" x14ac:dyDescent="0.25">
      <c r="A51" s="118" t="s">
        <v>47</v>
      </c>
      <c r="B51" s="115">
        <v>5445320</v>
      </c>
      <c r="C51" s="115">
        <v>41485093</v>
      </c>
      <c r="D51" s="115">
        <v>46930413</v>
      </c>
    </row>
    <row r="52" spans="1:4" ht="15.75" x14ac:dyDescent="0.25">
      <c r="A52" s="118" t="s">
        <v>48</v>
      </c>
      <c r="B52" s="115">
        <v>0</v>
      </c>
      <c r="C52" s="115">
        <v>0</v>
      </c>
      <c r="D52" s="115">
        <v>0</v>
      </c>
    </row>
    <row r="53" spans="1:4" x14ac:dyDescent="0.25">
      <c r="A53" s="27" t="s">
        <v>49</v>
      </c>
      <c r="B53" s="115">
        <v>350000000</v>
      </c>
      <c r="C53" s="115">
        <v>0</v>
      </c>
      <c r="D53" s="115">
        <v>350000000</v>
      </c>
    </row>
    <row r="54" spans="1:4" x14ac:dyDescent="0.25">
      <c r="A54" s="27" t="s">
        <v>111</v>
      </c>
      <c r="B54" s="115">
        <v>0</v>
      </c>
      <c r="C54" s="115">
        <v>43131510.049999997</v>
      </c>
      <c r="D54" s="115">
        <v>43131510.049999997</v>
      </c>
    </row>
    <row r="55" spans="1:4" x14ac:dyDescent="0.25">
      <c r="A55" s="27" t="s">
        <v>122</v>
      </c>
      <c r="B55" s="115">
        <v>0</v>
      </c>
      <c r="C55" s="115">
        <v>0</v>
      </c>
      <c r="D55" s="115">
        <v>0</v>
      </c>
    </row>
    <row r="56" spans="1:4" x14ac:dyDescent="0.25">
      <c r="A56" s="27" t="s">
        <v>51</v>
      </c>
      <c r="B56" s="115">
        <v>67938000</v>
      </c>
      <c r="C56" s="115">
        <v>68446000</v>
      </c>
      <c r="D56" s="115">
        <v>136384000</v>
      </c>
    </row>
    <row r="57" spans="1:4" x14ac:dyDescent="0.25">
      <c r="A57" s="67" t="s">
        <v>52</v>
      </c>
      <c r="B57" s="67">
        <v>34087965663</v>
      </c>
      <c r="C57" s="67">
        <v>45690877541.050003</v>
      </c>
      <c r="D57" s="67">
        <v>79778843204.050003</v>
      </c>
    </row>
    <row r="58" spans="1:4" x14ac:dyDescent="0.25">
      <c r="A58" s="29" t="s">
        <v>53</v>
      </c>
    </row>
    <row r="59" spans="1:4" x14ac:dyDescent="0.25">
      <c r="A59" s="116"/>
    </row>
    <row r="60" spans="1:4" x14ac:dyDescent="0.25">
      <c r="A60" s="221" t="s">
        <v>54</v>
      </c>
      <c r="B60" s="221"/>
      <c r="C60" s="221"/>
      <c r="D60" s="221"/>
    </row>
    <row r="61" spans="1:4" x14ac:dyDescent="0.25">
      <c r="A61" s="212" t="s">
        <v>55</v>
      </c>
      <c r="B61" s="212"/>
      <c r="C61" s="212"/>
      <c r="D61" s="212"/>
    </row>
    <row r="62" spans="1:4" x14ac:dyDescent="0.25">
      <c r="A62" s="212" t="s">
        <v>124</v>
      </c>
      <c r="B62" s="212"/>
      <c r="C62" s="212"/>
      <c r="D62" s="212"/>
    </row>
    <row r="64" spans="1:4" x14ac:dyDescent="0.25">
      <c r="A64" s="87" t="s">
        <v>56</v>
      </c>
      <c r="B64" s="87" t="s">
        <v>28</v>
      </c>
      <c r="C64" s="87" t="s">
        <v>99</v>
      </c>
      <c r="D64" s="87" t="s">
        <v>123</v>
      </c>
    </row>
    <row r="65" spans="1:4" x14ac:dyDescent="0.25">
      <c r="A65" s="37"/>
      <c r="B65" s="37"/>
      <c r="C65" s="37"/>
      <c r="D65" s="37"/>
    </row>
    <row r="66" spans="1:4" x14ac:dyDescent="0.25">
      <c r="A66" s="123" t="s">
        <v>57</v>
      </c>
      <c r="B66" s="123">
        <v>33732520343</v>
      </c>
      <c r="C66" s="123">
        <v>45606260938</v>
      </c>
      <c r="D66" s="123">
        <v>79338781281</v>
      </c>
    </row>
    <row r="67" spans="1:4" x14ac:dyDescent="0.25">
      <c r="A67" s="40" t="s">
        <v>58</v>
      </c>
      <c r="B67" s="37">
        <v>33732520343</v>
      </c>
      <c r="C67" s="37">
        <v>45606260938</v>
      </c>
      <c r="D67" s="37">
        <v>79338781281</v>
      </c>
    </row>
    <row r="68" spans="1:4" x14ac:dyDescent="0.25">
      <c r="A68" s="123" t="s">
        <v>59</v>
      </c>
      <c r="B68" s="123">
        <v>5445320</v>
      </c>
      <c r="C68" s="123">
        <v>41485093</v>
      </c>
      <c r="D68" s="123">
        <v>46930413</v>
      </c>
    </row>
    <row r="69" spans="1:4" x14ac:dyDescent="0.25">
      <c r="A69" s="41" t="s">
        <v>58</v>
      </c>
      <c r="B69" s="37">
        <v>5445320</v>
      </c>
      <c r="C69" s="37">
        <v>41485093</v>
      </c>
      <c r="D69" s="37">
        <v>46930413</v>
      </c>
    </row>
    <row r="70" spans="1:4" x14ac:dyDescent="0.25">
      <c r="A70" s="124" t="s">
        <v>112</v>
      </c>
      <c r="B70" s="123">
        <v>350000000</v>
      </c>
      <c r="C70" s="123">
        <v>43131510.049999997</v>
      </c>
      <c r="D70" s="123">
        <v>393131510.05000001</v>
      </c>
    </row>
    <row r="71" spans="1:4" x14ac:dyDescent="0.25">
      <c r="A71" s="41" t="s">
        <v>125</v>
      </c>
      <c r="B71" s="37">
        <v>0</v>
      </c>
      <c r="C71" s="37">
        <v>43131510.049999997</v>
      </c>
      <c r="D71" s="37">
        <v>43131510.049999997</v>
      </c>
    </row>
    <row r="72" spans="1:4" x14ac:dyDescent="0.25">
      <c r="A72" s="43" t="s">
        <v>126</v>
      </c>
      <c r="B72" s="37">
        <v>350000000</v>
      </c>
      <c r="C72" s="37">
        <v>0</v>
      </c>
      <c r="D72" s="37">
        <v>350000000</v>
      </c>
    </row>
    <row r="73" spans="1:4" x14ac:dyDescent="0.25">
      <c r="A73" s="67" t="s">
        <v>63</v>
      </c>
      <c r="B73" s="67">
        <v>34087965663</v>
      </c>
      <c r="C73" s="67">
        <v>45690877541.050003</v>
      </c>
      <c r="D73" s="67">
        <v>79778843204.050003</v>
      </c>
    </row>
    <row r="74" spans="1:4" x14ac:dyDescent="0.25">
      <c r="A74" s="44" t="s">
        <v>53</v>
      </c>
    </row>
    <row r="76" spans="1:4" x14ac:dyDescent="0.25">
      <c r="A76" s="221" t="s">
        <v>64</v>
      </c>
      <c r="B76" s="221"/>
      <c r="C76" s="221"/>
      <c r="D76" s="221"/>
    </row>
    <row r="77" spans="1:4" x14ac:dyDescent="0.25">
      <c r="A77" s="212" t="s">
        <v>65</v>
      </c>
      <c r="B77" s="212"/>
      <c r="C77" s="212"/>
      <c r="D77" s="212"/>
    </row>
    <row r="78" spans="1:4" x14ac:dyDescent="0.25">
      <c r="A78" s="212" t="s">
        <v>124</v>
      </c>
      <c r="B78" s="212"/>
      <c r="C78" s="212"/>
      <c r="D78" s="212"/>
    </row>
    <row r="80" spans="1:4" ht="15.75" thickBot="1" x14ac:dyDescent="0.3">
      <c r="A80" s="126" t="s">
        <v>56</v>
      </c>
      <c r="B80" s="126" t="s">
        <v>28</v>
      </c>
      <c r="C80" s="126" t="s">
        <v>99</v>
      </c>
      <c r="D80" s="126" t="s">
        <v>123</v>
      </c>
    </row>
    <row r="81" spans="1:4" x14ac:dyDescent="0.25">
      <c r="A81" s="47"/>
      <c r="B81" s="47"/>
      <c r="C81" s="47"/>
      <c r="D81" s="47"/>
    </row>
    <row r="82" spans="1:4" x14ac:dyDescent="0.25">
      <c r="A82" s="47" t="s">
        <v>127</v>
      </c>
      <c r="B82" s="51">
        <v>3414271112.7499866</v>
      </c>
      <c r="C82" s="128">
        <v>7055646441.5799866</v>
      </c>
      <c r="D82" s="128">
        <v>3414271112.7499866</v>
      </c>
    </row>
    <row r="83" spans="1:4" x14ac:dyDescent="0.25">
      <c r="A83" s="48" t="s">
        <v>67</v>
      </c>
      <c r="B83" s="127">
        <v>24744484991.830002</v>
      </c>
      <c r="C83" s="127">
        <v>34049572008</v>
      </c>
      <c r="D83" s="127">
        <v>58794056999.830002</v>
      </c>
    </row>
    <row r="84" spans="1:4" x14ac:dyDescent="0.25">
      <c r="A84" s="49" t="s">
        <v>68</v>
      </c>
      <c r="B84" s="128">
        <v>12248190000</v>
      </c>
      <c r="C84" s="128">
        <v>19615361448</v>
      </c>
      <c r="D84" s="128">
        <v>31863551448</v>
      </c>
    </row>
    <row r="85" spans="1:4" x14ac:dyDescent="0.25">
      <c r="A85" s="49" t="s">
        <v>128</v>
      </c>
      <c r="B85" s="128">
        <v>10701984431.83</v>
      </c>
      <c r="C85" s="128">
        <v>12639900000</v>
      </c>
      <c r="D85" s="128">
        <v>23341884431.830002</v>
      </c>
    </row>
    <row r="86" spans="1:4" x14ac:dyDescent="0.25">
      <c r="A86" s="49" t="s">
        <v>129</v>
      </c>
      <c r="B86" s="128">
        <v>1794310560</v>
      </c>
      <c r="C86" s="128">
        <v>1794310560</v>
      </c>
      <c r="D86" s="128">
        <v>3588621120</v>
      </c>
    </row>
    <row r="87" spans="1:4" x14ac:dyDescent="0.25">
      <c r="A87" s="47" t="s">
        <v>116</v>
      </c>
      <c r="B87" s="128">
        <v>28158756104.579987</v>
      </c>
      <c r="C87" s="128">
        <v>41105218449.579987</v>
      </c>
      <c r="D87" s="128">
        <v>62208328112.579987</v>
      </c>
    </row>
    <row r="88" spans="1:4" ht="16.5" thickBot="1" x14ac:dyDescent="0.3">
      <c r="A88" s="54" t="s">
        <v>74</v>
      </c>
      <c r="B88" s="54">
        <v>34087965663</v>
      </c>
      <c r="C88" s="54">
        <v>45734009051.100006</v>
      </c>
      <c r="D88" s="54">
        <v>79821974714.100006</v>
      </c>
    </row>
    <row r="89" spans="1:4" ht="15.75" thickTop="1" x14ac:dyDescent="0.25">
      <c r="A89" s="47" t="s">
        <v>117</v>
      </c>
      <c r="B89" s="128">
        <v>-5929209558.4200134</v>
      </c>
      <c r="C89" s="128">
        <v>-4628790601.5200195</v>
      </c>
      <c r="D89" s="128">
        <v>-17613646601.52002</v>
      </c>
    </row>
    <row r="90" spans="1:4" ht="15.75" thickBot="1" x14ac:dyDescent="0.3">
      <c r="A90" s="55"/>
      <c r="B90" s="55"/>
      <c r="C90" s="55"/>
      <c r="D90" s="55"/>
    </row>
    <row r="91" spans="1:4" ht="15.75" thickTop="1" x14ac:dyDescent="0.25">
      <c r="A91" s="125" t="s">
        <v>94</v>
      </c>
    </row>
    <row r="92" spans="1:4" x14ac:dyDescent="0.25">
      <c r="A92" s="129"/>
    </row>
  </sheetData>
  <mergeCells count="19">
    <mergeCell ref="A27:F27"/>
    <mergeCell ref="A5:E5"/>
    <mergeCell ref="A6:E6"/>
    <mergeCell ref="A11:A12"/>
    <mergeCell ref="A15:A16"/>
    <mergeCell ref="A17:A18"/>
    <mergeCell ref="A21:E21"/>
    <mergeCell ref="A22:E22"/>
    <mergeCell ref="A23:F23"/>
    <mergeCell ref="A24:B24"/>
    <mergeCell ref="A25:B25"/>
    <mergeCell ref="A77:D77"/>
    <mergeCell ref="A78:D78"/>
    <mergeCell ref="A28:F28"/>
    <mergeCell ref="A29:F29"/>
    <mergeCell ref="A60:D60"/>
    <mergeCell ref="A61:D61"/>
    <mergeCell ref="A62:D62"/>
    <mergeCell ref="A76:D7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/>
  </sheetViews>
  <sheetFormatPr baseColWidth="10" defaultRowHeight="15" x14ac:dyDescent="0.25"/>
  <cols>
    <col min="1" max="1" width="47.85546875" customWidth="1"/>
    <col min="2" max="2" width="20.85546875" customWidth="1"/>
    <col min="3" max="3" width="20.140625" customWidth="1"/>
    <col min="4" max="4" width="21" customWidth="1"/>
    <col min="5" max="5" width="22.85546875" customWidth="1"/>
    <col min="6" max="6" width="16.7109375" customWidth="1"/>
  </cols>
  <sheetData>
    <row r="1" spans="1:7" ht="15.75" x14ac:dyDescent="0.25">
      <c r="A1" s="1" t="s">
        <v>0</v>
      </c>
      <c r="B1" s="2" t="s">
        <v>1</v>
      </c>
      <c r="C1" s="6"/>
    </row>
    <row r="2" spans="1:7" ht="15.75" x14ac:dyDescent="0.25">
      <c r="A2" s="1" t="s">
        <v>2</v>
      </c>
      <c r="B2" s="3" t="s">
        <v>132</v>
      </c>
      <c r="C2" s="6"/>
    </row>
    <row r="4" spans="1:7" x14ac:dyDescent="0.25">
      <c r="A4" s="229" t="s">
        <v>4</v>
      </c>
      <c r="B4" s="229"/>
      <c r="C4" s="229"/>
      <c r="D4" s="229"/>
      <c r="E4" s="229"/>
      <c r="F4" s="229"/>
      <c r="G4" s="136"/>
    </row>
    <row r="5" spans="1:7" x14ac:dyDescent="0.25">
      <c r="A5" s="229" t="s">
        <v>5</v>
      </c>
      <c r="B5" s="229"/>
      <c r="C5" s="229"/>
      <c r="D5" s="229"/>
      <c r="E5" s="229"/>
      <c r="F5" s="229"/>
      <c r="G5" s="229"/>
    </row>
    <row r="7" spans="1:7" x14ac:dyDescent="0.25">
      <c r="A7" s="7" t="s">
        <v>6</v>
      </c>
      <c r="B7" s="7" t="s">
        <v>7</v>
      </c>
      <c r="C7" s="7" t="s">
        <v>133</v>
      </c>
      <c r="D7" s="7" t="s">
        <v>134</v>
      </c>
      <c r="E7" s="7" t="s">
        <v>135</v>
      </c>
      <c r="F7" s="7" t="s">
        <v>136</v>
      </c>
    </row>
    <row r="9" spans="1:7" x14ac:dyDescent="0.25">
      <c r="A9" s="137" t="s">
        <v>8</v>
      </c>
      <c r="B9" t="s">
        <v>9</v>
      </c>
      <c r="C9">
        <v>48712</v>
      </c>
      <c r="D9">
        <v>48482</v>
      </c>
      <c r="E9">
        <v>48181</v>
      </c>
      <c r="F9">
        <v>61080</v>
      </c>
    </row>
    <row r="10" spans="1:7" x14ac:dyDescent="0.25">
      <c r="A10" s="137" t="s">
        <v>10</v>
      </c>
      <c r="B10" t="s">
        <v>11</v>
      </c>
      <c r="C10">
        <v>20216</v>
      </c>
      <c r="D10">
        <v>20758</v>
      </c>
      <c r="E10">
        <v>20813</v>
      </c>
      <c r="F10">
        <v>21598</v>
      </c>
    </row>
    <row r="11" spans="1:7" x14ac:dyDescent="0.25">
      <c r="A11" s="137"/>
      <c r="B11" t="s">
        <v>12</v>
      </c>
      <c r="C11">
        <v>14167</v>
      </c>
      <c r="D11">
        <v>14291</v>
      </c>
      <c r="E11">
        <v>14316</v>
      </c>
      <c r="F11">
        <v>14850</v>
      </c>
    </row>
    <row r="12" spans="1:7" x14ac:dyDescent="0.25">
      <c r="A12" s="137" t="s">
        <v>13</v>
      </c>
      <c r="B12" t="s">
        <v>12</v>
      </c>
      <c r="C12">
        <v>101</v>
      </c>
      <c r="D12">
        <v>100</v>
      </c>
      <c r="E12">
        <v>101</v>
      </c>
      <c r="F12">
        <v>111</v>
      </c>
    </row>
    <row r="13" spans="1:7" x14ac:dyDescent="0.25">
      <c r="A13" s="137" t="s">
        <v>14</v>
      </c>
      <c r="B13" t="s">
        <v>12</v>
      </c>
      <c r="C13">
        <v>1293</v>
      </c>
      <c r="D13">
        <v>1308</v>
      </c>
      <c r="E13">
        <v>1278</v>
      </c>
      <c r="F13">
        <v>1338</v>
      </c>
    </row>
    <row r="14" spans="1:7" x14ac:dyDescent="0.25">
      <c r="A14" s="137" t="s">
        <v>15</v>
      </c>
      <c r="B14" t="s">
        <v>16</v>
      </c>
      <c r="C14">
        <v>144678</v>
      </c>
      <c r="D14">
        <v>151153</v>
      </c>
      <c r="E14">
        <v>153520</v>
      </c>
      <c r="F14">
        <v>157436</v>
      </c>
    </row>
    <row r="15" spans="1:7" x14ac:dyDescent="0.25">
      <c r="A15" s="137"/>
      <c r="B15" t="s">
        <v>12</v>
      </c>
      <c r="C15">
        <v>119562</v>
      </c>
      <c r="D15">
        <v>122563</v>
      </c>
      <c r="E15">
        <v>124104</v>
      </c>
      <c r="F15">
        <v>126866</v>
      </c>
    </row>
    <row r="16" spans="1:7" x14ac:dyDescent="0.25">
      <c r="A16" s="137" t="s">
        <v>17</v>
      </c>
      <c r="B16" t="s">
        <v>16</v>
      </c>
      <c r="C16">
        <v>194226</v>
      </c>
      <c r="D16">
        <v>194015</v>
      </c>
      <c r="E16">
        <v>197211</v>
      </c>
      <c r="F16">
        <v>202507</v>
      </c>
    </row>
    <row r="17" spans="1:8" x14ac:dyDescent="0.25">
      <c r="A17" s="137"/>
      <c r="B17" t="s">
        <v>12</v>
      </c>
      <c r="C17">
        <v>151516</v>
      </c>
      <c r="D17">
        <v>150271</v>
      </c>
      <c r="E17">
        <v>151888</v>
      </c>
      <c r="F17">
        <v>155561</v>
      </c>
    </row>
    <row r="18" spans="1:8" x14ac:dyDescent="0.25">
      <c r="A18" s="137" t="s">
        <v>18</v>
      </c>
      <c r="B18" t="s">
        <v>12</v>
      </c>
      <c r="C18">
        <v>7960</v>
      </c>
      <c r="D18">
        <v>7826</v>
      </c>
      <c r="E18">
        <v>7729</v>
      </c>
      <c r="F18">
        <v>8106</v>
      </c>
    </row>
    <row r="19" spans="1:8" x14ac:dyDescent="0.25">
      <c r="A19" s="140" t="s">
        <v>19</v>
      </c>
      <c r="B19" s="140" t="s">
        <v>20</v>
      </c>
      <c r="C19" s="140">
        <v>259738</v>
      </c>
      <c r="D19" s="140">
        <v>260928</v>
      </c>
      <c r="E19" s="140">
        <v>261115</v>
      </c>
      <c r="F19" s="140">
        <v>272190</v>
      </c>
    </row>
    <row r="20" spans="1:8" ht="56.25" customHeight="1" x14ac:dyDescent="0.25">
      <c r="A20" s="230" t="s">
        <v>138</v>
      </c>
      <c r="B20" s="230"/>
      <c r="C20" s="230"/>
      <c r="D20" s="230"/>
      <c r="E20" s="230"/>
      <c r="F20" s="230"/>
    </row>
    <row r="21" spans="1:8" ht="24" customHeight="1" x14ac:dyDescent="0.25">
      <c r="A21" s="231" t="s">
        <v>22</v>
      </c>
      <c r="B21" s="231"/>
      <c r="C21" s="231"/>
      <c r="D21" s="231"/>
      <c r="E21" s="231"/>
      <c r="F21" s="231"/>
    </row>
    <row r="22" spans="1:8" ht="70.5" customHeight="1" x14ac:dyDescent="0.25">
      <c r="A22" s="232" t="s">
        <v>23</v>
      </c>
      <c r="B22" s="232"/>
      <c r="C22" s="232"/>
      <c r="D22" s="232"/>
      <c r="E22" s="232"/>
      <c r="F22" s="232"/>
    </row>
    <row r="23" spans="1:8" x14ac:dyDescent="0.25">
      <c r="A23" s="233" t="s">
        <v>137</v>
      </c>
      <c r="B23" s="233"/>
      <c r="C23" s="233"/>
      <c r="D23" s="233"/>
      <c r="E23" s="233"/>
      <c r="F23" s="233"/>
    </row>
    <row r="25" spans="1:8" x14ac:dyDescent="0.25">
      <c r="A25" s="228" t="s">
        <v>29</v>
      </c>
      <c r="B25" s="228"/>
      <c r="C25" s="228"/>
      <c r="D25" s="228"/>
      <c r="E25" s="228"/>
      <c r="F25" s="155"/>
      <c r="G25" s="155"/>
      <c r="H25" s="155"/>
    </row>
    <row r="26" spans="1:8" x14ac:dyDescent="0.25">
      <c r="A26" s="212" t="s">
        <v>30</v>
      </c>
      <c r="B26" s="212"/>
      <c r="C26" s="212"/>
      <c r="D26" s="212"/>
      <c r="E26" s="212"/>
      <c r="F26" s="148"/>
      <c r="G26" s="148"/>
      <c r="H26" s="148"/>
    </row>
    <row r="27" spans="1:8" x14ac:dyDescent="0.25">
      <c r="A27" s="212" t="s">
        <v>124</v>
      </c>
      <c r="B27" s="212"/>
      <c r="C27" s="212"/>
      <c r="D27" s="212"/>
      <c r="E27" s="212"/>
      <c r="F27" s="148"/>
      <c r="G27" s="148"/>
      <c r="H27" s="148"/>
    </row>
    <row r="28" spans="1:8" ht="15.75" thickBot="1" x14ac:dyDescent="0.3"/>
    <row r="29" spans="1:8" ht="22.5" customHeight="1" thickBot="1" x14ac:dyDescent="0.3">
      <c r="A29" s="153" t="s">
        <v>32</v>
      </c>
      <c r="B29" s="154" t="s">
        <v>133</v>
      </c>
      <c r="C29" s="154" t="s">
        <v>134</v>
      </c>
      <c r="D29" s="154" t="s">
        <v>135</v>
      </c>
      <c r="E29" s="154" t="s">
        <v>136</v>
      </c>
    </row>
    <row r="30" spans="1:8" x14ac:dyDescent="0.25">
      <c r="A30" s="117"/>
      <c r="B30" s="143"/>
    </row>
    <row r="31" spans="1:8" x14ac:dyDescent="0.25">
      <c r="A31" s="23" t="s">
        <v>106</v>
      </c>
      <c r="B31" s="23">
        <v>13377224771.999996</v>
      </c>
      <c r="C31" s="23">
        <v>12557279757.999996</v>
      </c>
      <c r="D31" s="23">
        <v>12612227039.000008</v>
      </c>
      <c r="E31" s="23">
        <v>38546731569</v>
      </c>
    </row>
    <row r="32" spans="1:8" x14ac:dyDescent="0.25">
      <c r="A32" s="24" t="s">
        <v>15</v>
      </c>
      <c r="B32" s="33">
        <v>4733723000</v>
      </c>
      <c r="C32" s="33">
        <v>4024215000</v>
      </c>
      <c r="D32" s="33">
        <v>4138955000</v>
      </c>
      <c r="E32" s="33">
        <v>12896893000</v>
      </c>
    </row>
    <row r="33" spans="1:5" x14ac:dyDescent="0.25">
      <c r="A33" s="24" t="s">
        <v>34</v>
      </c>
      <c r="B33" s="33">
        <v>1480825000</v>
      </c>
      <c r="C33" s="33">
        <v>1495725000</v>
      </c>
      <c r="D33" s="33">
        <v>1529396000</v>
      </c>
      <c r="E33" s="33">
        <v>4505946000</v>
      </c>
    </row>
    <row r="34" spans="1:5" x14ac:dyDescent="0.25">
      <c r="A34" s="24" t="s">
        <v>35</v>
      </c>
      <c r="B34" s="33">
        <v>2657505386.9999971</v>
      </c>
      <c r="C34" s="33">
        <v>2722398837</v>
      </c>
      <c r="D34" s="33">
        <v>2708310722.0000038</v>
      </c>
      <c r="E34" s="33">
        <v>8088214946.000001</v>
      </c>
    </row>
    <row r="35" spans="1:5" x14ac:dyDescent="0.25">
      <c r="A35" s="24" t="s">
        <v>36</v>
      </c>
      <c r="B35" s="33">
        <v>0</v>
      </c>
      <c r="C35" s="33">
        <v>0</v>
      </c>
      <c r="D35" s="33">
        <v>0</v>
      </c>
      <c r="E35" s="33">
        <v>0</v>
      </c>
    </row>
    <row r="36" spans="1:5" x14ac:dyDescent="0.25">
      <c r="A36" s="24" t="s">
        <v>18</v>
      </c>
      <c r="B36" s="33">
        <v>607917500</v>
      </c>
      <c r="C36" s="33">
        <v>590330750.00000048</v>
      </c>
      <c r="D36" s="33">
        <v>588714750</v>
      </c>
      <c r="E36" s="33">
        <v>1786963000.0000005</v>
      </c>
    </row>
    <row r="37" spans="1:5" x14ac:dyDescent="0.25">
      <c r="A37" s="24" t="s">
        <v>107</v>
      </c>
      <c r="B37" s="33">
        <v>132523590</v>
      </c>
      <c r="C37" s="33">
        <v>133302590</v>
      </c>
      <c r="D37" s="33">
        <v>130070590</v>
      </c>
      <c r="E37" s="33">
        <v>395896770</v>
      </c>
    </row>
    <row r="38" spans="1:5" x14ac:dyDescent="0.25">
      <c r="A38" s="24" t="s">
        <v>108</v>
      </c>
      <c r="B38" s="33">
        <v>25686900</v>
      </c>
      <c r="C38" s="33">
        <v>24124900</v>
      </c>
      <c r="D38" s="33">
        <v>25715900</v>
      </c>
      <c r="E38" s="33">
        <v>75527700</v>
      </c>
    </row>
    <row r="39" spans="1:5" x14ac:dyDescent="0.25">
      <c r="A39" s="25" t="s">
        <v>39</v>
      </c>
      <c r="B39" s="144">
        <v>3739043394.999999</v>
      </c>
      <c r="C39" s="144">
        <v>3567182680.9999971</v>
      </c>
      <c r="D39" s="144">
        <v>3491064077.0000029</v>
      </c>
      <c r="E39" s="144">
        <v>10797290153</v>
      </c>
    </row>
    <row r="40" spans="1:5" x14ac:dyDescent="0.25">
      <c r="A40" s="26" t="s">
        <v>40</v>
      </c>
      <c r="B40" s="33">
        <v>2953723615</v>
      </c>
      <c r="C40" s="33">
        <v>2918090545.9999962</v>
      </c>
      <c r="D40" s="33">
        <v>3065658226.0000038</v>
      </c>
      <c r="E40" s="33">
        <v>8937472387</v>
      </c>
    </row>
    <row r="41" spans="1:5" x14ac:dyDescent="0.25">
      <c r="A41" s="26" t="s">
        <v>41</v>
      </c>
      <c r="B41" s="33">
        <v>238741432.99999911</v>
      </c>
      <c r="C41" s="33">
        <v>233433971.00000095</v>
      </c>
      <c r="D41" s="33">
        <v>273830212.99999905</v>
      </c>
      <c r="E41" s="33">
        <v>746005616.99999905</v>
      </c>
    </row>
    <row r="42" spans="1:5" x14ac:dyDescent="0.25">
      <c r="A42" s="26"/>
      <c r="B42" s="33">
        <v>0</v>
      </c>
      <c r="C42" s="33">
        <v>0</v>
      </c>
      <c r="D42" s="33">
        <v>0</v>
      </c>
      <c r="E42" s="33">
        <v>0</v>
      </c>
    </row>
    <row r="43" spans="1:5" x14ac:dyDescent="0.25">
      <c r="A43" s="26" t="s">
        <v>109</v>
      </c>
      <c r="B43" s="33">
        <v>191800000</v>
      </c>
      <c r="C43" s="33">
        <v>117400000</v>
      </c>
      <c r="D43" s="33">
        <v>49500000</v>
      </c>
      <c r="E43" s="33">
        <v>358700000</v>
      </c>
    </row>
    <row r="44" spans="1:5" x14ac:dyDescent="0.25">
      <c r="A44" s="26" t="s">
        <v>42</v>
      </c>
      <c r="B44" s="33">
        <v>226200000</v>
      </c>
      <c r="C44" s="33">
        <v>190675000</v>
      </c>
      <c r="D44" s="33">
        <v>19430000</v>
      </c>
      <c r="E44" s="33">
        <v>436305000</v>
      </c>
    </row>
    <row r="45" spans="1:5" x14ac:dyDescent="0.25">
      <c r="A45" s="27" t="s">
        <v>43</v>
      </c>
      <c r="B45" s="33">
        <v>8025000</v>
      </c>
      <c r="C45" s="33">
        <v>300000</v>
      </c>
      <c r="D45" s="33">
        <v>1200000</v>
      </c>
      <c r="E45" s="33">
        <v>9525000</v>
      </c>
    </row>
    <row r="46" spans="1:5" x14ac:dyDescent="0.25">
      <c r="A46" s="120" t="s">
        <v>110</v>
      </c>
      <c r="B46" s="33">
        <v>1278439.9999999925</v>
      </c>
      <c r="C46" s="33">
        <v>1967902</v>
      </c>
      <c r="D46" s="33">
        <v>0</v>
      </c>
      <c r="E46" s="33">
        <v>3246341.9999999925</v>
      </c>
    </row>
    <row r="47" spans="1:5" x14ac:dyDescent="0.25">
      <c r="A47" s="26" t="s">
        <v>45</v>
      </c>
      <c r="B47" s="33">
        <v>18568605</v>
      </c>
      <c r="C47" s="33">
        <v>15935997</v>
      </c>
      <c r="D47" s="33">
        <v>12460767</v>
      </c>
      <c r="E47" s="33">
        <v>46965369</v>
      </c>
    </row>
    <row r="48" spans="1:5" x14ac:dyDescent="0.25">
      <c r="A48" s="26" t="s">
        <v>46</v>
      </c>
      <c r="B48" s="33">
        <v>74896713.99999997</v>
      </c>
      <c r="C48" s="33">
        <v>61281000</v>
      </c>
      <c r="D48" s="33">
        <v>44870000</v>
      </c>
      <c r="E48" s="33">
        <v>181047713.99999997</v>
      </c>
    </row>
    <row r="49" spans="1:8" x14ac:dyDescent="0.25">
      <c r="A49" s="26" t="s">
        <v>47</v>
      </c>
      <c r="B49" s="33">
        <v>4064588.0000000075</v>
      </c>
      <c r="C49" s="33">
        <v>5313264.9999999925</v>
      </c>
      <c r="D49" s="33">
        <v>1494871</v>
      </c>
      <c r="E49" s="33">
        <v>10872724</v>
      </c>
    </row>
    <row r="50" spans="1:8" x14ac:dyDescent="0.25">
      <c r="A50" s="26" t="s">
        <v>48</v>
      </c>
      <c r="B50" s="33">
        <v>0</v>
      </c>
      <c r="C50" s="33">
        <v>0</v>
      </c>
      <c r="D50" s="33">
        <v>0</v>
      </c>
      <c r="E50" s="33">
        <v>0</v>
      </c>
    </row>
    <row r="51" spans="1:8" x14ac:dyDescent="0.25">
      <c r="A51" s="27" t="s">
        <v>49</v>
      </c>
      <c r="B51" s="33">
        <v>0</v>
      </c>
      <c r="C51" s="33">
        <v>0</v>
      </c>
      <c r="D51" s="33">
        <v>0</v>
      </c>
      <c r="E51" s="33">
        <v>0</v>
      </c>
    </row>
    <row r="52" spans="1:8" x14ac:dyDescent="0.25">
      <c r="A52" s="27" t="s">
        <v>111</v>
      </c>
      <c r="B52" s="33"/>
      <c r="C52" s="33"/>
      <c r="D52" s="33"/>
      <c r="E52" s="33">
        <v>0</v>
      </c>
    </row>
    <row r="53" spans="1:8" x14ac:dyDescent="0.25">
      <c r="A53" s="27"/>
      <c r="B53" s="33">
        <v>0</v>
      </c>
      <c r="C53" s="33">
        <v>0</v>
      </c>
      <c r="D53" s="33">
        <v>0</v>
      </c>
      <c r="E53" s="33">
        <v>0</v>
      </c>
    </row>
    <row r="54" spans="1:8" x14ac:dyDescent="0.25">
      <c r="A54" s="27" t="s">
        <v>51</v>
      </c>
      <c r="B54" s="33">
        <v>21745000</v>
      </c>
      <c r="C54" s="33">
        <v>22785000</v>
      </c>
      <c r="D54" s="33">
        <v>22620000</v>
      </c>
      <c r="E54" s="33">
        <v>67150000</v>
      </c>
    </row>
    <row r="55" spans="1:8" x14ac:dyDescent="0.25">
      <c r="A55" s="27"/>
      <c r="B55" s="33">
        <v>0</v>
      </c>
      <c r="C55" s="33">
        <v>0</v>
      </c>
      <c r="D55" s="33"/>
      <c r="E55" s="33"/>
    </row>
    <row r="56" spans="1:8" ht="15.75" thickBot="1" x14ac:dyDescent="0.3">
      <c r="A56" s="99" t="s">
        <v>52</v>
      </c>
      <c r="B56" s="58">
        <v>13377224771.999996</v>
      </c>
      <c r="C56" s="58">
        <v>12557279757.999996</v>
      </c>
      <c r="D56" s="58">
        <v>12612227039.000008</v>
      </c>
      <c r="E56" s="58">
        <v>38546731569</v>
      </c>
    </row>
    <row r="57" spans="1:8" ht="15.75" thickTop="1" x14ac:dyDescent="0.25">
      <c r="A57" s="90" t="s">
        <v>53</v>
      </c>
      <c r="C57" s="23"/>
      <c r="D57" s="145"/>
    </row>
    <row r="58" spans="1:8" x14ac:dyDescent="0.25">
      <c r="D58" s="146"/>
    </row>
    <row r="59" spans="1:8" x14ac:dyDescent="0.25">
      <c r="A59" s="212" t="s">
        <v>54</v>
      </c>
      <c r="B59" s="212"/>
      <c r="C59" s="212"/>
      <c r="D59" s="212"/>
      <c r="E59" s="212"/>
      <c r="F59" s="148"/>
      <c r="G59" s="148"/>
      <c r="H59" s="148"/>
    </row>
    <row r="60" spans="1:8" x14ac:dyDescent="0.25">
      <c r="A60" s="212" t="s">
        <v>55</v>
      </c>
      <c r="B60" s="212"/>
      <c r="C60" s="212"/>
      <c r="D60" s="212"/>
      <c r="E60" s="212"/>
      <c r="F60" s="148"/>
      <c r="G60" s="148"/>
      <c r="H60" s="148"/>
    </row>
    <row r="61" spans="1:8" x14ac:dyDescent="0.25">
      <c r="A61" s="212" t="s">
        <v>124</v>
      </c>
      <c r="B61" s="212"/>
      <c r="C61" s="212"/>
      <c r="D61" s="212"/>
      <c r="E61" s="212"/>
      <c r="F61" s="148"/>
      <c r="G61" s="148"/>
      <c r="H61" s="148"/>
    </row>
    <row r="63" spans="1:8" ht="15.75" thickBot="1" x14ac:dyDescent="0.3">
      <c r="A63" s="56" t="s">
        <v>56</v>
      </c>
      <c r="B63" s="56" t="s">
        <v>133</v>
      </c>
      <c r="C63" s="56" t="s">
        <v>134</v>
      </c>
      <c r="D63" s="56" t="s">
        <v>135</v>
      </c>
      <c r="E63" s="56" t="s">
        <v>136</v>
      </c>
    </row>
    <row r="64" spans="1:8" x14ac:dyDescent="0.25">
      <c r="A64" s="37"/>
      <c r="B64" s="37"/>
      <c r="C64" s="37"/>
      <c r="D64" s="37"/>
      <c r="E64" s="37"/>
    </row>
    <row r="65" spans="1:8" x14ac:dyDescent="0.25">
      <c r="A65" s="147" t="s">
        <v>57</v>
      </c>
      <c r="B65" s="147">
        <v>13373160183.999996</v>
      </c>
      <c r="C65" s="147">
        <v>12551966492.999996</v>
      </c>
      <c r="D65" s="147">
        <v>12610732168.000008</v>
      </c>
      <c r="E65" s="147">
        <v>38535858845</v>
      </c>
    </row>
    <row r="66" spans="1:8" x14ac:dyDescent="0.25">
      <c r="A66" s="92" t="s">
        <v>58</v>
      </c>
      <c r="B66" s="92">
        <v>13373160183.999996</v>
      </c>
      <c r="C66" s="92">
        <v>12551966492.999996</v>
      </c>
      <c r="D66" s="92">
        <v>12610732168.000008</v>
      </c>
      <c r="E66" s="92">
        <v>38535858845</v>
      </c>
    </row>
    <row r="67" spans="1:8" x14ac:dyDescent="0.25">
      <c r="A67" s="147" t="s">
        <v>59</v>
      </c>
      <c r="B67" s="147">
        <v>4064588.0000000075</v>
      </c>
      <c r="C67" s="147">
        <v>5313264.9999999925</v>
      </c>
      <c r="D67" s="147">
        <v>1494871</v>
      </c>
      <c r="E67" s="147">
        <v>10872724</v>
      </c>
    </row>
    <row r="68" spans="1:8" x14ac:dyDescent="0.25">
      <c r="A68" s="41" t="s">
        <v>58</v>
      </c>
      <c r="B68" s="41">
        <v>4064588.0000000075</v>
      </c>
      <c r="C68" s="41">
        <v>5313264.9999999925</v>
      </c>
      <c r="D68" s="41">
        <v>1494871</v>
      </c>
      <c r="E68" s="41">
        <v>10872724</v>
      </c>
    </row>
    <row r="69" spans="1:8" x14ac:dyDescent="0.25">
      <c r="A69" s="124" t="s">
        <v>112</v>
      </c>
      <c r="B69" s="124">
        <v>0</v>
      </c>
      <c r="C69" s="124">
        <v>0</v>
      </c>
      <c r="D69" s="124">
        <v>0</v>
      </c>
      <c r="E69" s="124">
        <v>0</v>
      </c>
    </row>
    <row r="70" spans="1:8" x14ac:dyDescent="0.25">
      <c r="A70" s="41" t="s">
        <v>125</v>
      </c>
      <c r="B70" s="41">
        <v>0</v>
      </c>
      <c r="C70" s="41">
        <v>0</v>
      </c>
      <c r="D70" s="41">
        <v>0</v>
      </c>
      <c r="E70" s="41">
        <v>0</v>
      </c>
    </row>
    <row r="71" spans="1:8" x14ac:dyDescent="0.25">
      <c r="A71" s="43" t="s">
        <v>49</v>
      </c>
      <c r="B71" s="43">
        <v>0</v>
      </c>
      <c r="C71" s="43">
        <v>0</v>
      </c>
      <c r="D71" s="43">
        <v>0</v>
      </c>
      <c r="E71" s="43">
        <v>0</v>
      </c>
    </row>
    <row r="72" spans="1:8" ht="15.75" thickBot="1" x14ac:dyDescent="0.3">
      <c r="A72" s="99" t="s">
        <v>63</v>
      </c>
      <c r="B72" s="56">
        <v>13377224771.999996</v>
      </c>
      <c r="C72" s="56">
        <v>12557279757.999996</v>
      </c>
      <c r="D72" s="56">
        <v>12612227039.000008</v>
      </c>
      <c r="E72" s="56">
        <v>38546731569</v>
      </c>
    </row>
    <row r="73" spans="1:8" ht="15.75" thickTop="1" x14ac:dyDescent="0.25">
      <c r="A73" s="44" t="s">
        <v>53</v>
      </c>
    </row>
    <row r="76" spans="1:8" x14ac:dyDescent="0.25">
      <c r="A76" s="212" t="s">
        <v>64</v>
      </c>
      <c r="B76" s="212"/>
      <c r="C76" s="212"/>
      <c r="D76" s="212"/>
      <c r="E76" s="212"/>
      <c r="F76" s="148"/>
      <c r="G76" s="148"/>
      <c r="H76" s="148"/>
    </row>
    <row r="77" spans="1:8" x14ac:dyDescent="0.25">
      <c r="A77" s="212" t="s">
        <v>141</v>
      </c>
      <c r="B77" s="212"/>
      <c r="C77" s="212"/>
      <c r="D77" s="212"/>
      <c r="E77" s="212"/>
      <c r="F77" s="148"/>
      <c r="G77" s="148"/>
      <c r="H77" s="148"/>
    </row>
    <row r="78" spans="1:8" x14ac:dyDescent="0.25">
      <c r="A78" s="212" t="s">
        <v>124</v>
      </c>
      <c r="B78" s="212"/>
      <c r="C78" s="212"/>
      <c r="D78" s="212"/>
      <c r="E78" s="212"/>
      <c r="F78" s="148"/>
      <c r="G78" s="148"/>
      <c r="H78" s="148"/>
    </row>
    <row r="79" spans="1:8" ht="15.75" thickBot="1" x14ac:dyDescent="0.3">
      <c r="A79" s="56" t="s">
        <v>56</v>
      </c>
      <c r="B79" s="56" t="s">
        <v>133</v>
      </c>
      <c r="C79" s="56" t="s">
        <v>134</v>
      </c>
      <c r="D79" s="56" t="s">
        <v>135</v>
      </c>
      <c r="E79" s="56" t="s">
        <v>136</v>
      </c>
    </row>
    <row r="80" spans="1:8" x14ac:dyDescent="0.25">
      <c r="A80" s="47"/>
      <c r="B80" s="47"/>
      <c r="C80" s="47"/>
      <c r="D80" s="47"/>
      <c r="E80" s="47"/>
      <c r="F80" s="150"/>
    </row>
    <row r="81" spans="1:6" x14ac:dyDescent="0.25">
      <c r="A81" s="47" t="s">
        <v>127</v>
      </c>
      <c r="B81" s="51">
        <v>8429819398.4799805</v>
      </c>
      <c r="C81" s="52">
        <v>9978854691.929985</v>
      </c>
      <c r="D81" s="52">
        <v>12158609620.599987</v>
      </c>
      <c r="E81" s="52">
        <v>8429819398.4799805</v>
      </c>
      <c r="F81" s="150"/>
    </row>
    <row r="82" spans="1:6" x14ac:dyDescent="0.25">
      <c r="A82" s="48" t="s">
        <v>67</v>
      </c>
      <c r="B82" s="52">
        <v>14926260065.450001</v>
      </c>
      <c r="C82" s="52">
        <v>14737034686.67</v>
      </c>
      <c r="D82" s="52">
        <v>14207004109.01</v>
      </c>
      <c r="E82" s="52">
        <v>43870298861.129997</v>
      </c>
      <c r="F82" s="150"/>
    </row>
    <row r="83" spans="1:6" x14ac:dyDescent="0.25">
      <c r="A83" s="49" t="s">
        <v>68</v>
      </c>
      <c r="B83" s="128">
        <v>5429832000</v>
      </c>
      <c r="C83" s="128">
        <v>5619394500</v>
      </c>
      <c r="D83" s="128">
        <v>5666382000</v>
      </c>
      <c r="E83" s="128">
        <v>16715608500</v>
      </c>
      <c r="F83" s="150"/>
    </row>
    <row r="84" spans="1:6" x14ac:dyDescent="0.25">
      <c r="A84" s="49" t="s">
        <v>69</v>
      </c>
      <c r="B84" s="128">
        <v>1456020000</v>
      </c>
      <c r="C84" s="128">
        <v>1456020000</v>
      </c>
      <c r="D84" s="128">
        <v>1456020000</v>
      </c>
      <c r="E84" s="128">
        <v>4368060000</v>
      </c>
      <c r="F84" s="150"/>
    </row>
    <row r="85" spans="1:6" x14ac:dyDescent="0.25">
      <c r="A85" s="49" t="s">
        <v>115</v>
      </c>
      <c r="B85" s="128">
        <v>2896850000</v>
      </c>
      <c r="C85" s="128">
        <v>2896850000</v>
      </c>
      <c r="D85" s="128">
        <v>2000000000</v>
      </c>
      <c r="E85" s="128">
        <v>7793700000</v>
      </c>
      <c r="F85" s="150"/>
    </row>
    <row r="86" spans="1:6" x14ac:dyDescent="0.25">
      <c r="A86" s="49" t="s">
        <v>71</v>
      </c>
      <c r="B86" s="128">
        <v>4545454545.4499998</v>
      </c>
      <c r="C86" s="128">
        <v>4166666666.6700001</v>
      </c>
      <c r="D86" s="128">
        <v>4486498589.0100002</v>
      </c>
      <c r="E86" s="128">
        <v>13198619801.129999</v>
      </c>
      <c r="F86" s="150"/>
    </row>
    <row r="87" spans="1:6" x14ac:dyDescent="0.25">
      <c r="A87" s="49" t="s">
        <v>72</v>
      </c>
      <c r="B87" s="128">
        <v>598103520</v>
      </c>
      <c r="C87" s="128">
        <v>598103520</v>
      </c>
      <c r="D87" s="128">
        <v>598103520</v>
      </c>
      <c r="E87" s="128">
        <v>1794310560</v>
      </c>
      <c r="F87" s="150"/>
    </row>
    <row r="88" spans="1:6" x14ac:dyDescent="0.25">
      <c r="A88" s="48" t="s">
        <v>116</v>
      </c>
      <c r="B88" s="52">
        <v>23356079463.929981</v>
      </c>
      <c r="C88" s="52">
        <v>24715889378.599983</v>
      </c>
      <c r="D88" s="52">
        <v>26365613729.609985</v>
      </c>
      <c r="E88" s="52">
        <v>52300118259.609978</v>
      </c>
      <c r="F88" s="150"/>
    </row>
    <row r="89" spans="1:6" ht="16.5" thickBot="1" x14ac:dyDescent="0.3">
      <c r="A89" s="149" t="s">
        <v>74</v>
      </c>
      <c r="B89" s="151">
        <v>13377224771.999996</v>
      </c>
      <c r="C89" s="151">
        <v>12557279757.999996</v>
      </c>
      <c r="D89" s="151">
        <v>12612227039.000008</v>
      </c>
      <c r="E89" s="151">
        <v>38546731569</v>
      </c>
      <c r="F89" s="150"/>
    </row>
    <row r="90" spans="1:6" ht="15.75" thickTop="1" x14ac:dyDescent="0.25">
      <c r="A90" s="48" t="s">
        <v>117</v>
      </c>
      <c r="B90" s="127">
        <v>9978854691.929985</v>
      </c>
      <c r="C90" s="127">
        <v>12158609620.599987</v>
      </c>
      <c r="D90" s="127">
        <v>13753386690.609978</v>
      </c>
      <c r="E90" s="127">
        <v>13753386690.609978</v>
      </c>
      <c r="F90" s="150"/>
    </row>
    <row r="91" spans="1:6" ht="15.75" thickBot="1" x14ac:dyDescent="0.3">
      <c r="A91" s="55"/>
      <c r="B91" s="55"/>
      <c r="C91" s="55"/>
      <c r="D91" s="55"/>
      <c r="E91" s="55"/>
      <c r="F91" s="150"/>
    </row>
    <row r="92" spans="1:6" ht="15.75" thickTop="1" x14ac:dyDescent="0.25">
      <c r="A92" s="125" t="s">
        <v>94</v>
      </c>
      <c r="B92" s="84"/>
      <c r="C92" s="47"/>
      <c r="D92" s="47"/>
      <c r="E92" s="150"/>
      <c r="F92" s="150"/>
    </row>
    <row r="93" spans="1:6" x14ac:dyDescent="0.25">
      <c r="A93" s="152"/>
    </row>
    <row r="94" spans="1:6" x14ac:dyDescent="0.25">
      <c r="A94" s="146"/>
    </row>
  </sheetData>
  <mergeCells count="15">
    <mergeCell ref="A78:E78"/>
    <mergeCell ref="A25:E25"/>
    <mergeCell ref="A26:E26"/>
    <mergeCell ref="A27:E27"/>
    <mergeCell ref="A4:F4"/>
    <mergeCell ref="A5:G5"/>
    <mergeCell ref="A20:F20"/>
    <mergeCell ref="A21:F21"/>
    <mergeCell ref="A22:F22"/>
    <mergeCell ref="A23:F23"/>
    <mergeCell ref="A59:E59"/>
    <mergeCell ref="A60:E60"/>
    <mergeCell ref="A61:E61"/>
    <mergeCell ref="A76:E76"/>
    <mergeCell ref="A77:E77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E57" sqref="E57"/>
    </sheetView>
  </sheetViews>
  <sheetFormatPr baseColWidth="10" defaultRowHeight="15" x14ac:dyDescent="0.25"/>
  <cols>
    <col min="1" max="1" width="49.28515625" customWidth="1"/>
    <col min="2" max="2" width="26.7109375" customWidth="1"/>
    <col min="3" max="3" width="19.7109375" customWidth="1"/>
    <col min="4" max="4" width="19.5703125" customWidth="1"/>
    <col min="5" max="5" width="23.5703125" customWidth="1"/>
    <col min="6" max="6" width="19" customWidth="1"/>
  </cols>
  <sheetData>
    <row r="1" spans="1:7" ht="15.75" x14ac:dyDescent="0.25">
      <c r="A1" s="1" t="s">
        <v>0</v>
      </c>
      <c r="B1" s="2" t="s">
        <v>1</v>
      </c>
      <c r="C1" s="6"/>
    </row>
    <row r="2" spans="1:7" ht="15.75" x14ac:dyDescent="0.25">
      <c r="A2" s="1" t="s">
        <v>2</v>
      </c>
      <c r="B2" s="139" t="s">
        <v>139</v>
      </c>
      <c r="C2" s="6"/>
    </row>
    <row r="4" spans="1:7" x14ac:dyDescent="0.25">
      <c r="A4" s="229" t="s">
        <v>4</v>
      </c>
      <c r="B4" s="229"/>
      <c r="C4" s="229"/>
      <c r="D4" s="229"/>
      <c r="E4" s="229"/>
      <c r="F4" s="229"/>
      <c r="G4" s="136"/>
    </row>
    <row r="5" spans="1:7" x14ac:dyDescent="0.25">
      <c r="A5" s="229" t="s">
        <v>5</v>
      </c>
      <c r="B5" s="229"/>
      <c r="C5" s="229"/>
      <c r="D5" s="229"/>
      <c r="E5" s="229"/>
      <c r="F5" s="229"/>
      <c r="G5" s="229"/>
    </row>
    <row r="7" spans="1:7" x14ac:dyDescent="0.25">
      <c r="A7" s="7" t="s">
        <v>6</v>
      </c>
      <c r="B7" s="7" t="s">
        <v>7</v>
      </c>
      <c r="C7" s="7" t="s">
        <v>28</v>
      </c>
      <c r="D7" s="7" t="s">
        <v>99</v>
      </c>
      <c r="E7" s="7" t="s">
        <v>136</v>
      </c>
      <c r="F7" s="7" t="s">
        <v>140</v>
      </c>
    </row>
    <row r="9" spans="1:7" x14ac:dyDescent="0.25">
      <c r="A9" s="137" t="s">
        <v>8</v>
      </c>
      <c r="B9" t="s">
        <v>9</v>
      </c>
      <c r="C9">
        <v>70884</v>
      </c>
      <c r="D9">
        <v>137855</v>
      </c>
      <c r="E9">
        <v>61080</v>
      </c>
      <c r="F9">
        <v>111195</v>
      </c>
    </row>
    <row r="10" spans="1:7" x14ac:dyDescent="0.25">
      <c r="A10" s="137" t="s">
        <v>10</v>
      </c>
      <c r="B10" t="s">
        <v>104</v>
      </c>
      <c r="C10">
        <v>23239</v>
      </c>
      <c r="D10">
        <v>21665</v>
      </c>
      <c r="E10">
        <v>21598</v>
      </c>
      <c r="F10">
        <v>24832</v>
      </c>
    </row>
    <row r="11" spans="1:7" x14ac:dyDescent="0.25">
      <c r="A11" s="137"/>
      <c r="B11" t="s">
        <v>105</v>
      </c>
      <c r="C11">
        <v>15870</v>
      </c>
      <c r="D11">
        <v>14902</v>
      </c>
      <c r="E11">
        <v>14850</v>
      </c>
      <c r="F11">
        <v>16891</v>
      </c>
    </row>
    <row r="12" spans="1:7" x14ac:dyDescent="0.25">
      <c r="A12" s="137" t="s">
        <v>13</v>
      </c>
      <c r="B12" t="s">
        <v>12</v>
      </c>
      <c r="C12">
        <v>72</v>
      </c>
      <c r="D12">
        <v>101</v>
      </c>
      <c r="E12">
        <v>111</v>
      </c>
      <c r="F12">
        <v>117</v>
      </c>
    </row>
    <row r="13" spans="1:7" x14ac:dyDescent="0.25">
      <c r="A13" s="137" t="s">
        <v>14</v>
      </c>
      <c r="B13" t="s">
        <v>12</v>
      </c>
      <c r="C13">
        <v>1218</v>
      </c>
      <c r="D13">
        <v>1300</v>
      </c>
      <c r="E13">
        <v>1338</v>
      </c>
      <c r="F13">
        <v>1413</v>
      </c>
    </row>
    <row r="14" spans="1:7" x14ac:dyDescent="0.25">
      <c r="A14" s="137" t="s">
        <v>15</v>
      </c>
      <c r="B14" t="s">
        <v>16</v>
      </c>
      <c r="C14">
        <v>153199</v>
      </c>
      <c r="D14">
        <v>157660</v>
      </c>
      <c r="E14">
        <v>157436</v>
      </c>
      <c r="F14">
        <v>172308</v>
      </c>
    </row>
    <row r="15" spans="1:7" x14ac:dyDescent="0.25">
      <c r="A15" s="137"/>
      <c r="B15" t="s">
        <v>12</v>
      </c>
      <c r="C15">
        <v>124556</v>
      </c>
      <c r="D15">
        <v>127284</v>
      </c>
      <c r="E15">
        <v>126866</v>
      </c>
      <c r="F15">
        <v>137169</v>
      </c>
    </row>
    <row r="16" spans="1:7" x14ac:dyDescent="0.25">
      <c r="A16" s="137" t="s">
        <v>17</v>
      </c>
      <c r="B16" t="s">
        <v>16</v>
      </c>
      <c r="C16">
        <v>198783</v>
      </c>
      <c r="D16">
        <v>197571</v>
      </c>
      <c r="E16">
        <v>202507</v>
      </c>
      <c r="F16">
        <v>215846</v>
      </c>
    </row>
    <row r="17" spans="1:6" x14ac:dyDescent="0.25">
      <c r="A17" s="137"/>
      <c r="B17" t="s">
        <v>12</v>
      </c>
      <c r="C17">
        <v>156099</v>
      </c>
      <c r="D17">
        <v>153952</v>
      </c>
      <c r="E17">
        <v>155561</v>
      </c>
      <c r="F17">
        <v>163569</v>
      </c>
    </row>
    <row r="18" spans="1:6" x14ac:dyDescent="0.25">
      <c r="A18" s="137" t="s">
        <v>18</v>
      </c>
      <c r="B18" t="s">
        <v>12</v>
      </c>
      <c r="C18">
        <v>8104</v>
      </c>
      <c r="D18">
        <v>8101</v>
      </c>
      <c r="E18">
        <v>8106</v>
      </c>
      <c r="F18">
        <v>8603</v>
      </c>
    </row>
    <row r="19" spans="1:6" x14ac:dyDescent="0.25">
      <c r="A19" s="141" t="s">
        <v>19</v>
      </c>
      <c r="B19" s="141" t="s">
        <v>20</v>
      </c>
      <c r="C19" s="141">
        <v>257873</v>
      </c>
      <c r="D19" s="141">
        <v>321068</v>
      </c>
      <c r="E19" s="141">
        <v>272190</v>
      </c>
      <c r="F19" s="141">
        <v>313492</v>
      </c>
    </row>
    <row r="20" spans="1:6" ht="50.25" customHeight="1" x14ac:dyDescent="0.25">
      <c r="A20" s="234" t="s">
        <v>21</v>
      </c>
      <c r="B20" s="234"/>
      <c r="C20" s="234"/>
      <c r="D20" s="234"/>
      <c r="E20" s="234"/>
      <c r="F20" s="234"/>
    </row>
    <row r="21" spans="1:6" x14ac:dyDescent="0.25">
      <c r="A21" s="142" t="s">
        <v>22</v>
      </c>
      <c r="B21" s="138"/>
      <c r="C21" s="138"/>
      <c r="D21" s="138"/>
      <c r="E21" s="138"/>
      <c r="F21" s="138"/>
    </row>
    <row r="22" spans="1:6" ht="75.75" customHeight="1" x14ac:dyDescent="0.25">
      <c r="A22" s="232" t="s">
        <v>23</v>
      </c>
      <c r="B22" s="232"/>
      <c r="C22" s="232"/>
      <c r="D22" s="232"/>
      <c r="E22" s="232"/>
      <c r="F22" s="232"/>
    </row>
    <row r="23" spans="1:6" x14ac:dyDescent="0.25">
      <c r="A23" s="138" t="s">
        <v>137</v>
      </c>
      <c r="B23" s="138"/>
      <c r="C23" s="138"/>
      <c r="D23" s="138"/>
      <c r="E23" s="138"/>
      <c r="F23" s="138"/>
    </row>
    <row r="25" spans="1:6" x14ac:dyDescent="0.25">
      <c r="A25" s="212" t="s">
        <v>29</v>
      </c>
      <c r="B25" s="212"/>
      <c r="C25" s="212"/>
      <c r="D25" s="212"/>
      <c r="E25" s="212"/>
    </row>
    <row r="26" spans="1:6" x14ac:dyDescent="0.25">
      <c r="A26" s="212" t="s">
        <v>30</v>
      </c>
      <c r="B26" s="212"/>
      <c r="C26" s="212"/>
      <c r="D26" s="212"/>
      <c r="E26" s="212"/>
    </row>
    <row r="27" spans="1:6" x14ac:dyDescent="0.25">
      <c r="A27" s="212" t="s">
        <v>124</v>
      </c>
      <c r="B27" s="212"/>
      <c r="C27" s="212"/>
      <c r="D27" s="212"/>
      <c r="E27" s="212"/>
    </row>
    <row r="29" spans="1:6" x14ac:dyDescent="0.25">
      <c r="A29" s="156" t="s">
        <v>32</v>
      </c>
      <c r="B29" s="156" t="s">
        <v>28</v>
      </c>
      <c r="C29" s="156" t="s">
        <v>99</v>
      </c>
      <c r="D29" s="156" t="s">
        <v>136</v>
      </c>
      <c r="E29" s="156" t="s">
        <v>140</v>
      </c>
    </row>
    <row r="30" spans="1:6" x14ac:dyDescent="0.25">
      <c r="A30" s="117"/>
      <c r="B30" s="117"/>
      <c r="C30" s="44"/>
      <c r="D30" s="44"/>
      <c r="E30" s="44"/>
    </row>
    <row r="31" spans="1:6" x14ac:dyDescent="0.25">
      <c r="A31" s="23" t="s">
        <v>106</v>
      </c>
      <c r="B31" s="23">
        <v>34087965663</v>
      </c>
      <c r="C31" s="144">
        <v>45690877541.050003</v>
      </c>
      <c r="D31" s="144">
        <v>38546731569</v>
      </c>
      <c r="E31" s="144">
        <v>118325574773.05</v>
      </c>
    </row>
    <row r="32" spans="1:6" x14ac:dyDescent="0.25">
      <c r="A32" s="24" t="s">
        <v>15</v>
      </c>
      <c r="B32" s="24">
        <v>10864068000</v>
      </c>
      <c r="C32" s="85">
        <v>11863668000</v>
      </c>
      <c r="D32" s="85">
        <v>12896893000</v>
      </c>
      <c r="E32" s="85">
        <v>35624629000</v>
      </c>
    </row>
    <row r="33" spans="1:5" x14ac:dyDescent="0.25">
      <c r="A33" s="24" t="s">
        <v>118</v>
      </c>
      <c r="B33" s="24">
        <v>2853212000</v>
      </c>
      <c r="C33" s="85">
        <v>2899891000</v>
      </c>
      <c r="D33" s="85">
        <v>4505946000</v>
      </c>
      <c r="E33" s="85">
        <v>10259049000</v>
      </c>
    </row>
    <row r="34" spans="1:5" x14ac:dyDescent="0.25">
      <c r="A34" s="24" t="s">
        <v>35</v>
      </c>
      <c r="B34" s="24">
        <v>8159481471.999999</v>
      </c>
      <c r="C34" s="85">
        <v>8122639052.0000038</v>
      </c>
      <c r="D34" s="85">
        <v>8088214946.000001</v>
      </c>
      <c r="E34" s="85">
        <v>24370335470.000004</v>
      </c>
    </row>
    <row r="35" spans="1:5" x14ac:dyDescent="0.25">
      <c r="A35" s="24" t="s">
        <v>36</v>
      </c>
      <c r="B35" s="24">
        <v>0</v>
      </c>
      <c r="C35" s="85">
        <v>0</v>
      </c>
      <c r="D35" s="85">
        <v>0</v>
      </c>
      <c r="E35" s="85">
        <v>0</v>
      </c>
    </row>
    <row r="36" spans="1:5" x14ac:dyDescent="0.25">
      <c r="A36" s="24" t="s">
        <v>18</v>
      </c>
      <c r="B36" s="24">
        <v>1787041000</v>
      </c>
      <c r="C36" s="85">
        <v>1803016292.9999995</v>
      </c>
      <c r="D36" s="85">
        <v>1786963000.0000005</v>
      </c>
      <c r="E36" s="85">
        <v>5377020293</v>
      </c>
    </row>
    <row r="37" spans="1:5" x14ac:dyDescent="0.25">
      <c r="A37" s="24" t="s">
        <v>107</v>
      </c>
      <c r="B37" s="24">
        <v>332454180</v>
      </c>
      <c r="C37" s="85">
        <v>394757270</v>
      </c>
      <c r="D37" s="85">
        <v>395896770</v>
      </c>
      <c r="E37" s="85">
        <v>1123108220</v>
      </c>
    </row>
    <row r="38" spans="1:5" x14ac:dyDescent="0.25">
      <c r="A38" s="24" t="s">
        <v>108</v>
      </c>
      <c r="B38" s="24">
        <v>5684000</v>
      </c>
      <c r="C38" s="85">
        <v>78057800</v>
      </c>
      <c r="D38" s="85">
        <v>75527700</v>
      </c>
      <c r="E38" s="85">
        <v>159269500</v>
      </c>
    </row>
    <row r="39" spans="1:5" ht="15.75" x14ac:dyDescent="0.25">
      <c r="A39" s="157" t="s">
        <v>39</v>
      </c>
      <c r="B39" s="157">
        <v>10086025011</v>
      </c>
      <c r="C39" s="144">
        <v>20528848126.049999</v>
      </c>
      <c r="D39" s="144">
        <v>10797290153</v>
      </c>
      <c r="E39" s="144">
        <v>41412163290.050003</v>
      </c>
    </row>
    <row r="40" spans="1:5" ht="15.75" x14ac:dyDescent="0.25">
      <c r="A40" s="118" t="s">
        <v>40</v>
      </c>
      <c r="B40" s="118">
        <v>8851945637</v>
      </c>
      <c r="C40" s="85">
        <v>11814215892</v>
      </c>
      <c r="D40" s="85">
        <v>8937472387</v>
      </c>
      <c r="E40" s="85">
        <v>29603633916</v>
      </c>
    </row>
    <row r="41" spans="1:5" ht="15.75" x14ac:dyDescent="0.25">
      <c r="A41" s="118" t="s">
        <v>41</v>
      </c>
      <c r="B41" s="118">
        <v>214448539.99999994</v>
      </c>
      <c r="C41" s="85">
        <v>4865544463.000001</v>
      </c>
      <c r="D41" s="85">
        <v>746005616.99999905</v>
      </c>
      <c r="E41" s="85">
        <v>5825998620</v>
      </c>
    </row>
    <row r="42" spans="1:5" x14ac:dyDescent="0.25">
      <c r="A42" s="26" t="s">
        <v>119</v>
      </c>
      <c r="B42" s="26">
        <v>0</v>
      </c>
      <c r="C42" s="85">
        <v>0</v>
      </c>
      <c r="D42" s="85">
        <v>0</v>
      </c>
      <c r="E42" s="85">
        <v>0</v>
      </c>
    </row>
    <row r="43" spans="1:5" x14ac:dyDescent="0.25">
      <c r="A43" s="26" t="s">
        <v>120</v>
      </c>
      <c r="B43" s="26">
        <v>0</v>
      </c>
      <c r="C43" s="85">
        <v>1922200000</v>
      </c>
      <c r="D43" s="85">
        <v>358700000</v>
      </c>
      <c r="E43" s="85">
        <v>2280900000</v>
      </c>
    </row>
    <row r="44" spans="1:5" ht="15.75" x14ac:dyDescent="0.25">
      <c r="A44" s="118" t="s">
        <v>42</v>
      </c>
      <c r="B44" s="118">
        <v>3480000</v>
      </c>
      <c r="C44" s="85">
        <v>152395000</v>
      </c>
      <c r="D44" s="85">
        <v>436305000</v>
      </c>
      <c r="E44" s="85">
        <v>592180000</v>
      </c>
    </row>
    <row r="45" spans="1:5" ht="15.75" x14ac:dyDescent="0.25">
      <c r="A45" s="119" t="s">
        <v>43</v>
      </c>
      <c r="B45" s="119">
        <v>396818000</v>
      </c>
      <c r="C45" s="85">
        <v>1273515000</v>
      </c>
      <c r="D45" s="85">
        <v>9525000</v>
      </c>
      <c r="E45" s="85">
        <v>1679858000</v>
      </c>
    </row>
    <row r="46" spans="1:5" x14ac:dyDescent="0.25">
      <c r="A46" s="120" t="s">
        <v>110</v>
      </c>
      <c r="B46" s="120">
        <v>49176880.999999993</v>
      </c>
      <c r="C46" s="85">
        <v>64981040.000000015</v>
      </c>
      <c r="D46" s="85">
        <v>3246341.9999999925</v>
      </c>
      <c r="E46" s="85">
        <v>117404263</v>
      </c>
    </row>
    <row r="47" spans="1:5" ht="15.75" x14ac:dyDescent="0.25">
      <c r="A47" s="118" t="s">
        <v>121</v>
      </c>
      <c r="B47" s="118">
        <v>72447810</v>
      </c>
      <c r="C47" s="85">
        <v>89154730</v>
      </c>
      <c r="D47" s="85">
        <v>46965369</v>
      </c>
      <c r="E47" s="85">
        <v>208567909</v>
      </c>
    </row>
    <row r="48" spans="1:5" x14ac:dyDescent="0.25">
      <c r="A48" s="24" t="s">
        <v>46</v>
      </c>
      <c r="B48" s="24">
        <v>74324823</v>
      </c>
      <c r="C48" s="85">
        <v>193779398.00000003</v>
      </c>
      <c r="D48" s="85">
        <v>181047713.99999997</v>
      </c>
      <c r="E48" s="85">
        <v>449151935</v>
      </c>
    </row>
    <row r="49" spans="1:5" ht="15.75" x14ac:dyDescent="0.25">
      <c r="A49" s="158" t="s">
        <v>47</v>
      </c>
      <c r="B49" s="158">
        <v>5445320</v>
      </c>
      <c r="C49" s="85">
        <v>41485093</v>
      </c>
      <c r="D49" s="85">
        <v>10872724</v>
      </c>
      <c r="E49" s="85">
        <v>57803137</v>
      </c>
    </row>
    <row r="50" spans="1:5" ht="15.75" x14ac:dyDescent="0.25">
      <c r="A50" s="118" t="s">
        <v>48</v>
      </c>
      <c r="B50" s="118">
        <v>0</v>
      </c>
      <c r="C50" s="85">
        <v>0</v>
      </c>
      <c r="D50" s="85">
        <v>0</v>
      </c>
      <c r="E50" s="85">
        <v>0</v>
      </c>
    </row>
    <row r="51" spans="1:5" x14ac:dyDescent="0.25">
      <c r="A51" s="27" t="s">
        <v>49</v>
      </c>
      <c r="B51" s="27">
        <v>350000000</v>
      </c>
      <c r="C51" s="85">
        <v>0</v>
      </c>
      <c r="D51" s="85">
        <v>0</v>
      </c>
      <c r="E51" s="85">
        <v>350000000</v>
      </c>
    </row>
    <row r="52" spans="1:5" x14ac:dyDescent="0.25">
      <c r="A52" s="27" t="s">
        <v>111</v>
      </c>
      <c r="B52" s="27">
        <v>0</v>
      </c>
      <c r="C52" s="85">
        <v>43131510.049999997</v>
      </c>
      <c r="D52" s="85">
        <v>0</v>
      </c>
      <c r="E52" s="85">
        <v>43131510.049999997</v>
      </c>
    </row>
    <row r="53" spans="1:5" x14ac:dyDescent="0.25">
      <c r="A53" s="27"/>
      <c r="B53" s="27">
        <v>0</v>
      </c>
      <c r="C53" s="85">
        <v>0</v>
      </c>
      <c r="D53" s="85">
        <v>0</v>
      </c>
      <c r="E53" s="85">
        <v>0</v>
      </c>
    </row>
    <row r="54" spans="1:5" x14ac:dyDescent="0.25">
      <c r="A54" s="27" t="s">
        <v>51</v>
      </c>
      <c r="B54" s="27">
        <v>67938000</v>
      </c>
      <c r="C54" s="85">
        <v>68446000</v>
      </c>
      <c r="D54" s="85">
        <v>67150000</v>
      </c>
      <c r="E54" s="85">
        <v>203534000</v>
      </c>
    </row>
    <row r="55" spans="1:5" ht="15.75" thickBot="1" x14ac:dyDescent="0.3">
      <c r="A55" s="99" t="s">
        <v>52</v>
      </c>
      <c r="B55" s="99">
        <v>34087965663</v>
      </c>
      <c r="C55" s="58">
        <v>45690877541.050003</v>
      </c>
      <c r="D55" s="58">
        <v>38546731569</v>
      </c>
      <c r="E55" s="58">
        <v>118325574773.05</v>
      </c>
    </row>
    <row r="56" spans="1:5" ht="15.75" thickTop="1" x14ac:dyDescent="0.25">
      <c r="A56" s="29" t="s">
        <v>53</v>
      </c>
      <c r="B56" s="29"/>
      <c r="C56" s="38"/>
      <c r="D56" s="38"/>
      <c r="E56" s="38"/>
    </row>
    <row r="57" spans="1:5" x14ac:dyDescent="0.25">
      <c r="A57" s="29"/>
    </row>
    <row r="59" spans="1:5" x14ac:dyDescent="0.25">
      <c r="A59" s="221" t="s">
        <v>54</v>
      </c>
      <c r="B59" s="221"/>
      <c r="C59" s="221"/>
      <c r="D59" s="221"/>
      <c r="E59" s="221"/>
    </row>
    <row r="60" spans="1:5" x14ac:dyDescent="0.25">
      <c r="A60" s="212" t="s">
        <v>55</v>
      </c>
      <c r="B60" s="212"/>
      <c r="C60" s="212"/>
      <c r="D60" s="212"/>
      <c r="E60" s="212"/>
    </row>
    <row r="61" spans="1:5" x14ac:dyDescent="0.25">
      <c r="A61" s="212" t="s">
        <v>124</v>
      </c>
      <c r="B61" s="212"/>
      <c r="C61" s="212"/>
      <c r="D61" s="212"/>
      <c r="E61" s="212"/>
    </row>
    <row r="63" spans="1:5" ht="15.75" thickBot="1" x14ac:dyDescent="0.3">
      <c r="A63" s="56" t="s">
        <v>56</v>
      </c>
      <c r="B63" s="56" t="s">
        <v>28</v>
      </c>
      <c r="C63" s="56" t="s">
        <v>99</v>
      </c>
      <c r="D63" s="56" t="s">
        <v>136</v>
      </c>
      <c r="E63" s="56" t="s">
        <v>140</v>
      </c>
    </row>
    <row r="64" spans="1:5" x14ac:dyDescent="0.25">
      <c r="A64" s="37"/>
      <c r="B64" s="37"/>
      <c r="C64" s="37"/>
      <c r="D64" s="37"/>
      <c r="E64" s="37"/>
    </row>
    <row r="65" spans="1:5" x14ac:dyDescent="0.25">
      <c r="A65" s="123" t="s">
        <v>57</v>
      </c>
      <c r="B65" s="123">
        <v>33732520343</v>
      </c>
      <c r="C65" s="123">
        <v>45606260938</v>
      </c>
      <c r="D65" s="123">
        <v>38535858845</v>
      </c>
      <c r="E65" s="123">
        <v>117874640126</v>
      </c>
    </row>
    <row r="66" spans="1:5" x14ac:dyDescent="0.25">
      <c r="A66" s="40" t="s">
        <v>58</v>
      </c>
      <c r="B66" s="37">
        <v>33732520343</v>
      </c>
      <c r="C66" s="37">
        <v>45606260938</v>
      </c>
      <c r="D66" s="37">
        <v>38535858845</v>
      </c>
      <c r="E66" s="37">
        <v>117874640126</v>
      </c>
    </row>
    <row r="67" spans="1:5" x14ac:dyDescent="0.25">
      <c r="A67" s="123" t="s">
        <v>59</v>
      </c>
      <c r="B67" s="123">
        <v>5445320</v>
      </c>
      <c r="C67" s="123">
        <v>41485093</v>
      </c>
      <c r="D67" s="123">
        <v>10872724</v>
      </c>
      <c r="E67" s="123">
        <v>57803137</v>
      </c>
    </row>
    <row r="68" spans="1:5" x14ac:dyDescent="0.25">
      <c r="A68" s="41" t="s">
        <v>58</v>
      </c>
      <c r="B68" s="37">
        <v>5445320</v>
      </c>
      <c r="C68" s="37">
        <v>41485093</v>
      </c>
      <c r="D68" s="37">
        <v>10872724</v>
      </c>
      <c r="E68" s="37">
        <v>57803137</v>
      </c>
    </row>
    <row r="69" spans="1:5" x14ac:dyDescent="0.25">
      <c r="A69" s="124" t="s">
        <v>112</v>
      </c>
      <c r="B69" s="123">
        <v>350000000</v>
      </c>
      <c r="C69" s="123">
        <v>43131510.049999997</v>
      </c>
      <c r="D69" s="123">
        <v>0</v>
      </c>
      <c r="E69" s="123">
        <v>393131510.05000001</v>
      </c>
    </row>
    <row r="70" spans="1:5" x14ac:dyDescent="0.25">
      <c r="A70" s="41" t="s">
        <v>125</v>
      </c>
      <c r="B70" s="37">
        <v>0</v>
      </c>
      <c r="C70" s="37">
        <v>43131510.049999997</v>
      </c>
      <c r="D70" s="37">
        <v>0</v>
      </c>
      <c r="E70" s="37">
        <v>43131510.049999997</v>
      </c>
    </row>
    <row r="71" spans="1:5" x14ac:dyDescent="0.25">
      <c r="A71" s="43" t="s">
        <v>126</v>
      </c>
      <c r="B71" s="37">
        <v>350000000</v>
      </c>
      <c r="C71" s="37">
        <v>0</v>
      </c>
      <c r="D71" s="37">
        <v>0</v>
      </c>
      <c r="E71" s="37">
        <v>350000000</v>
      </c>
    </row>
    <row r="72" spans="1:5" ht="15.75" thickBot="1" x14ac:dyDescent="0.3">
      <c r="A72" s="99" t="s">
        <v>63</v>
      </c>
      <c r="B72" s="99">
        <v>34087965663</v>
      </c>
      <c r="C72" s="99">
        <v>45690877541.050003</v>
      </c>
      <c r="D72" s="99">
        <v>38546731569</v>
      </c>
      <c r="E72" s="99">
        <v>118325574773.05</v>
      </c>
    </row>
    <row r="73" spans="1:5" ht="15.75" thickTop="1" x14ac:dyDescent="0.25">
      <c r="A73" s="44" t="s">
        <v>53</v>
      </c>
      <c r="B73" s="37">
        <v>0</v>
      </c>
      <c r="C73" s="37">
        <v>0</v>
      </c>
      <c r="D73" s="37">
        <v>0</v>
      </c>
      <c r="E73" s="37"/>
    </row>
    <row r="75" spans="1:5" x14ac:dyDescent="0.25">
      <c r="A75" s="221" t="s">
        <v>64</v>
      </c>
      <c r="B75" s="221"/>
      <c r="C75" s="221"/>
      <c r="D75" s="221"/>
    </row>
    <row r="76" spans="1:5" x14ac:dyDescent="0.25">
      <c r="A76" s="212" t="s">
        <v>65</v>
      </c>
      <c r="B76" s="212"/>
      <c r="C76" s="212"/>
      <c r="D76" s="212"/>
    </row>
    <row r="77" spans="1:5" x14ac:dyDescent="0.25">
      <c r="A77" s="212" t="s">
        <v>124</v>
      </c>
      <c r="B77" s="212"/>
      <c r="C77" s="212"/>
      <c r="D77" s="212"/>
    </row>
    <row r="79" spans="1:5" ht="15.75" thickBot="1" x14ac:dyDescent="0.3">
      <c r="A79" s="56" t="s">
        <v>56</v>
      </c>
      <c r="B79" s="56" t="s">
        <v>28</v>
      </c>
      <c r="C79" s="56" t="s">
        <v>99</v>
      </c>
      <c r="D79" s="56" t="s">
        <v>136</v>
      </c>
      <c r="E79" s="56" t="s">
        <v>140</v>
      </c>
    </row>
    <row r="80" spans="1:5" x14ac:dyDescent="0.25">
      <c r="A80" s="47"/>
      <c r="B80" s="47"/>
      <c r="C80" s="47"/>
      <c r="D80" s="47"/>
      <c r="E80" s="47"/>
    </row>
    <row r="81" spans="1:5" x14ac:dyDescent="0.25">
      <c r="A81" s="47" t="s">
        <v>142</v>
      </c>
      <c r="B81" s="51">
        <v>3414271112.7499866</v>
      </c>
      <c r="C81" s="51">
        <v>7055646441.5799866</v>
      </c>
      <c r="D81" s="51">
        <v>8429819398.4799805</v>
      </c>
      <c r="E81" s="52">
        <v>3414271112.7499866</v>
      </c>
    </row>
    <row r="82" spans="1:5" x14ac:dyDescent="0.25">
      <c r="A82" s="48" t="s">
        <v>67</v>
      </c>
      <c r="B82" s="52">
        <v>37729340991.830002</v>
      </c>
      <c r="C82" s="52">
        <v>47108182008</v>
      </c>
      <c r="D82" s="52">
        <v>43870298861.129997</v>
      </c>
      <c r="E82" s="52">
        <v>115603695860.95999</v>
      </c>
    </row>
    <row r="83" spans="1:5" x14ac:dyDescent="0.25">
      <c r="A83" s="49" t="s">
        <v>68</v>
      </c>
      <c r="B83" s="128">
        <v>12248190000</v>
      </c>
      <c r="C83" s="128">
        <v>19615361448</v>
      </c>
      <c r="D83" s="128">
        <v>16715608500</v>
      </c>
      <c r="E83" s="128">
        <v>48579159948</v>
      </c>
    </row>
    <row r="84" spans="1:5" x14ac:dyDescent="0.25">
      <c r="A84" s="49" t="s">
        <v>115</v>
      </c>
      <c r="B84" s="128">
        <v>8616850000</v>
      </c>
      <c r="C84" s="128">
        <v>8690550000</v>
      </c>
      <c r="D84" s="128">
        <v>7793700000</v>
      </c>
      <c r="E84" s="128">
        <v>25101100000</v>
      </c>
    </row>
    <row r="85" spans="1:5" x14ac:dyDescent="0.25">
      <c r="A85" s="49" t="s">
        <v>128</v>
      </c>
      <c r="B85" s="128">
        <v>10701984431.83</v>
      </c>
      <c r="C85" s="128">
        <v>12639900000</v>
      </c>
      <c r="D85" s="128">
        <v>13198619801.129999</v>
      </c>
      <c r="E85" s="128">
        <v>36540504232.959999</v>
      </c>
    </row>
    <row r="86" spans="1:5" x14ac:dyDescent="0.25">
      <c r="A86" s="49" t="s">
        <v>129</v>
      </c>
      <c r="B86" s="128">
        <v>1794310560</v>
      </c>
      <c r="C86" s="128">
        <v>1794310560</v>
      </c>
      <c r="D86" s="128">
        <v>1794310560</v>
      </c>
      <c r="E86" s="128">
        <v>5382931680</v>
      </c>
    </row>
    <row r="87" spans="1:5" x14ac:dyDescent="0.25">
      <c r="A87" s="49" t="s">
        <v>116</v>
      </c>
      <c r="B87" s="128">
        <v>41143612104.579987</v>
      </c>
      <c r="C87" s="128">
        <v>54163828449.579987</v>
      </c>
      <c r="D87" s="128">
        <v>52300118259.609978</v>
      </c>
      <c r="E87" s="128">
        <v>119017966973.70998</v>
      </c>
    </row>
    <row r="88" spans="1:5" ht="16.5" thickBot="1" x14ac:dyDescent="0.3">
      <c r="A88" s="47" t="s">
        <v>74</v>
      </c>
      <c r="B88" s="151">
        <v>34087965663</v>
      </c>
      <c r="C88" s="151">
        <v>45734009051.100006</v>
      </c>
      <c r="D88" s="151">
        <v>38546731569</v>
      </c>
      <c r="E88" s="151">
        <v>118368706283.10001</v>
      </c>
    </row>
    <row r="89" spans="1:5" ht="17.25" thickTop="1" thickBot="1" x14ac:dyDescent="0.3">
      <c r="A89" s="149" t="s">
        <v>117</v>
      </c>
      <c r="B89" s="151">
        <v>7055646441.5799866</v>
      </c>
      <c r="C89" s="151">
        <v>8429819398.4799805</v>
      </c>
      <c r="D89" s="151">
        <v>13753386690.609978</v>
      </c>
      <c r="E89" s="151">
        <v>649260690.60997009</v>
      </c>
    </row>
    <row r="90" spans="1:5" ht="15.75" thickTop="1" x14ac:dyDescent="0.25">
      <c r="A90" s="48"/>
      <c r="B90" s="127"/>
      <c r="C90" s="127"/>
      <c r="D90" s="127"/>
      <c r="E90" s="127"/>
    </row>
    <row r="91" spans="1:5" x14ac:dyDescent="0.25">
      <c r="A91" s="44" t="s">
        <v>94</v>
      </c>
    </row>
  </sheetData>
  <mergeCells count="13">
    <mergeCell ref="A26:E26"/>
    <mergeCell ref="A4:F4"/>
    <mergeCell ref="A5:G5"/>
    <mergeCell ref="A20:F20"/>
    <mergeCell ref="A22:F22"/>
    <mergeCell ref="A25:E25"/>
    <mergeCell ref="A77:D77"/>
    <mergeCell ref="A27:E27"/>
    <mergeCell ref="A59:E59"/>
    <mergeCell ref="A60:E60"/>
    <mergeCell ref="A61:E61"/>
    <mergeCell ref="A75:D75"/>
    <mergeCell ref="A76:D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/>
  </sheetViews>
  <sheetFormatPr baseColWidth="10" defaultRowHeight="15" x14ac:dyDescent="0.25"/>
  <cols>
    <col min="1" max="1" width="53.28515625" customWidth="1"/>
    <col min="2" max="2" width="21.7109375" customWidth="1"/>
    <col min="3" max="3" width="22.85546875" customWidth="1"/>
    <col min="4" max="4" width="22.5703125" customWidth="1"/>
    <col min="5" max="6" width="20.42578125" customWidth="1"/>
  </cols>
  <sheetData>
    <row r="1" spans="1:6" ht="15.75" x14ac:dyDescent="0.25">
      <c r="A1" s="159" t="s">
        <v>0</v>
      </c>
      <c r="B1" s="160" t="s">
        <v>1</v>
      </c>
      <c r="C1" s="161"/>
      <c r="D1" s="161"/>
      <c r="E1" s="161"/>
      <c r="F1" s="161"/>
    </row>
    <row r="2" spans="1:6" ht="15.75" x14ac:dyDescent="0.25">
      <c r="A2" s="159" t="s">
        <v>2</v>
      </c>
      <c r="B2" s="162" t="s">
        <v>143</v>
      </c>
      <c r="C2" s="161"/>
      <c r="D2" s="161"/>
      <c r="E2" s="161"/>
      <c r="F2" s="161"/>
    </row>
    <row r="3" spans="1:6" x14ac:dyDescent="0.25">
      <c r="A3" s="163"/>
      <c r="B3" s="163"/>
      <c r="C3" s="163"/>
      <c r="D3" s="163"/>
      <c r="E3" s="163"/>
      <c r="F3" s="163"/>
    </row>
    <row r="4" spans="1:6" x14ac:dyDescent="0.25">
      <c r="A4" s="236" t="s">
        <v>4</v>
      </c>
      <c r="B4" s="236"/>
      <c r="C4" s="236"/>
      <c r="D4" s="236"/>
      <c r="E4" s="236"/>
      <c r="F4" s="236"/>
    </row>
    <row r="5" spans="1:6" x14ac:dyDescent="0.25">
      <c r="A5" s="236" t="s">
        <v>5</v>
      </c>
      <c r="B5" s="236"/>
      <c r="C5" s="236"/>
      <c r="D5" s="236"/>
      <c r="E5" s="236"/>
      <c r="F5" s="236"/>
    </row>
    <row r="6" spans="1:6" x14ac:dyDescent="0.25">
      <c r="A6" s="164"/>
      <c r="B6" s="163"/>
      <c r="C6" s="163"/>
      <c r="D6" s="163"/>
      <c r="E6" s="163"/>
      <c r="F6" s="163"/>
    </row>
    <row r="7" spans="1:6" x14ac:dyDescent="0.25">
      <c r="A7" s="165" t="s">
        <v>6</v>
      </c>
      <c r="B7" s="165" t="s">
        <v>7</v>
      </c>
      <c r="C7" s="165" t="s">
        <v>144</v>
      </c>
      <c r="D7" s="165" t="s">
        <v>145</v>
      </c>
      <c r="E7" s="165" t="s">
        <v>146</v>
      </c>
      <c r="F7" s="165" t="s">
        <v>147</v>
      </c>
    </row>
    <row r="8" spans="1:6" x14ac:dyDescent="0.25">
      <c r="A8" s="161"/>
      <c r="B8" s="166"/>
      <c r="C8" s="166"/>
      <c r="D8" s="166"/>
      <c r="E8" s="166"/>
      <c r="F8" s="166"/>
    </row>
    <row r="9" spans="1:6" x14ac:dyDescent="0.25">
      <c r="A9" s="163" t="s">
        <v>8</v>
      </c>
      <c r="B9" s="167" t="s">
        <v>9</v>
      </c>
      <c r="C9" s="174">
        <v>51306</v>
      </c>
      <c r="D9" s="174">
        <v>58930</v>
      </c>
      <c r="E9" s="174">
        <v>66060</v>
      </c>
      <c r="F9" s="174">
        <v>69335</v>
      </c>
    </row>
    <row r="10" spans="1:6" x14ac:dyDescent="0.25">
      <c r="A10" s="237" t="s">
        <v>10</v>
      </c>
      <c r="B10" s="168" t="s">
        <v>11</v>
      </c>
      <c r="C10" s="174">
        <v>5344</v>
      </c>
      <c r="D10" s="174">
        <v>4897</v>
      </c>
      <c r="E10" s="174">
        <v>4904</v>
      </c>
      <c r="F10" s="174">
        <v>6449</v>
      </c>
    </row>
    <row r="11" spans="1:6" x14ac:dyDescent="0.25">
      <c r="A11" s="237"/>
      <c r="B11" s="168" t="s">
        <v>12</v>
      </c>
      <c r="C11" s="174">
        <v>3708</v>
      </c>
      <c r="D11" s="174">
        <v>3404</v>
      </c>
      <c r="E11" s="174">
        <v>3450</v>
      </c>
      <c r="F11" s="174">
        <v>4500</v>
      </c>
    </row>
    <row r="12" spans="1:6" x14ac:dyDescent="0.25">
      <c r="A12" s="169" t="s">
        <v>13</v>
      </c>
      <c r="B12" s="168" t="s">
        <v>12</v>
      </c>
      <c r="C12" s="174">
        <v>121</v>
      </c>
      <c r="D12" s="174">
        <v>135</v>
      </c>
      <c r="E12" s="174">
        <v>144</v>
      </c>
      <c r="F12" s="174">
        <v>148</v>
      </c>
    </row>
    <row r="13" spans="1:6" x14ac:dyDescent="0.25">
      <c r="A13" s="169" t="s">
        <v>14</v>
      </c>
      <c r="B13" s="168" t="s">
        <v>12</v>
      </c>
      <c r="C13" s="174">
        <v>1344</v>
      </c>
      <c r="D13" s="174">
        <v>1329</v>
      </c>
      <c r="E13" s="174">
        <v>1456</v>
      </c>
      <c r="F13" s="174">
        <v>1477</v>
      </c>
    </row>
    <row r="14" spans="1:6" x14ac:dyDescent="0.25">
      <c r="A14" s="237" t="s">
        <v>15</v>
      </c>
      <c r="B14" s="168" t="s">
        <v>16</v>
      </c>
      <c r="C14" s="174">
        <v>157021</v>
      </c>
      <c r="D14" s="174">
        <v>162011</v>
      </c>
      <c r="E14" s="174">
        <v>167919</v>
      </c>
      <c r="F14" s="174">
        <v>170229</v>
      </c>
    </row>
    <row r="15" spans="1:6" x14ac:dyDescent="0.25">
      <c r="A15" s="237"/>
      <c r="B15" s="168" t="s">
        <v>12</v>
      </c>
      <c r="C15" s="174">
        <v>126466</v>
      </c>
      <c r="D15" s="174">
        <v>129978</v>
      </c>
      <c r="E15" s="174">
        <v>133881</v>
      </c>
      <c r="F15" s="174">
        <v>135355</v>
      </c>
    </row>
    <row r="16" spans="1:6" x14ac:dyDescent="0.25">
      <c r="A16" s="237" t="s">
        <v>17</v>
      </c>
      <c r="B16" s="168" t="s">
        <v>16</v>
      </c>
      <c r="C16" s="174">
        <v>198070</v>
      </c>
      <c r="D16" s="174">
        <v>200620</v>
      </c>
      <c r="E16" s="174">
        <v>129667</v>
      </c>
      <c r="F16" s="174">
        <v>209368</v>
      </c>
    </row>
    <row r="17" spans="1:8" x14ac:dyDescent="0.25">
      <c r="A17" s="237"/>
      <c r="B17" s="168" t="s">
        <v>12</v>
      </c>
      <c r="C17" s="174">
        <v>151163</v>
      </c>
      <c r="D17" s="174">
        <v>152534</v>
      </c>
      <c r="E17" s="174">
        <v>100140</v>
      </c>
      <c r="F17" s="174">
        <v>157925</v>
      </c>
    </row>
    <row r="18" spans="1:8" x14ac:dyDescent="0.25">
      <c r="A18" s="170" t="s">
        <v>18</v>
      </c>
      <c r="B18" s="167" t="s">
        <v>12</v>
      </c>
      <c r="C18" s="174">
        <v>7849</v>
      </c>
      <c r="D18" s="174">
        <v>8047</v>
      </c>
      <c r="E18" s="174">
        <v>8356</v>
      </c>
      <c r="F18" s="174">
        <v>8501</v>
      </c>
    </row>
    <row r="19" spans="1:8" ht="15.75" thickBot="1" x14ac:dyDescent="0.3">
      <c r="A19" s="171" t="s">
        <v>19</v>
      </c>
      <c r="B19" s="172" t="s">
        <v>20</v>
      </c>
      <c r="C19" s="175">
        <v>247245</v>
      </c>
      <c r="D19" s="175">
        <v>256645</v>
      </c>
      <c r="E19" s="175">
        <v>224825</v>
      </c>
      <c r="F19" s="175">
        <v>273849</v>
      </c>
    </row>
    <row r="20" spans="1:8" ht="32.25" customHeight="1" thickTop="1" x14ac:dyDescent="0.25">
      <c r="A20" s="235" t="s">
        <v>21</v>
      </c>
      <c r="B20" s="235"/>
      <c r="C20" s="235"/>
      <c r="D20" s="235"/>
      <c r="E20" s="235"/>
      <c r="F20" s="235"/>
    </row>
    <row r="21" spans="1:8" ht="22.5" customHeight="1" x14ac:dyDescent="0.25">
      <c r="A21" s="238" t="s">
        <v>22</v>
      </c>
      <c r="B21" s="238"/>
      <c r="C21" s="238"/>
      <c r="D21" s="238"/>
      <c r="E21" s="238"/>
      <c r="F21" s="238"/>
    </row>
    <row r="22" spans="1:8" ht="43.5" customHeight="1" x14ac:dyDescent="0.25">
      <c r="A22" s="238" t="s">
        <v>23</v>
      </c>
      <c r="B22" s="238"/>
      <c r="C22" s="238"/>
      <c r="D22" s="238"/>
      <c r="E22" s="238"/>
      <c r="F22" s="238"/>
    </row>
    <row r="23" spans="1:8" x14ac:dyDescent="0.25">
      <c r="A23" s="239" t="s">
        <v>148</v>
      </c>
      <c r="B23" s="239"/>
      <c r="C23" s="173"/>
      <c r="D23" s="173"/>
      <c r="E23" s="173"/>
      <c r="F23" s="173"/>
    </row>
    <row r="24" spans="1:8" x14ac:dyDescent="0.25">
      <c r="A24" s="240"/>
      <c r="B24" s="240"/>
      <c r="C24" s="173"/>
      <c r="D24" s="173"/>
      <c r="E24" s="173"/>
      <c r="F24" s="173"/>
    </row>
    <row r="27" spans="1:8" x14ac:dyDescent="0.25">
      <c r="A27" s="228" t="s">
        <v>29</v>
      </c>
      <c r="B27" s="228"/>
      <c r="C27" s="228"/>
      <c r="D27" s="228"/>
      <c r="E27" s="228"/>
      <c r="F27" s="155"/>
      <c r="G27" s="155"/>
      <c r="H27" s="155"/>
    </row>
    <row r="28" spans="1:8" x14ac:dyDescent="0.25">
      <c r="A28" s="212" t="s">
        <v>30</v>
      </c>
      <c r="B28" s="212"/>
      <c r="C28" s="212"/>
      <c r="D28" s="212"/>
      <c r="E28" s="212"/>
      <c r="F28" s="148"/>
      <c r="G28" s="148"/>
      <c r="H28" s="148"/>
    </row>
    <row r="29" spans="1:8" x14ac:dyDescent="0.25">
      <c r="A29" s="212" t="s">
        <v>124</v>
      </c>
      <c r="B29" s="212"/>
      <c r="C29" s="212"/>
      <c r="D29" s="212"/>
      <c r="E29" s="212"/>
      <c r="F29" s="148"/>
      <c r="G29" s="148"/>
      <c r="H29" s="148"/>
    </row>
    <row r="31" spans="1:8" x14ac:dyDescent="0.25">
      <c r="A31" s="87" t="s">
        <v>32</v>
      </c>
      <c r="B31" s="87" t="s">
        <v>144</v>
      </c>
      <c r="C31" s="87" t="s">
        <v>145</v>
      </c>
      <c r="D31" s="87" t="s">
        <v>146</v>
      </c>
      <c r="E31" s="87" t="s">
        <v>147</v>
      </c>
    </row>
    <row r="32" spans="1:8" x14ac:dyDescent="0.25">
      <c r="A32" s="117"/>
      <c r="B32" s="143"/>
      <c r="C32" s="143"/>
      <c r="D32" s="143"/>
      <c r="E32" s="44"/>
    </row>
    <row r="33" spans="1:5" x14ac:dyDescent="0.25">
      <c r="A33" s="23" t="s">
        <v>106</v>
      </c>
      <c r="B33" s="23">
        <v>10712674907.999998</v>
      </c>
      <c r="C33" s="23">
        <v>11402742379.000004</v>
      </c>
      <c r="D33" s="23">
        <v>13601672407.55999</v>
      </c>
      <c r="E33" s="23">
        <v>35717089694.55999</v>
      </c>
    </row>
    <row r="34" spans="1:5" x14ac:dyDescent="0.25">
      <c r="A34" s="24" t="s">
        <v>15</v>
      </c>
      <c r="B34" s="185">
        <v>4185144000</v>
      </c>
      <c r="C34" s="188">
        <v>4268743000</v>
      </c>
      <c r="D34" s="189">
        <v>4477777000</v>
      </c>
      <c r="E34" s="190">
        <v>12931664000</v>
      </c>
    </row>
    <row r="35" spans="1:5" x14ac:dyDescent="0.25">
      <c r="A35" s="24" t="s">
        <v>118</v>
      </c>
      <c r="B35" s="185">
        <v>1566982000</v>
      </c>
      <c r="C35" s="188">
        <v>1595682000</v>
      </c>
      <c r="D35" s="189">
        <v>2499510000</v>
      </c>
      <c r="E35" s="190">
        <v>5662174000</v>
      </c>
    </row>
    <row r="36" spans="1:5" x14ac:dyDescent="0.25">
      <c r="A36" s="24" t="s">
        <v>35</v>
      </c>
      <c r="B36" s="185">
        <v>630536271.99999714</v>
      </c>
      <c r="C36" s="188">
        <v>574991740.99999619</v>
      </c>
      <c r="D36" s="189">
        <v>584115133.00000381</v>
      </c>
      <c r="E36" s="190">
        <v>1789643145.9999971</v>
      </c>
    </row>
    <row r="37" spans="1:5" x14ac:dyDescent="0.25">
      <c r="A37" s="24" t="s">
        <v>36</v>
      </c>
      <c r="B37" s="185">
        <v>0</v>
      </c>
      <c r="C37" s="188">
        <v>0</v>
      </c>
      <c r="D37" s="189">
        <v>0</v>
      </c>
      <c r="E37" s="190">
        <v>0</v>
      </c>
    </row>
    <row r="38" spans="1:5" x14ac:dyDescent="0.25">
      <c r="A38" s="24" t="s">
        <v>18</v>
      </c>
      <c r="B38" s="185">
        <v>588957250.00000095</v>
      </c>
      <c r="C38" s="188">
        <v>601141250</v>
      </c>
      <c r="D38" s="189">
        <v>632137568</v>
      </c>
      <c r="E38" s="190">
        <v>1822236068.000001</v>
      </c>
    </row>
    <row r="39" spans="1:5" x14ac:dyDescent="0.25">
      <c r="A39" s="24" t="s">
        <v>107</v>
      </c>
      <c r="B39" s="185">
        <v>142665724.00000024</v>
      </c>
      <c r="C39" s="188">
        <v>138704723.99999952</v>
      </c>
      <c r="D39" s="189">
        <v>171006847.00000024</v>
      </c>
      <c r="E39" s="190">
        <v>452377295</v>
      </c>
    </row>
    <row r="40" spans="1:5" x14ac:dyDescent="0.25">
      <c r="A40" s="24" t="s">
        <v>108</v>
      </c>
      <c r="B40" s="185">
        <v>29754900</v>
      </c>
      <c r="C40" s="188">
        <v>34512200</v>
      </c>
      <c r="D40" s="189">
        <v>37221400</v>
      </c>
      <c r="E40" s="190">
        <v>101488500</v>
      </c>
    </row>
    <row r="41" spans="1:5" x14ac:dyDescent="0.25">
      <c r="A41" s="25" t="s">
        <v>39</v>
      </c>
      <c r="B41" s="186">
        <v>3568634762</v>
      </c>
      <c r="C41" s="186">
        <v>4188967464.0000067</v>
      </c>
      <c r="D41" s="186">
        <v>5199904459.5599852</v>
      </c>
      <c r="E41" s="186">
        <v>12957506685.559992</v>
      </c>
    </row>
    <row r="42" spans="1:5" x14ac:dyDescent="0.25">
      <c r="A42" s="26" t="s">
        <v>40</v>
      </c>
      <c r="B42" s="185">
        <v>3358898256</v>
      </c>
      <c r="C42" s="188">
        <v>4041664161.0000076</v>
      </c>
      <c r="D42" s="189">
        <v>5006766204.9999847</v>
      </c>
      <c r="E42" s="190">
        <v>12407328621.999992</v>
      </c>
    </row>
    <row r="43" spans="1:5" x14ac:dyDescent="0.25">
      <c r="A43" s="26" t="s">
        <v>41</v>
      </c>
      <c r="B43" s="185">
        <v>121496457.00000006</v>
      </c>
      <c r="C43" s="188">
        <v>63459735.999999046</v>
      </c>
      <c r="D43" s="189">
        <v>44301242</v>
      </c>
      <c r="E43" s="190">
        <v>229257434.99999911</v>
      </c>
    </row>
    <row r="44" spans="1:5" x14ac:dyDescent="0.25">
      <c r="A44" s="183" t="s">
        <v>119</v>
      </c>
      <c r="B44" s="185"/>
      <c r="C44" s="188"/>
      <c r="D44" s="189"/>
      <c r="E44" s="190"/>
    </row>
    <row r="45" spans="1:5" x14ac:dyDescent="0.25">
      <c r="A45" s="184" t="s">
        <v>109</v>
      </c>
      <c r="B45" s="191">
        <v>10600000</v>
      </c>
      <c r="C45" s="192">
        <v>-25500000</v>
      </c>
      <c r="D45" s="193">
        <v>300000</v>
      </c>
      <c r="E45" s="194">
        <v>-14600000</v>
      </c>
    </row>
    <row r="46" spans="1:5" x14ac:dyDescent="0.25">
      <c r="A46" s="183" t="s">
        <v>153</v>
      </c>
      <c r="B46" s="185"/>
      <c r="C46" s="188"/>
      <c r="D46" s="189"/>
      <c r="E46" s="190"/>
    </row>
    <row r="47" spans="1:5" x14ac:dyDescent="0.25">
      <c r="A47" s="183" t="s">
        <v>154</v>
      </c>
      <c r="B47" s="185"/>
      <c r="C47" s="188"/>
      <c r="D47" s="189"/>
      <c r="E47" s="190"/>
    </row>
    <row r="48" spans="1:5" x14ac:dyDescent="0.25">
      <c r="A48" s="26" t="s">
        <v>42</v>
      </c>
      <c r="B48" s="185">
        <v>0</v>
      </c>
      <c r="C48" s="188">
        <v>0</v>
      </c>
      <c r="D48" s="189">
        <v>0</v>
      </c>
      <c r="E48" s="190">
        <v>0</v>
      </c>
    </row>
    <row r="49" spans="1:8" x14ac:dyDescent="0.25">
      <c r="A49" s="27" t="s">
        <v>43</v>
      </c>
      <c r="B49" s="185">
        <v>300000</v>
      </c>
      <c r="C49" s="188">
        <v>150000</v>
      </c>
      <c r="D49" s="189">
        <v>225000</v>
      </c>
      <c r="E49" s="190">
        <v>675000</v>
      </c>
    </row>
    <row r="50" spans="1:8" x14ac:dyDescent="0.25">
      <c r="A50" s="26" t="s">
        <v>44</v>
      </c>
      <c r="B50" s="185">
        <v>0</v>
      </c>
      <c r="C50" s="188">
        <v>0</v>
      </c>
      <c r="D50" s="189">
        <v>0</v>
      </c>
      <c r="E50" s="190">
        <v>0</v>
      </c>
    </row>
    <row r="51" spans="1:8" x14ac:dyDescent="0.25">
      <c r="A51" s="26" t="s">
        <v>45</v>
      </c>
      <c r="B51" s="185">
        <v>11681507.00000003</v>
      </c>
      <c r="C51" s="188">
        <v>10031941.99999997</v>
      </c>
      <c r="D51" s="189">
        <v>7706900</v>
      </c>
      <c r="E51" s="190">
        <v>29420349</v>
      </c>
    </row>
    <row r="52" spans="1:8" x14ac:dyDescent="0.25">
      <c r="A52" s="26" t="s">
        <v>46</v>
      </c>
      <c r="B52" s="185">
        <v>36705999.99999997</v>
      </c>
      <c r="C52" s="188">
        <v>44342600.00000006</v>
      </c>
      <c r="D52" s="189">
        <v>56501999.99999994</v>
      </c>
      <c r="E52" s="190">
        <v>137550599.99999997</v>
      </c>
    </row>
    <row r="53" spans="1:8" x14ac:dyDescent="0.25">
      <c r="A53" s="26" t="s">
        <v>47</v>
      </c>
      <c r="B53" s="185">
        <v>2367542</v>
      </c>
      <c r="C53" s="188">
        <v>30574025</v>
      </c>
      <c r="D53" s="189">
        <v>20247807.999999985</v>
      </c>
      <c r="E53" s="190">
        <v>53189374.999999985</v>
      </c>
    </row>
    <row r="54" spans="1:8" x14ac:dyDescent="0.25">
      <c r="A54" s="26" t="s">
        <v>48</v>
      </c>
      <c r="B54" s="185">
        <v>0</v>
      </c>
      <c r="C54" s="188">
        <v>0</v>
      </c>
      <c r="D54" s="189">
        <v>0</v>
      </c>
      <c r="E54" s="190">
        <v>0</v>
      </c>
    </row>
    <row r="55" spans="1:8" x14ac:dyDescent="0.25">
      <c r="A55" s="27" t="s">
        <v>49</v>
      </c>
      <c r="B55" s="185">
        <v>0</v>
      </c>
      <c r="C55" s="188">
        <v>0</v>
      </c>
      <c r="D55" s="189">
        <v>0</v>
      </c>
      <c r="E55" s="190">
        <v>0</v>
      </c>
    </row>
    <row r="56" spans="1:8" x14ac:dyDescent="0.25">
      <c r="A56" s="27" t="s">
        <v>111</v>
      </c>
      <c r="B56" s="185"/>
      <c r="C56" s="188">
        <v>0</v>
      </c>
      <c r="D56" s="189">
        <v>35580304.560000002</v>
      </c>
      <c r="E56" s="190">
        <v>35580304.560000002</v>
      </c>
    </row>
    <row r="57" spans="1:8" x14ac:dyDescent="0.25">
      <c r="A57" s="27" t="s">
        <v>155</v>
      </c>
      <c r="B57" s="185"/>
      <c r="C57" s="188">
        <v>0</v>
      </c>
      <c r="D57" s="189">
        <v>0</v>
      </c>
      <c r="E57" s="190">
        <v>0</v>
      </c>
    </row>
    <row r="58" spans="1:8" x14ac:dyDescent="0.25">
      <c r="A58" s="27" t="s">
        <v>51</v>
      </c>
      <c r="B58" s="185">
        <v>26585000</v>
      </c>
      <c r="C58" s="188">
        <v>24245000</v>
      </c>
      <c r="D58" s="189">
        <v>28275000</v>
      </c>
      <c r="E58" s="190">
        <v>79105000</v>
      </c>
    </row>
    <row r="59" spans="1:8" x14ac:dyDescent="0.25">
      <c r="A59" s="67" t="s">
        <v>52</v>
      </c>
      <c r="B59" s="187">
        <v>10712674907.999998</v>
      </c>
      <c r="C59" s="187">
        <v>11402742379.000004</v>
      </c>
      <c r="D59" s="187">
        <v>13601672407.55999</v>
      </c>
      <c r="E59" s="187">
        <v>35717089694.55999</v>
      </c>
    </row>
    <row r="60" spans="1:8" x14ac:dyDescent="0.25">
      <c r="A60" s="90" t="s">
        <v>53</v>
      </c>
      <c r="B60" s="38"/>
    </row>
    <row r="62" spans="1:8" x14ac:dyDescent="0.25">
      <c r="A62" s="212" t="s">
        <v>54</v>
      </c>
      <c r="B62" s="212"/>
      <c r="C62" s="212"/>
      <c r="D62" s="212"/>
      <c r="E62" s="212"/>
      <c r="F62" s="148"/>
      <c r="G62" s="148"/>
      <c r="H62" s="148"/>
    </row>
    <row r="63" spans="1:8" x14ac:dyDescent="0.25">
      <c r="A63" s="212" t="s">
        <v>55</v>
      </c>
      <c r="B63" s="212"/>
      <c r="C63" s="212"/>
      <c r="D63" s="212"/>
      <c r="E63" s="212"/>
      <c r="F63" s="148"/>
      <c r="G63" s="148"/>
      <c r="H63" s="148"/>
    </row>
    <row r="64" spans="1:8" x14ac:dyDescent="0.25">
      <c r="A64" s="212" t="s">
        <v>124</v>
      </c>
      <c r="B64" s="212"/>
      <c r="C64" s="212"/>
      <c r="D64" s="212"/>
      <c r="E64" s="212"/>
      <c r="F64" s="148"/>
      <c r="G64" s="148"/>
      <c r="H64" s="148"/>
    </row>
    <row r="66" spans="1:8" x14ac:dyDescent="0.25">
      <c r="A66" s="87" t="s">
        <v>56</v>
      </c>
      <c r="B66" s="87" t="s">
        <v>157</v>
      </c>
      <c r="C66" s="87" t="s">
        <v>158</v>
      </c>
      <c r="D66" s="87" t="s">
        <v>159</v>
      </c>
      <c r="E66" s="87" t="s">
        <v>147</v>
      </c>
    </row>
    <row r="67" spans="1:8" x14ac:dyDescent="0.25">
      <c r="A67" s="37"/>
      <c r="B67" s="37"/>
      <c r="C67" s="37"/>
      <c r="D67" s="37"/>
      <c r="E67" s="37"/>
    </row>
    <row r="68" spans="1:8" x14ac:dyDescent="0.25">
      <c r="A68" s="147" t="s">
        <v>57</v>
      </c>
      <c r="B68" s="196">
        <v>10710307365.999998</v>
      </c>
      <c r="C68" s="196">
        <v>11372168354.000004</v>
      </c>
      <c r="D68" s="196">
        <v>13545844294.999989</v>
      </c>
      <c r="E68" s="196">
        <v>35628320014.999985</v>
      </c>
    </row>
    <row r="69" spans="1:8" x14ac:dyDescent="0.25">
      <c r="A69" s="92" t="s">
        <v>58</v>
      </c>
      <c r="B69" s="185">
        <v>10710307365.999998</v>
      </c>
      <c r="C69" s="185">
        <v>11372168354.000004</v>
      </c>
      <c r="D69" s="185">
        <v>13545844294.999989</v>
      </c>
      <c r="E69" s="185">
        <v>35628320014.999985</v>
      </c>
    </row>
    <row r="70" spans="1:8" x14ac:dyDescent="0.25">
      <c r="A70" s="147" t="s">
        <v>59</v>
      </c>
      <c r="B70" s="197">
        <v>2367542</v>
      </c>
      <c r="C70" s="197">
        <v>30574025</v>
      </c>
      <c r="D70" s="197">
        <v>20247807.999999985</v>
      </c>
      <c r="E70" s="196">
        <v>53189374.999999985</v>
      </c>
    </row>
    <row r="71" spans="1:8" x14ac:dyDescent="0.25">
      <c r="A71" s="41" t="s">
        <v>58</v>
      </c>
      <c r="B71" s="185">
        <v>2367542</v>
      </c>
      <c r="C71" s="185">
        <v>30574025</v>
      </c>
      <c r="D71" s="185">
        <v>20247807.999999985</v>
      </c>
      <c r="E71" s="185">
        <v>53189374.999999985</v>
      </c>
    </row>
    <row r="72" spans="1:8" x14ac:dyDescent="0.25">
      <c r="A72" s="124" t="s">
        <v>112</v>
      </c>
      <c r="B72" s="197">
        <v>0</v>
      </c>
      <c r="C72" s="197">
        <v>0</v>
      </c>
      <c r="D72" s="197">
        <v>35580304.560000002</v>
      </c>
      <c r="E72" s="196">
        <v>35580304.560000002</v>
      </c>
    </row>
    <row r="73" spans="1:8" x14ac:dyDescent="0.25">
      <c r="A73" s="195" t="s">
        <v>156</v>
      </c>
      <c r="B73" s="197"/>
      <c r="C73" s="197"/>
      <c r="D73" s="197"/>
      <c r="E73" s="196"/>
    </row>
    <row r="74" spans="1:8" x14ac:dyDescent="0.25">
      <c r="A74" s="41" t="s">
        <v>125</v>
      </c>
      <c r="B74" s="185">
        <v>0</v>
      </c>
      <c r="C74" s="185">
        <v>0</v>
      </c>
      <c r="D74" s="185">
        <v>35580304.560000002</v>
      </c>
      <c r="E74" s="185">
        <v>35580304.560000002</v>
      </c>
    </row>
    <row r="75" spans="1:8" x14ac:dyDescent="0.25">
      <c r="A75" s="43" t="s">
        <v>49</v>
      </c>
      <c r="B75" s="185">
        <v>0</v>
      </c>
      <c r="C75" s="185">
        <v>0</v>
      </c>
      <c r="D75" s="185">
        <v>0</v>
      </c>
      <c r="E75" s="185">
        <v>0</v>
      </c>
    </row>
    <row r="76" spans="1:8" x14ac:dyDescent="0.25">
      <c r="A76" s="67" t="s">
        <v>63</v>
      </c>
      <c r="B76" s="198">
        <v>10712674907.999998</v>
      </c>
      <c r="C76" s="198">
        <v>11402742379.000004</v>
      </c>
      <c r="D76" s="198">
        <v>13601672407.559988</v>
      </c>
      <c r="E76" s="198">
        <v>35717089694.559982</v>
      </c>
    </row>
    <row r="77" spans="1:8" x14ac:dyDescent="0.25">
      <c r="A77" s="44" t="s">
        <v>53</v>
      </c>
      <c r="B77" s="37">
        <f>+B76-B58</f>
        <v>10686089907.999998</v>
      </c>
    </row>
    <row r="80" spans="1:8" x14ac:dyDescent="0.25">
      <c r="A80" s="212" t="s">
        <v>64</v>
      </c>
      <c r="B80" s="212"/>
      <c r="C80" s="212"/>
      <c r="D80" s="212"/>
      <c r="E80" s="212"/>
      <c r="F80" s="148"/>
      <c r="G80" s="148"/>
      <c r="H80" s="148"/>
    </row>
    <row r="81" spans="1:8" x14ac:dyDescent="0.25">
      <c r="A81" s="212" t="s">
        <v>141</v>
      </c>
      <c r="B81" s="212"/>
      <c r="C81" s="212"/>
      <c r="D81" s="212"/>
      <c r="E81" s="212"/>
      <c r="F81" s="148"/>
      <c r="G81" s="148"/>
      <c r="H81" s="148"/>
    </row>
    <row r="82" spans="1:8" x14ac:dyDescent="0.25">
      <c r="A82" s="212" t="s">
        <v>124</v>
      </c>
      <c r="B82" s="212"/>
      <c r="C82" s="212"/>
      <c r="D82" s="212"/>
      <c r="E82" s="212"/>
      <c r="F82" s="148"/>
      <c r="G82" s="148"/>
      <c r="H82" s="148"/>
    </row>
    <row r="84" spans="1:8" x14ac:dyDescent="0.25">
      <c r="A84" s="65" t="s">
        <v>56</v>
      </c>
      <c r="B84" s="65" t="s">
        <v>157</v>
      </c>
      <c r="C84" s="65" t="s">
        <v>158</v>
      </c>
      <c r="D84" s="65" t="s">
        <v>159</v>
      </c>
      <c r="E84" s="65" t="s">
        <v>147</v>
      </c>
    </row>
    <row r="85" spans="1:8" x14ac:dyDescent="0.25">
      <c r="A85" s="47"/>
      <c r="B85" s="47"/>
      <c r="C85" s="47"/>
      <c r="D85" s="47"/>
      <c r="E85" s="47"/>
    </row>
    <row r="86" spans="1:8" x14ac:dyDescent="0.25">
      <c r="A86" s="47" t="s">
        <v>127</v>
      </c>
      <c r="B86" s="199">
        <v>13714629200.659981</v>
      </c>
      <c r="C86" s="200">
        <v>14468138825.559984</v>
      </c>
      <c r="D86" s="200">
        <v>10394619763.219982</v>
      </c>
      <c r="E86" s="200">
        <v>13714629200.659981</v>
      </c>
    </row>
    <row r="87" spans="1:8" x14ac:dyDescent="0.25">
      <c r="A87" s="48" t="s">
        <v>67</v>
      </c>
      <c r="B87" s="200">
        <v>11466184532.9</v>
      </c>
      <c r="C87" s="200">
        <v>7329223316.6599998</v>
      </c>
      <c r="D87" s="200">
        <v>4509434772.7600002</v>
      </c>
      <c r="E87" s="200">
        <v>23304842622.32</v>
      </c>
    </row>
    <row r="88" spans="1:8" x14ac:dyDescent="0.25">
      <c r="A88" s="49" t="s">
        <v>160</v>
      </c>
      <c r="B88" s="191">
        <v>5544900000</v>
      </c>
      <c r="C88" s="191">
        <v>474675000</v>
      </c>
      <c r="D88" s="191">
        <v>274995685.75999999</v>
      </c>
      <c r="E88" s="191">
        <v>6294570685.7600002</v>
      </c>
    </row>
    <row r="89" spans="1:8" x14ac:dyDescent="0.25">
      <c r="A89" s="49" t="s">
        <v>161</v>
      </c>
      <c r="B89" s="191">
        <v>1456020000</v>
      </c>
      <c r="C89" s="191">
        <v>1456021301.6600001</v>
      </c>
      <c r="D89" s="191">
        <v>0</v>
      </c>
      <c r="E89" s="191">
        <v>2912041301.6599998</v>
      </c>
    </row>
    <row r="90" spans="1:8" x14ac:dyDescent="0.25">
      <c r="A90" s="49" t="s">
        <v>115</v>
      </c>
      <c r="B90" s="191">
        <v>448425000</v>
      </c>
      <c r="C90" s="191">
        <v>0</v>
      </c>
      <c r="D90" s="191">
        <v>0</v>
      </c>
      <c r="E90" s="191">
        <v>448425000</v>
      </c>
    </row>
    <row r="91" spans="1:8" x14ac:dyDescent="0.25">
      <c r="A91" s="49" t="s">
        <v>152</v>
      </c>
      <c r="B91" s="191">
        <v>3418736012.9000001</v>
      </c>
      <c r="C91" s="191">
        <v>4800000000</v>
      </c>
      <c r="D91" s="191">
        <v>3636335567</v>
      </c>
      <c r="E91" s="191">
        <v>11855071579.9</v>
      </c>
    </row>
    <row r="92" spans="1:8" x14ac:dyDescent="0.25">
      <c r="A92" s="49" t="s">
        <v>162</v>
      </c>
      <c r="B92" s="191">
        <v>598103520</v>
      </c>
      <c r="C92" s="191">
        <v>598527015</v>
      </c>
      <c r="D92" s="191">
        <v>598103520</v>
      </c>
      <c r="E92" s="191">
        <v>1794734055</v>
      </c>
    </row>
    <row r="93" spans="1:8" x14ac:dyDescent="0.25">
      <c r="A93" s="48" t="s">
        <v>116</v>
      </c>
      <c r="B93" s="200">
        <v>25180813733.559982</v>
      </c>
      <c r="C93" s="200">
        <v>21797362142.219986</v>
      </c>
      <c r="D93" s="200">
        <v>14904054535.979982</v>
      </c>
      <c r="E93" s="200">
        <v>37019471822.97998</v>
      </c>
    </row>
    <row r="94" spans="1:8" ht="16.5" thickBot="1" x14ac:dyDescent="0.3">
      <c r="A94" s="149" t="s">
        <v>74</v>
      </c>
      <c r="B94" s="201">
        <v>10712674907.999998</v>
      </c>
      <c r="C94" s="201">
        <v>11402742379.000004</v>
      </c>
      <c r="D94" s="201">
        <v>13601672407.559988</v>
      </c>
      <c r="E94" s="201">
        <v>35717089694.55999</v>
      </c>
    </row>
    <row r="95" spans="1:8" ht="15.75" thickTop="1" x14ac:dyDescent="0.25">
      <c r="A95" s="48" t="s">
        <v>117</v>
      </c>
      <c r="B95" s="202">
        <v>14468138825.559984</v>
      </c>
      <c r="C95" s="202">
        <v>10394619763.219982</v>
      </c>
      <c r="D95" s="202">
        <v>1302382128.4199944</v>
      </c>
      <c r="E95" s="202">
        <v>1302382128.4199905</v>
      </c>
    </row>
    <row r="96" spans="1:8" ht="15.75" thickBot="1" x14ac:dyDescent="0.3">
      <c r="A96" s="55"/>
      <c r="B96" s="203"/>
      <c r="C96" s="55"/>
      <c r="D96" s="55"/>
      <c r="E96" s="55"/>
    </row>
    <row r="97" spans="1:1" ht="15.75" thickTop="1" x14ac:dyDescent="0.25">
      <c r="A97" s="44" t="s">
        <v>94</v>
      </c>
    </row>
  </sheetData>
  <mergeCells count="19">
    <mergeCell ref="A80:E80"/>
    <mergeCell ref="A81:E81"/>
    <mergeCell ref="A82:E82"/>
    <mergeCell ref="A62:E62"/>
    <mergeCell ref="A63:E63"/>
    <mergeCell ref="A64:E64"/>
    <mergeCell ref="A27:E27"/>
    <mergeCell ref="A28:E28"/>
    <mergeCell ref="A29:E29"/>
    <mergeCell ref="A21:F21"/>
    <mergeCell ref="A22:F22"/>
    <mergeCell ref="A23:B23"/>
    <mergeCell ref="A24:B24"/>
    <mergeCell ref="A20:F20"/>
    <mergeCell ref="A4:F4"/>
    <mergeCell ref="A5:F5"/>
    <mergeCell ref="A10:A11"/>
    <mergeCell ref="A14:A15"/>
    <mergeCell ref="A16:A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opLeftCell="A97" workbookViewId="0">
      <selection activeCell="A2" sqref="A2"/>
    </sheetView>
  </sheetViews>
  <sheetFormatPr baseColWidth="10" defaultRowHeight="15" x14ac:dyDescent="0.25"/>
  <cols>
    <col min="1" max="1" width="50.28515625" customWidth="1"/>
    <col min="2" max="2" width="26.85546875" customWidth="1"/>
    <col min="3" max="3" width="27.5703125" customWidth="1"/>
    <col min="4" max="4" width="24" customWidth="1"/>
    <col min="5" max="5" width="21.140625" customWidth="1"/>
    <col min="6" max="6" width="23.140625" customWidth="1"/>
    <col min="8" max="8" width="17.85546875" bestFit="1" customWidth="1"/>
  </cols>
  <sheetData>
    <row r="1" spans="1:7" x14ac:dyDescent="0.25">
      <c r="A1" s="176"/>
      <c r="B1" s="177"/>
      <c r="C1" s="177"/>
      <c r="D1" s="177"/>
      <c r="E1" s="177"/>
      <c r="F1" s="163"/>
      <c r="G1" s="163"/>
    </row>
    <row r="2" spans="1:7" ht="15.75" x14ac:dyDescent="0.25">
      <c r="A2" s="159" t="s">
        <v>0</v>
      </c>
      <c r="B2" s="160" t="s">
        <v>1</v>
      </c>
      <c r="C2" s="161"/>
      <c r="D2" s="161"/>
      <c r="E2" s="161"/>
      <c r="F2" s="163"/>
      <c r="G2" s="163"/>
    </row>
    <row r="3" spans="1:7" ht="15.75" x14ac:dyDescent="0.25">
      <c r="A3" s="159" t="s">
        <v>2</v>
      </c>
      <c r="B3" s="162" t="s">
        <v>149</v>
      </c>
      <c r="C3" s="161"/>
      <c r="D3" s="161"/>
      <c r="E3" s="161"/>
      <c r="F3" s="163"/>
      <c r="G3" s="163"/>
    </row>
    <row r="4" spans="1:7" x14ac:dyDescent="0.25">
      <c r="A4" s="163"/>
      <c r="B4" s="163"/>
      <c r="C4" s="163"/>
      <c r="D4" s="163"/>
      <c r="E4" s="163"/>
      <c r="F4" s="163"/>
      <c r="G4" s="163"/>
    </row>
    <row r="5" spans="1:7" x14ac:dyDescent="0.25">
      <c r="A5" s="236" t="s">
        <v>4</v>
      </c>
      <c r="B5" s="236"/>
      <c r="C5" s="236"/>
      <c r="D5" s="236"/>
      <c r="E5" s="236"/>
      <c r="F5" s="163"/>
      <c r="G5" s="163"/>
    </row>
    <row r="6" spans="1:7" x14ac:dyDescent="0.25">
      <c r="A6" s="236" t="s">
        <v>5</v>
      </c>
      <c r="B6" s="236"/>
      <c r="C6" s="236"/>
      <c r="D6" s="236"/>
      <c r="E6" s="236"/>
      <c r="F6" s="163"/>
      <c r="G6" s="163"/>
    </row>
    <row r="7" spans="1:7" x14ac:dyDescent="0.25">
      <c r="A7" s="164"/>
      <c r="B7" s="163"/>
      <c r="C7" s="163"/>
      <c r="D7" s="163"/>
      <c r="E7" s="163"/>
      <c r="F7" s="163"/>
      <c r="G7" s="163"/>
    </row>
    <row r="8" spans="1:7" x14ac:dyDescent="0.25">
      <c r="A8" s="165" t="s">
        <v>6</v>
      </c>
      <c r="B8" s="165" t="s">
        <v>7</v>
      </c>
      <c r="C8" s="165" t="s">
        <v>28</v>
      </c>
      <c r="D8" s="165" t="s">
        <v>99</v>
      </c>
      <c r="E8" s="165" t="s">
        <v>136</v>
      </c>
      <c r="F8" s="165" t="s">
        <v>147</v>
      </c>
      <c r="G8" s="165" t="s">
        <v>150</v>
      </c>
    </row>
    <row r="9" spans="1:7" x14ac:dyDescent="0.25">
      <c r="A9" s="161"/>
      <c r="B9" s="166"/>
      <c r="C9" s="166"/>
      <c r="D9" s="166"/>
      <c r="E9" s="166"/>
      <c r="F9" s="163"/>
      <c r="G9" s="163"/>
    </row>
    <row r="10" spans="1:7" x14ac:dyDescent="0.25">
      <c r="A10" s="163" t="s">
        <v>8</v>
      </c>
      <c r="B10" s="167" t="s">
        <v>9</v>
      </c>
      <c r="C10" s="174">
        <f>[1]I_Trimestre!F10</f>
        <v>70884</v>
      </c>
      <c r="D10" s="174">
        <f>[1]II_Trimestre!F10</f>
        <v>137855</v>
      </c>
      <c r="E10" s="174">
        <f>[1]III_Trimestre!F10</f>
        <v>61080</v>
      </c>
      <c r="F10" s="174">
        <f>[1]IV_Trimestre!F10</f>
        <v>69335</v>
      </c>
      <c r="G10" s="178">
        <v>123732</v>
      </c>
    </row>
    <row r="11" spans="1:7" x14ac:dyDescent="0.25">
      <c r="A11" s="237" t="s">
        <v>10</v>
      </c>
      <c r="B11" s="168" t="s">
        <v>104</v>
      </c>
      <c r="C11" s="174">
        <f>[1]I_Trimestre!F11</f>
        <v>23239</v>
      </c>
      <c r="D11" s="174">
        <f>[1]II_Trimestre!F11</f>
        <v>21665</v>
      </c>
      <c r="E11" s="174">
        <f>[1]III_Trimestre!F11</f>
        <v>21598</v>
      </c>
      <c r="F11" s="174">
        <f>[1]IV_Trimestre!F11</f>
        <v>6449</v>
      </c>
      <c r="G11" s="178">
        <v>24968</v>
      </c>
    </row>
    <row r="12" spans="1:7" x14ac:dyDescent="0.25">
      <c r="A12" s="237"/>
      <c r="B12" s="168" t="s">
        <v>105</v>
      </c>
      <c r="C12" s="174">
        <f>[1]I_Trimestre!F12</f>
        <v>15870</v>
      </c>
      <c r="D12" s="174">
        <f>[1]II_Trimestre!F12</f>
        <v>14902</v>
      </c>
      <c r="E12" s="174">
        <f>[1]III_Trimestre!F12</f>
        <v>14850</v>
      </c>
      <c r="F12" s="174">
        <f>[1]IV_Trimestre!F12</f>
        <v>4500</v>
      </c>
      <c r="G12" s="178">
        <v>16936</v>
      </c>
    </row>
    <row r="13" spans="1:7" x14ac:dyDescent="0.25">
      <c r="A13" s="169" t="s">
        <v>13</v>
      </c>
      <c r="B13" s="168" t="s">
        <v>12</v>
      </c>
      <c r="C13" s="174">
        <f>[1]I_Trimestre!F13</f>
        <v>72</v>
      </c>
      <c r="D13" s="174">
        <f>[1]II_Trimestre!F13</f>
        <v>101</v>
      </c>
      <c r="E13" s="174">
        <f>[1]III_Trimestre!F13</f>
        <v>111</v>
      </c>
      <c r="F13" s="174">
        <f>[1]IV_Trimestre!F13</f>
        <v>148</v>
      </c>
      <c r="G13" s="178">
        <v>157</v>
      </c>
    </row>
    <row r="14" spans="1:7" x14ac:dyDescent="0.25">
      <c r="A14" s="169" t="s">
        <v>14</v>
      </c>
      <c r="B14" s="168" t="s">
        <v>12</v>
      </c>
      <c r="C14" s="174">
        <f>[1]I_Trimestre!F14</f>
        <v>1218</v>
      </c>
      <c r="D14" s="174">
        <f>[1]II_Trimestre!F14</f>
        <v>1300</v>
      </c>
      <c r="E14" s="174">
        <f>[1]III_Trimestre!F14</f>
        <v>1338</v>
      </c>
      <c r="F14" s="174">
        <f>[1]IV_Trimestre!F14</f>
        <v>1477</v>
      </c>
      <c r="G14" s="178">
        <v>1578</v>
      </c>
    </row>
    <row r="15" spans="1:7" x14ac:dyDescent="0.25">
      <c r="A15" s="237" t="s">
        <v>15</v>
      </c>
      <c r="B15" s="168" t="s">
        <v>16</v>
      </c>
      <c r="C15" s="174">
        <f>[1]I_Trimestre!F15</f>
        <v>153199</v>
      </c>
      <c r="D15" s="174">
        <f>[1]II_Trimestre!F15</f>
        <v>157660</v>
      </c>
      <c r="E15" s="174">
        <f>[1]III_Trimestre!F15</f>
        <v>157436</v>
      </c>
      <c r="F15" s="174">
        <f>[1]IV_Trimestre!F15</f>
        <v>170229</v>
      </c>
      <c r="G15" s="178">
        <v>184810</v>
      </c>
    </row>
    <row r="16" spans="1:7" x14ac:dyDescent="0.25">
      <c r="A16" s="237"/>
      <c r="B16" s="168" t="s">
        <v>12</v>
      </c>
      <c r="C16" s="174">
        <f>[1]I_Trimestre!F16</f>
        <v>124556</v>
      </c>
      <c r="D16" s="174">
        <f>[1]II_Trimestre!F16</f>
        <v>127284</v>
      </c>
      <c r="E16" s="174">
        <f>[1]III_Trimestre!F16</f>
        <v>126866</v>
      </c>
      <c r="F16" s="174">
        <f>[1]IV_Trimestre!F16</f>
        <v>135355</v>
      </c>
      <c r="G16" s="178">
        <v>145286</v>
      </c>
    </row>
    <row r="17" spans="1:7" x14ac:dyDescent="0.25">
      <c r="A17" s="237" t="s">
        <v>17</v>
      </c>
      <c r="B17" s="168" t="s">
        <v>16</v>
      </c>
      <c r="C17" s="174">
        <f>[1]I_Trimestre!F17</f>
        <v>198783</v>
      </c>
      <c r="D17" s="174">
        <f>[1]II_Trimestre!F17</f>
        <v>197571</v>
      </c>
      <c r="E17" s="174">
        <f>[1]III_Trimestre!F17</f>
        <v>202507</v>
      </c>
      <c r="F17" s="174">
        <f>[1]IV_Trimestre!F17</f>
        <v>209368</v>
      </c>
      <c r="G17" s="179">
        <v>169776</v>
      </c>
    </row>
    <row r="18" spans="1:7" x14ac:dyDescent="0.25">
      <c r="A18" s="237"/>
      <c r="B18" s="168" t="s">
        <v>12</v>
      </c>
      <c r="C18" s="174">
        <f>[1]I_Trimestre!F18</f>
        <v>156099</v>
      </c>
      <c r="D18" s="174">
        <f>[1]II_Trimestre!F18</f>
        <v>153952</v>
      </c>
      <c r="E18" s="174">
        <f>[1]III_Trimestre!F18</f>
        <v>155561</v>
      </c>
      <c r="F18" s="174">
        <f>[1]IV_Trimestre!F18</f>
        <v>157925</v>
      </c>
      <c r="G18" s="179">
        <v>228844</v>
      </c>
    </row>
    <row r="19" spans="1:7" x14ac:dyDescent="0.25">
      <c r="A19" s="170" t="s">
        <v>18</v>
      </c>
      <c r="B19" s="167" t="s">
        <v>12</v>
      </c>
      <c r="C19" s="180">
        <f>[1]I_Trimestre!F19</f>
        <v>8104</v>
      </c>
      <c r="D19" s="180">
        <f>[1]II_Trimestre!F19</f>
        <v>8101</v>
      </c>
      <c r="E19" s="180">
        <f>[1]III_Trimestre!F19</f>
        <v>8106</v>
      </c>
      <c r="F19" s="180">
        <f>[1]IV_Trimestre!F19</f>
        <v>8501</v>
      </c>
      <c r="G19" s="178">
        <v>9333</v>
      </c>
    </row>
    <row r="20" spans="1:7" ht="15.75" thickBot="1" x14ac:dyDescent="0.3">
      <c r="A20" s="171" t="s">
        <v>19</v>
      </c>
      <c r="B20" s="172" t="s">
        <v>20</v>
      </c>
      <c r="C20" s="181">
        <f>[1]I_Trimestre!F20</f>
        <v>257873</v>
      </c>
      <c r="D20" s="181">
        <f>[1]II_Trimestre!F20</f>
        <v>321068</v>
      </c>
      <c r="E20" s="181">
        <f>[1]III_Trimestre!F20</f>
        <v>272190</v>
      </c>
      <c r="F20" s="181">
        <f>[1]IV_Trimestre!F20</f>
        <v>273849</v>
      </c>
      <c r="G20" s="182">
        <v>319258</v>
      </c>
    </row>
    <row r="21" spans="1:7" ht="36.75" customHeight="1" thickTop="1" x14ac:dyDescent="0.25">
      <c r="A21" s="235" t="s">
        <v>21</v>
      </c>
      <c r="B21" s="235"/>
      <c r="C21" s="235"/>
      <c r="D21" s="235"/>
      <c r="E21" s="235"/>
      <c r="F21" s="235"/>
      <c r="G21" s="235"/>
    </row>
    <row r="22" spans="1:7" x14ac:dyDescent="0.25">
      <c r="A22" s="238" t="s">
        <v>22</v>
      </c>
      <c r="B22" s="238"/>
      <c r="C22" s="238"/>
      <c r="D22" s="238"/>
      <c r="E22" s="238"/>
      <c r="F22" s="238"/>
      <c r="G22" s="238"/>
    </row>
    <row r="23" spans="1:7" x14ac:dyDescent="0.25">
      <c r="A23" s="241" t="s">
        <v>23</v>
      </c>
      <c r="B23" s="241"/>
      <c r="C23" s="241"/>
      <c r="D23" s="241"/>
      <c r="E23" s="241"/>
      <c r="F23" s="241"/>
      <c r="G23" s="241"/>
    </row>
    <row r="24" spans="1:7" x14ac:dyDescent="0.25">
      <c r="A24" s="239" t="s">
        <v>151</v>
      </c>
      <c r="B24" s="239"/>
      <c r="C24" s="239"/>
      <c r="D24" s="239"/>
      <c r="E24" s="239"/>
      <c r="F24" s="239"/>
      <c r="G24" s="239"/>
    </row>
    <row r="25" spans="1:7" x14ac:dyDescent="0.25">
      <c r="A25" s="240"/>
      <c r="B25" s="240"/>
      <c r="C25" s="173"/>
      <c r="D25" s="173"/>
      <c r="E25" s="173"/>
      <c r="F25" s="163"/>
      <c r="G25" s="163"/>
    </row>
    <row r="26" spans="1:7" x14ac:dyDescent="0.25">
      <c r="A26" s="163"/>
      <c r="B26" s="163"/>
      <c r="C26" s="163"/>
      <c r="D26" s="163"/>
      <c r="E26" s="163"/>
      <c r="F26" s="163"/>
      <c r="G26" s="163"/>
    </row>
    <row r="27" spans="1:7" x14ac:dyDescent="0.25">
      <c r="A27" s="163"/>
      <c r="B27" s="163"/>
      <c r="C27" s="163"/>
      <c r="D27" s="163"/>
      <c r="E27" s="163"/>
      <c r="F27" s="163"/>
      <c r="G27" s="163"/>
    </row>
    <row r="28" spans="1:7" x14ac:dyDescent="0.25">
      <c r="A28" s="212" t="s">
        <v>29</v>
      </c>
      <c r="B28" s="212"/>
      <c r="C28" s="212"/>
      <c r="D28" s="212"/>
      <c r="E28" s="212"/>
      <c r="F28" s="212"/>
      <c r="G28" s="163"/>
    </row>
    <row r="29" spans="1:7" x14ac:dyDescent="0.25">
      <c r="A29" s="212" t="s">
        <v>30</v>
      </c>
      <c r="B29" s="212"/>
      <c r="C29" s="212"/>
      <c r="D29" s="212"/>
      <c r="E29" s="212"/>
      <c r="F29" s="212"/>
    </row>
    <row r="30" spans="1:7" x14ac:dyDescent="0.25">
      <c r="A30" s="212" t="s">
        <v>124</v>
      </c>
      <c r="B30" s="212"/>
      <c r="C30" s="212"/>
      <c r="D30" s="212"/>
      <c r="E30" s="212"/>
      <c r="F30" s="212"/>
    </row>
    <row r="32" spans="1:7" x14ac:dyDescent="0.25">
      <c r="A32" s="87" t="s">
        <v>32</v>
      </c>
      <c r="B32" s="87" t="s">
        <v>28</v>
      </c>
      <c r="C32" s="87" t="s">
        <v>99</v>
      </c>
      <c r="D32" s="87" t="s">
        <v>136</v>
      </c>
      <c r="E32" s="87" t="s">
        <v>147</v>
      </c>
      <c r="F32" s="87" t="s">
        <v>150</v>
      </c>
    </row>
    <row r="33" spans="1:6" x14ac:dyDescent="0.25">
      <c r="A33" s="117"/>
      <c r="B33" s="44"/>
      <c r="C33" s="44"/>
      <c r="D33" s="44"/>
      <c r="E33" s="44"/>
      <c r="F33" s="44"/>
    </row>
    <row r="34" spans="1:6" x14ac:dyDescent="0.25">
      <c r="A34" s="23" t="s">
        <v>106</v>
      </c>
      <c r="B34" s="186">
        <v>34087965663</v>
      </c>
      <c r="C34" s="186">
        <v>45772766541.050003</v>
      </c>
      <c r="D34" s="186">
        <v>38546731569</v>
      </c>
      <c r="E34" s="186">
        <v>35717089694.55999</v>
      </c>
      <c r="F34" s="186">
        <v>154124553467.60999</v>
      </c>
    </row>
    <row r="35" spans="1:6" x14ac:dyDescent="0.25">
      <c r="A35" s="24" t="s">
        <v>15</v>
      </c>
      <c r="B35" s="188">
        <v>10864068000</v>
      </c>
      <c r="C35" s="188">
        <v>11863668000</v>
      </c>
      <c r="D35" s="189">
        <v>12896893000</v>
      </c>
      <c r="E35" s="189">
        <v>12931664000</v>
      </c>
      <c r="F35" s="189">
        <v>48556293000</v>
      </c>
    </row>
    <row r="36" spans="1:6" x14ac:dyDescent="0.25">
      <c r="A36" s="24" t="s">
        <v>118</v>
      </c>
      <c r="B36" s="188">
        <v>2853212000</v>
      </c>
      <c r="C36" s="188">
        <v>2899891000</v>
      </c>
      <c r="D36" s="189">
        <v>4505946000</v>
      </c>
      <c r="E36" s="189">
        <v>5662174000</v>
      </c>
      <c r="F36" s="189">
        <v>15921223000</v>
      </c>
    </row>
    <row r="37" spans="1:6" x14ac:dyDescent="0.25">
      <c r="A37" s="24" t="s">
        <v>35</v>
      </c>
      <c r="B37" s="188">
        <v>8159481471.999999</v>
      </c>
      <c r="C37" s="188">
        <v>8122639052.0000038</v>
      </c>
      <c r="D37" s="189">
        <v>8088214946.000001</v>
      </c>
      <c r="E37" s="189">
        <v>1789643145.9999971</v>
      </c>
      <c r="F37" s="189">
        <v>26159978616</v>
      </c>
    </row>
    <row r="38" spans="1:6" x14ac:dyDescent="0.25">
      <c r="A38" s="24" t="s">
        <v>36</v>
      </c>
      <c r="B38" s="188">
        <v>0</v>
      </c>
      <c r="C38" s="188">
        <v>0</v>
      </c>
      <c r="D38" s="189">
        <v>0</v>
      </c>
      <c r="E38" s="189">
        <v>0</v>
      </c>
      <c r="F38" s="189">
        <v>0</v>
      </c>
    </row>
    <row r="39" spans="1:6" x14ac:dyDescent="0.25">
      <c r="A39" s="24" t="s">
        <v>18</v>
      </c>
      <c r="B39" s="188">
        <v>1787041000</v>
      </c>
      <c r="C39" s="188">
        <v>1803016292.9999995</v>
      </c>
      <c r="D39" s="189">
        <v>1786963000.0000005</v>
      </c>
      <c r="E39" s="189">
        <v>1822236068.000001</v>
      </c>
      <c r="F39" s="189">
        <v>7199256361.000001</v>
      </c>
    </row>
    <row r="40" spans="1:6" x14ac:dyDescent="0.25">
      <c r="A40" s="24" t="s">
        <v>107</v>
      </c>
      <c r="B40" s="188">
        <v>332454180</v>
      </c>
      <c r="C40" s="188">
        <v>394757270</v>
      </c>
      <c r="D40" s="189">
        <v>395896770</v>
      </c>
      <c r="E40" s="189">
        <v>452377295</v>
      </c>
      <c r="F40" s="189">
        <v>1575485515</v>
      </c>
    </row>
    <row r="41" spans="1:6" x14ac:dyDescent="0.25">
      <c r="A41" s="24" t="s">
        <v>108</v>
      </c>
      <c r="B41" s="188">
        <v>5684000</v>
      </c>
      <c r="C41" s="188">
        <v>78057800</v>
      </c>
      <c r="D41" s="189">
        <v>75527700</v>
      </c>
      <c r="E41" s="189">
        <v>101488500</v>
      </c>
      <c r="F41" s="189">
        <v>260758000</v>
      </c>
    </row>
    <row r="42" spans="1:6" x14ac:dyDescent="0.25">
      <c r="A42" s="25" t="s">
        <v>39</v>
      </c>
      <c r="B42" s="186">
        <v>10086025011</v>
      </c>
      <c r="C42" s="186">
        <v>20610737126.049999</v>
      </c>
      <c r="D42" s="186">
        <v>10797290153</v>
      </c>
      <c r="E42" s="186">
        <v>12957506685.559992</v>
      </c>
      <c r="F42" s="186">
        <v>54451558975.609993</v>
      </c>
    </row>
    <row r="43" spans="1:6" x14ac:dyDescent="0.25">
      <c r="A43" s="26" t="s">
        <v>40</v>
      </c>
      <c r="B43" s="188">
        <v>8851945637</v>
      </c>
      <c r="C43" s="188">
        <v>11814215892</v>
      </c>
      <c r="D43" s="189">
        <v>8937472387</v>
      </c>
      <c r="E43" s="189">
        <v>12407328621.999992</v>
      </c>
      <c r="F43" s="189">
        <v>42010962537.999992</v>
      </c>
    </row>
    <row r="44" spans="1:6" x14ac:dyDescent="0.25">
      <c r="A44" s="26" t="s">
        <v>41</v>
      </c>
      <c r="B44" s="188">
        <v>214448539.99999994</v>
      </c>
      <c r="C44" s="188">
        <v>4865544463.000001</v>
      </c>
      <c r="D44" s="189">
        <v>746005616.99999905</v>
      </c>
      <c r="E44" s="189">
        <v>229257434.99999911</v>
      </c>
      <c r="F44" s="189">
        <v>6055256054.999999</v>
      </c>
    </row>
    <row r="45" spans="1:6" x14ac:dyDescent="0.25">
      <c r="A45" s="26" t="s">
        <v>119</v>
      </c>
      <c r="B45" s="188">
        <v>0</v>
      </c>
      <c r="C45" s="188">
        <v>0</v>
      </c>
      <c r="D45" s="189">
        <v>0</v>
      </c>
      <c r="E45" s="189">
        <v>0</v>
      </c>
      <c r="F45" s="189">
        <v>0</v>
      </c>
    </row>
    <row r="46" spans="1:6" x14ac:dyDescent="0.25">
      <c r="A46" s="26" t="s">
        <v>120</v>
      </c>
      <c r="B46" s="188">
        <v>0</v>
      </c>
      <c r="C46" s="188">
        <v>1922200000</v>
      </c>
      <c r="D46" s="189">
        <v>358700000</v>
      </c>
      <c r="E46" s="189">
        <v>-14600000</v>
      </c>
      <c r="F46" s="189">
        <v>2266300000</v>
      </c>
    </row>
    <row r="47" spans="1:6" x14ac:dyDescent="0.25">
      <c r="A47" s="26" t="s">
        <v>153</v>
      </c>
      <c r="B47" s="188"/>
      <c r="C47" s="188"/>
      <c r="D47" s="189"/>
      <c r="E47" s="189">
        <v>0</v>
      </c>
      <c r="F47" s="189">
        <v>0</v>
      </c>
    </row>
    <row r="48" spans="1:6" x14ac:dyDescent="0.25">
      <c r="A48" s="26" t="s">
        <v>154</v>
      </c>
      <c r="B48" s="188"/>
      <c r="C48" s="188"/>
      <c r="D48" s="189"/>
      <c r="E48" s="189">
        <v>0</v>
      </c>
      <c r="F48" s="189">
        <v>0</v>
      </c>
    </row>
    <row r="49" spans="1:6" x14ac:dyDescent="0.25">
      <c r="A49" s="26" t="s">
        <v>42</v>
      </c>
      <c r="B49" s="188">
        <v>3480000</v>
      </c>
      <c r="C49" s="188">
        <v>152395000</v>
      </c>
      <c r="D49" s="189">
        <v>436305000</v>
      </c>
      <c r="E49" s="189">
        <v>0</v>
      </c>
      <c r="F49" s="189">
        <v>592180000</v>
      </c>
    </row>
    <row r="50" spans="1:6" x14ac:dyDescent="0.25">
      <c r="A50" s="27" t="s">
        <v>43</v>
      </c>
      <c r="B50" s="188">
        <v>396818000</v>
      </c>
      <c r="C50" s="188">
        <v>1273515000</v>
      </c>
      <c r="D50" s="189">
        <v>9525000</v>
      </c>
      <c r="E50" s="189">
        <v>675000</v>
      </c>
      <c r="F50" s="189">
        <v>1680533000</v>
      </c>
    </row>
    <row r="51" spans="1:6" x14ac:dyDescent="0.25">
      <c r="A51" t="s">
        <v>110</v>
      </c>
      <c r="B51" s="188">
        <v>49176880.999999993</v>
      </c>
      <c r="C51" s="188">
        <v>64981040.000000015</v>
      </c>
      <c r="D51" s="189">
        <v>3246341.9999999925</v>
      </c>
      <c r="E51" s="189">
        <v>0</v>
      </c>
      <c r="F51" s="189">
        <v>117404263</v>
      </c>
    </row>
    <row r="52" spans="1:6" x14ac:dyDescent="0.25">
      <c r="A52" s="26" t="s">
        <v>121</v>
      </c>
      <c r="B52" s="188">
        <v>72447810</v>
      </c>
      <c r="C52" s="188">
        <v>89154730</v>
      </c>
      <c r="D52" s="189">
        <v>46965369</v>
      </c>
      <c r="E52" s="189">
        <v>29420349</v>
      </c>
      <c r="F52" s="189">
        <v>237988258</v>
      </c>
    </row>
    <row r="53" spans="1:6" x14ac:dyDescent="0.25">
      <c r="A53" s="24" t="s">
        <v>46</v>
      </c>
      <c r="B53" s="188">
        <v>74324823</v>
      </c>
      <c r="C53" s="188">
        <v>193779398.00000003</v>
      </c>
      <c r="D53" s="189">
        <v>181047713.99999997</v>
      </c>
      <c r="E53" s="189">
        <v>137550599.99999997</v>
      </c>
      <c r="F53" s="189">
        <v>586702535</v>
      </c>
    </row>
    <row r="54" spans="1:6" x14ac:dyDescent="0.25">
      <c r="A54" s="26" t="s">
        <v>47</v>
      </c>
      <c r="B54" s="188">
        <v>5445320</v>
      </c>
      <c r="C54" s="188">
        <v>41485093</v>
      </c>
      <c r="D54" s="189">
        <v>10872724</v>
      </c>
      <c r="E54" s="189">
        <v>53189374.999999985</v>
      </c>
      <c r="F54" s="189">
        <v>110992511.99999999</v>
      </c>
    </row>
    <row r="55" spans="1:6" x14ac:dyDescent="0.25">
      <c r="A55" s="26" t="s">
        <v>48</v>
      </c>
      <c r="B55" s="188">
        <v>0</v>
      </c>
      <c r="C55" s="188">
        <v>0</v>
      </c>
      <c r="D55" s="189">
        <v>0</v>
      </c>
      <c r="E55" s="189">
        <v>0</v>
      </c>
      <c r="F55" s="189">
        <v>0</v>
      </c>
    </row>
    <row r="56" spans="1:6" x14ac:dyDescent="0.25">
      <c r="A56" s="27" t="s">
        <v>49</v>
      </c>
      <c r="B56" s="188">
        <v>350000000</v>
      </c>
      <c r="C56" s="188">
        <v>0</v>
      </c>
      <c r="D56" s="189">
        <v>0</v>
      </c>
      <c r="E56" s="189">
        <v>0</v>
      </c>
      <c r="F56" s="189">
        <v>350000000</v>
      </c>
    </row>
    <row r="57" spans="1:6" x14ac:dyDescent="0.25">
      <c r="A57" s="27" t="s">
        <v>111</v>
      </c>
      <c r="B57" s="188">
        <v>0</v>
      </c>
      <c r="C57" s="188">
        <v>43131510.049999997</v>
      </c>
      <c r="D57" s="189">
        <v>0</v>
      </c>
      <c r="E57" s="189">
        <v>35580304.560000002</v>
      </c>
      <c r="F57" s="189">
        <v>78711814.609999999</v>
      </c>
    </row>
    <row r="58" spans="1:6" x14ac:dyDescent="0.25">
      <c r="A58" s="27" t="s">
        <v>155</v>
      </c>
      <c r="B58" s="188">
        <v>0</v>
      </c>
      <c r="C58" s="192">
        <v>81889000</v>
      </c>
      <c r="D58" s="189"/>
      <c r="E58" s="189">
        <v>0</v>
      </c>
      <c r="F58" s="189">
        <v>81889000</v>
      </c>
    </row>
    <row r="59" spans="1:6" x14ac:dyDescent="0.25">
      <c r="A59" s="27" t="s">
        <v>51</v>
      </c>
      <c r="B59" s="188">
        <v>67938000</v>
      </c>
      <c r="C59" s="188">
        <v>68446000</v>
      </c>
      <c r="D59" s="189">
        <v>67150000</v>
      </c>
      <c r="E59" s="189">
        <v>79105000</v>
      </c>
      <c r="F59" s="189">
        <v>282639000</v>
      </c>
    </row>
    <row r="60" spans="1:6" x14ac:dyDescent="0.25">
      <c r="A60" s="67" t="s">
        <v>52</v>
      </c>
      <c r="B60" s="187">
        <v>34087965663</v>
      </c>
      <c r="C60" s="187">
        <v>45772766541.050003</v>
      </c>
      <c r="D60" s="187">
        <v>38546731569</v>
      </c>
      <c r="E60" s="187">
        <v>35717089694.55999</v>
      </c>
      <c r="F60" s="187">
        <v>154124553467.60999</v>
      </c>
    </row>
    <row r="61" spans="1:6" x14ac:dyDescent="0.25">
      <c r="A61" s="29" t="s">
        <v>53</v>
      </c>
    </row>
    <row r="62" spans="1:6" ht="45" customHeight="1" x14ac:dyDescent="0.25">
      <c r="A62" s="242" t="s">
        <v>172</v>
      </c>
      <c r="B62" s="242"/>
      <c r="C62" s="242"/>
      <c r="D62" s="242"/>
      <c r="E62" s="242"/>
      <c r="F62" s="242"/>
    </row>
    <row r="64" spans="1:6" x14ac:dyDescent="0.25">
      <c r="A64" s="221" t="s">
        <v>54</v>
      </c>
      <c r="B64" s="221"/>
      <c r="C64" s="221"/>
      <c r="D64" s="221"/>
      <c r="E64" s="221"/>
      <c r="F64" s="221"/>
    </row>
    <row r="65" spans="1:6" x14ac:dyDescent="0.25">
      <c r="A65" s="212" t="s">
        <v>55</v>
      </c>
      <c r="B65" s="212"/>
      <c r="C65" s="212"/>
      <c r="D65" s="212"/>
      <c r="E65" s="212"/>
      <c r="F65" s="212"/>
    </row>
    <row r="66" spans="1:6" x14ac:dyDescent="0.25">
      <c r="A66" s="212" t="s">
        <v>124</v>
      </c>
      <c r="B66" s="212"/>
      <c r="C66" s="212"/>
      <c r="D66" s="212"/>
      <c r="E66" s="212"/>
      <c r="F66" s="212"/>
    </row>
    <row r="68" spans="1:6" x14ac:dyDescent="0.25">
      <c r="A68" s="87" t="s">
        <v>56</v>
      </c>
      <c r="B68" s="87" t="s">
        <v>28</v>
      </c>
      <c r="C68" s="87" t="s">
        <v>99</v>
      </c>
      <c r="D68" s="87" t="s">
        <v>136</v>
      </c>
      <c r="E68" s="87" t="s">
        <v>147</v>
      </c>
      <c r="F68" s="87" t="s">
        <v>150</v>
      </c>
    </row>
    <row r="69" spans="1:6" x14ac:dyDescent="0.25">
      <c r="A69" s="37"/>
      <c r="B69" s="37"/>
      <c r="C69" s="37"/>
      <c r="D69" s="37"/>
      <c r="E69" s="37"/>
      <c r="F69" s="37"/>
    </row>
    <row r="70" spans="1:6" ht="15.75" x14ac:dyDescent="0.25">
      <c r="A70" s="158" t="s">
        <v>57</v>
      </c>
      <c r="B70" s="123">
        <v>33732520343</v>
      </c>
      <c r="C70" s="123">
        <v>45606260938</v>
      </c>
      <c r="D70" s="123">
        <v>38535858845</v>
      </c>
      <c r="E70" s="123">
        <v>35628320014.999985</v>
      </c>
      <c r="F70" s="123">
        <v>153502960141</v>
      </c>
    </row>
    <row r="71" spans="1:6" ht="15.75" x14ac:dyDescent="0.25">
      <c r="A71" s="118" t="s">
        <v>58</v>
      </c>
      <c r="B71" s="37">
        <v>33732520343</v>
      </c>
      <c r="C71" s="37">
        <v>45606260938</v>
      </c>
      <c r="D71" s="37">
        <v>38535858845</v>
      </c>
      <c r="E71" s="37">
        <v>35628320014.999985</v>
      </c>
      <c r="F71" s="37">
        <v>153502960141</v>
      </c>
    </row>
    <row r="72" spans="1:6" ht="15.75" x14ac:dyDescent="0.25">
      <c r="A72" s="158" t="s">
        <v>59</v>
      </c>
      <c r="B72" s="123">
        <v>5445320</v>
      </c>
      <c r="C72" s="123">
        <v>41485093</v>
      </c>
      <c r="D72" s="123">
        <v>10872724</v>
      </c>
      <c r="E72" s="123">
        <v>53189374.999999985</v>
      </c>
      <c r="F72" s="123">
        <v>110992511.99999999</v>
      </c>
    </row>
    <row r="73" spans="1:6" ht="15.75" x14ac:dyDescent="0.25">
      <c r="A73" s="118" t="s">
        <v>58</v>
      </c>
      <c r="B73" s="37">
        <v>5445320</v>
      </c>
      <c r="C73" s="37">
        <v>41485093</v>
      </c>
      <c r="D73" s="37">
        <v>10872724</v>
      </c>
      <c r="E73" s="37">
        <v>53189374.999999985</v>
      </c>
      <c r="F73" s="37">
        <v>110992511.99999999</v>
      </c>
    </row>
    <row r="74" spans="1:6" ht="15.75" x14ac:dyDescent="0.25">
      <c r="A74" s="158" t="s">
        <v>112</v>
      </c>
      <c r="B74" s="123">
        <v>350000000</v>
      </c>
      <c r="C74" s="123">
        <v>125020510.05</v>
      </c>
      <c r="D74" s="123">
        <v>0</v>
      </c>
      <c r="E74" s="123">
        <v>35580304.560000002</v>
      </c>
      <c r="F74" s="123">
        <v>510600814.61000001</v>
      </c>
    </row>
    <row r="75" spans="1:6" ht="26.25" x14ac:dyDescent="0.25">
      <c r="A75" s="195" t="s">
        <v>163</v>
      </c>
      <c r="B75" s="123"/>
      <c r="C75" s="48">
        <v>81889000</v>
      </c>
      <c r="D75" s="123"/>
      <c r="E75" s="123"/>
      <c r="F75" s="123">
        <v>81889000</v>
      </c>
    </row>
    <row r="76" spans="1:6" ht="15.75" x14ac:dyDescent="0.25">
      <c r="A76" s="118" t="s">
        <v>125</v>
      </c>
      <c r="B76" s="37">
        <v>0</v>
      </c>
      <c r="C76" s="37">
        <v>43131510.049999997</v>
      </c>
      <c r="D76" s="37">
        <v>0</v>
      </c>
      <c r="E76" s="37">
        <v>35580304.560000002</v>
      </c>
      <c r="F76" s="37">
        <v>78711814.609999999</v>
      </c>
    </row>
    <row r="77" spans="1:6" ht="15.75" x14ac:dyDescent="0.25">
      <c r="A77" s="118" t="s">
        <v>49</v>
      </c>
      <c r="B77" s="37">
        <v>350000000</v>
      </c>
      <c r="C77" s="37">
        <v>0</v>
      </c>
      <c r="D77" s="37">
        <v>0</v>
      </c>
      <c r="E77" s="37">
        <v>0</v>
      </c>
      <c r="F77" s="37">
        <v>350000000</v>
      </c>
    </row>
    <row r="78" spans="1:6" x14ac:dyDescent="0.25">
      <c r="A78" s="67" t="s">
        <v>63</v>
      </c>
      <c r="B78" s="67">
        <v>34087965663</v>
      </c>
      <c r="C78" s="67">
        <v>45772766541.050003</v>
      </c>
      <c r="D78" s="67">
        <v>38546731569</v>
      </c>
      <c r="E78" s="67">
        <v>35717089694.559982</v>
      </c>
      <c r="F78" s="67">
        <v>154124553467.60999</v>
      </c>
    </row>
    <row r="79" spans="1:6" x14ac:dyDescent="0.25">
      <c r="A79" s="44" t="s">
        <v>53</v>
      </c>
    </row>
    <row r="80" spans="1:6" ht="59.25" customHeight="1" x14ac:dyDescent="0.25">
      <c r="A80" s="242" t="s">
        <v>173</v>
      </c>
      <c r="B80" s="242"/>
      <c r="C80" s="242"/>
      <c r="D80" s="242"/>
      <c r="E80" s="242"/>
      <c r="F80" s="242"/>
    </row>
    <row r="81" spans="1:8" x14ac:dyDescent="0.25">
      <c r="A81" s="221" t="s">
        <v>64</v>
      </c>
      <c r="B81" s="221"/>
      <c r="C81" s="221"/>
      <c r="D81" s="221"/>
      <c r="E81" s="221"/>
      <c r="F81" s="221"/>
    </row>
    <row r="82" spans="1:8" x14ac:dyDescent="0.25">
      <c r="A82" s="212" t="s">
        <v>65</v>
      </c>
      <c r="B82" s="212"/>
      <c r="C82" s="212"/>
      <c r="D82" s="212"/>
      <c r="E82" s="212"/>
      <c r="F82" s="212"/>
    </row>
    <row r="83" spans="1:8" x14ac:dyDescent="0.25">
      <c r="A83" s="212" t="s">
        <v>124</v>
      </c>
      <c r="B83" s="212"/>
      <c r="C83" s="212"/>
      <c r="D83" s="212"/>
      <c r="E83" s="212"/>
      <c r="F83" s="212"/>
    </row>
    <row r="85" spans="1:8" x14ac:dyDescent="0.25">
      <c r="A85" s="87" t="s">
        <v>56</v>
      </c>
      <c r="B85" s="87" t="s">
        <v>28</v>
      </c>
      <c r="C85" s="87" t="s">
        <v>99</v>
      </c>
      <c r="D85" s="87" t="s">
        <v>136</v>
      </c>
      <c r="E85" s="87" t="s">
        <v>147</v>
      </c>
      <c r="F85" s="87" t="s">
        <v>150</v>
      </c>
    </row>
    <row r="86" spans="1:8" x14ac:dyDescent="0.25">
      <c r="A86" s="47"/>
      <c r="B86" s="47"/>
      <c r="C86" s="47"/>
      <c r="D86" s="47"/>
      <c r="E86" s="47"/>
      <c r="F86" s="47"/>
    </row>
    <row r="87" spans="1:8" x14ac:dyDescent="0.25">
      <c r="A87" s="47" t="s">
        <v>127</v>
      </c>
      <c r="B87" s="199">
        <v>3414271112.7499866</v>
      </c>
      <c r="C87" s="202">
        <v>7055646441.5800018</v>
      </c>
      <c r="D87" s="202">
        <v>8391061908.5299988</v>
      </c>
      <c r="E87" s="202">
        <v>13714629200.659996</v>
      </c>
      <c r="F87" s="199">
        <v>3414271112.7499866</v>
      </c>
    </row>
    <row r="88" spans="1:8" x14ac:dyDescent="0.25">
      <c r="A88" s="48" t="s">
        <v>67</v>
      </c>
      <c r="B88" s="202">
        <v>37729340991.830002</v>
      </c>
      <c r="C88" s="202">
        <v>47108182008</v>
      </c>
      <c r="D88" s="202">
        <v>43870298861.129997</v>
      </c>
      <c r="E88" s="202">
        <v>23520521521.420002</v>
      </c>
      <c r="F88" s="202">
        <v>152228343382.38</v>
      </c>
      <c r="H88" s="208"/>
    </row>
    <row r="89" spans="1:8" x14ac:dyDescent="0.25">
      <c r="A89" s="204" t="s">
        <v>68</v>
      </c>
      <c r="B89" s="202">
        <v>12248190000</v>
      </c>
      <c r="C89" s="202">
        <v>19615361448</v>
      </c>
      <c r="D89" s="202">
        <v>16715608500</v>
      </c>
      <c r="E89" s="202">
        <v>6399704049.9800005</v>
      </c>
      <c r="F89" s="202">
        <v>54978863997.979996</v>
      </c>
    </row>
    <row r="90" spans="1:8" x14ac:dyDescent="0.25">
      <c r="A90" s="205" t="s">
        <v>164</v>
      </c>
      <c r="B90" s="206">
        <v>11362500000</v>
      </c>
      <c r="C90" s="206">
        <v>18477068448</v>
      </c>
      <c r="D90" s="206">
        <v>15907200000</v>
      </c>
      <c r="E90" s="206">
        <v>6019575000</v>
      </c>
      <c r="F90" s="206">
        <v>51766343448</v>
      </c>
      <c r="H90" s="208"/>
    </row>
    <row r="91" spans="1:8" x14ac:dyDescent="0.25">
      <c r="A91" s="205" t="s">
        <v>165</v>
      </c>
      <c r="B91" s="206">
        <v>442962000</v>
      </c>
      <c r="C91" s="206">
        <v>443196000</v>
      </c>
      <c r="D91" s="206">
        <v>443196000</v>
      </c>
      <c r="E91" s="206">
        <v>224339592.88</v>
      </c>
      <c r="F91" s="206">
        <v>1553693592.8800001</v>
      </c>
    </row>
    <row r="92" spans="1:8" x14ac:dyDescent="0.25">
      <c r="A92" s="205" t="s">
        <v>166</v>
      </c>
      <c r="B92" s="206">
        <v>442728000</v>
      </c>
      <c r="C92" s="206">
        <v>127272000</v>
      </c>
      <c r="D92" s="206">
        <v>0</v>
      </c>
      <c r="E92" s="206">
        <v>0</v>
      </c>
      <c r="F92" s="206">
        <v>570000000</v>
      </c>
      <c r="H92" s="208"/>
    </row>
    <row r="93" spans="1:8" x14ac:dyDescent="0.25">
      <c r="A93" s="205" t="s">
        <v>167</v>
      </c>
      <c r="B93" s="206"/>
      <c r="C93" s="206">
        <v>567825000</v>
      </c>
      <c r="D93" s="206">
        <v>365212500</v>
      </c>
      <c r="E93" s="206">
        <v>50656092.880000003</v>
      </c>
      <c r="F93" s="206">
        <v>983693592.88</v>
      </c>
    </row>
    <row r="94" spans="1:8" x14ac:dyDescent="0.25">
      <c r="A94" s="209" t="s">
        <v>168</v>
      </c>
      <c r="B94" s="210">
        <v>0</v>
      </c>
      <c r="C94" s="210"/>
      <c r="D94" s="210"/>
      <c r="E94" s="210">
        <v>105133364.21999998</v>
      </c>
      <c r="F94" s="210">
        <v>105133364.21999998</v>
      </c>
    </row>
    <row r="95" spans="1:8" x14ac:dyDescent="0.25">
      <c r="A95" s="204" t="s">
        <v>161</v>
      </c>
      <c r="B95" s="202">
        <v>4368006000</v>
      </c>
      <c r="C95" s="202">
        <v>4368060000</v>
      </c>
      <c r="D95" s="202">
        <v>4368060000</v>
      </c>
      <c r="E95" s="202">
        <v>2912041301.6599998</v>
      </c>
      <c r="F95" s="202">
        <v>16016167301.66</v>
      </c>
    </row>
    <row r="96" spans="1:8" x14ac:dyDescent="0.25">
      <c r="A96" s="204" t="s">
        <v>115</v>
      </c>
      <c r="B96" s="202">
        <v>8616850000</v>
      </c>
      <c r="C96" s="202">
        <v>8690550000</v>
      </c>
      <c r="D96" s="202">
        <v>7793700000</v>
      </c>
      <c r="E96" s="202">
        <v>448425000</v>
      </c>
      <c r="F96" s="202">
        <v>25549525000</v>
      </c>
    </row>
    <row r="97" spans="1:6" x14ac:dyDescent="0.25">
      <c r="A97" s="211" t="s">
        <v>169</v>
      </c>
      <c r="B97" s="210">
        <v>0</v>
      </c>
      <c r="C97" s="210">
        <v>0</v>
      </c>
      <c r="D97" s="210">
        <v>0</v>
      </c>
      <c r="E97" s="210">
        <v>2176280</v>
      </c>
      <c r="F97" s="210">
        <v>2176280</v>
      </c>
    </row>
    <row r="98" spans="1:6" x14ac:dyDescent="0.25">
      <c r="A98" s="204" t="s">
        <v>71</v>
      </c>
      <c r="B98" s="202">
        <v>10701984431.83</v>
      </c>
      <c r="C98" s="202">
        <v>12639900000</v>
      </c>
      <c r="D98" s="202">
        <v>13198619801.129999</v>
      </c>
      <c r="E98" s="202">
        <v>11855071579.9</v>
      </c>
      <c r="F98" s="202">
        <v>48395575812.860001</v>
      </c>
    </row>
    <row r="99" spans="1:6" x14ac:dyDescent="0.25">
      <c r="A99" s="211" t="s">
        <v>170</v>
      </c>
      <c r="B99" s="210">
        <v>0</v>
      </c>
      <c r="C99" s="210"/>
      <c r="D99" s="210"/>
      <c r="E99" s="210">
        <v>108369254.88000001</v>
      </c>
      <c r="F99" s="210">
        <v>108369254.88000001</v>
      </c>
    </row>
    <row r="100" spans="1:6" x14ac:dyDescent="0.25">
      <c r="A100" s="204" t="s">
        <v>72</v>
      </c>
      <c r="B100" s="202">
        <v>1794310560</v>
      </c>
      <c r="C100" s="202">
        <v>1794310560</v>
      </c>
      <c r="D100" s="202">
        <v>1794310560</v>
      </c>
      <c r="E100" s="202">
        <v>1794734055</v>
      </c>
      <c r="F100" s="202">
        <v>7177665735</v>
      </c>
    </row>
    <row r="101" spans="1:6" x14ac:dyDescent="0.25">
      <c r="A101" s="47" t="s">
        <v>116</v>
      </c>
      <c r="B101" s="207">
        <v>41143612104.580002</v>
      </c>
      <c r="C101" s="207">
        <v>54163828449.580002</v>
      </c>
      <c r="D101" s="207">
        <v>52261360769.659996</v>
      </c>
      <c r="E101" s="207">
        <v>37235150722.080002</v>
      </c>
      <c r="F101" s="207">
        <v>155642614495.13</v>
      </c>
    </row>
    <row r="102" spans="1:6" ht="16.5" thickBot="1" x14ac:dyDescent="0.3">
      <c r="A102" s="54" t="s">
        <v>74</v>
      </c>
      <c r="B102" s="54">
        <v>34087965663</v>
      </c>
      <c r="C102" s="54">
        <v>45772766541.050003</v>
      </c>
      <c r="D102" s="54">
        <v>38546731569</v>
      </c>
      <c r="E102" s="54">
        <v>35717089694.55999</v>
      </c>
      <c r="F102" s="54">
        <v>154124553467.60999</v>
      </c>
    </row>
    <row r="103" spans="1:6" ht="15.75" thickTop="1" x14ac:dyDescent="0.25">
      <c r="A103" s="48" t="s">
        <v>117</v>
      </c>
      <c r="B103" s="202">
        <v>7055646441.5800018</v>
      </c>
      <c r="C103" s="202">
        <v>8391061908.5299988</v>
      </c>
      <c r="D103" s="202">
        <f>+D101-D102</f>
        <v>13714629200.659996</v>
      </c>
      <c r="E103" s="202">
        <v>1518061027.5200119</v>
      </c>
      <c r="F103" s="202">
        <v>1518061027.5200195</v>
      </c>
    </row>
    <row r="104" spans="1:6" ht="15.75" thickBot="1" x14ac:dyDescent="0.3">
      <c r="A104" s="55"/>
      <c r="B104" s="55"/>
      <c r="C104" s="55"/>
      <c r="D104" s="55"/>
      <c r="E104" s="55"/>
      <c r="F104" s="55"/>
    </row>
    <row r="105" spans="1:6" ht="15.75" thickTop="1" x14ac:dyDescent="0.25">
      <c r="A105" s="44" t="s">
        <v>94</v>
      </c>
    </row>
    <row r="107" spans="1:6" ht="74.25" customHeight="1" x14ac:dyDescent="0.25">
      <c r="A107" s="242" t="s">
        <v>171</v>
      </c>
      <c r="B107" s="242"/>
      <c r="C107" s="242"/>
      <c r="D107" s="242"/>
      <c r="E107" s="242"/>
      <c r="F107" s="242"/>
    </row>
  </sheetData>
  <mergeCells count="22">
    <mergeCell ref="A107:F107"/>
    <mergeCell ref="A81:F81"/>
    <mergeCell ref="A82:F82"/>
    <mergeCell ref="A83:F83"/>
    <mergeCell ref="A30:F30"/>
    <mergeCell ref="A64:F64"/>
    <mergeCell ref="A65:F65"/>
    <mergeCell ref="A66:F66"/>
    <mergeCell ref="A62:F62"/>
    <mergeCell ref="A80:F80"/>
    <mergeCell ref="A29:F29"/>
    <mergeCell ref="A5:E5"/>
    <mergeCell ref="A6:E6"/>
    <mergeCell ref="A11:A12"/>
    <mergeCell ref="A15:A16"/>
    <mergeCell ref="A17:A18"/>
    <mergeCell ref="A21:G21"/>
    <mergeCell ref="A22:G22"/>
    <mergeCell ref="A23:G23"/>
    <mergeCell ref="A24:G24"/>
    <mergeCell ref="A25:B25"/>
    <mergeCell ref="A28:F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CC0479FAD7EE40A0A15000DD4FB562" ma:contentTypeVersion="11" ma:contentTypeDescription="Crear nuevo documento." ma:contentTypeScope="" ma:versionID="0b843bb16fc128cad4ca1f3d9dc3801a">
  <xsd:schema xmlns:xsd="http://www.w3.org/2001/XMLSchema" xmlns:xs="http://www.w3.org/2001/XMLSchema" xmlns:p="http://schemas.microsoft.com/office/2006/metadata/properties" xmlns:ns3="56bafc34-f589-408f-b999-c00c1b4105a6" xmlns:ns4="b2689617-ce1c-480f-9999-724bed72e3c7" targetNamespace="http://schemas.microsoft.com/office/2006/metadata/properties" ma:root="true" ma:fieldsID="7b1cd804e2a7cfccd892f7cc43fa6340" ns3:_="" ns4:_="">
    <xsd:import namespace="56bafc34-f589-408f-b999-c00c1b4105a6"/>
    <xsd:import namespace="b2689617-ce1c-480f-9999-724bed72e3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afc34-f589-408f-b999-c00c1b4105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89617-ce1c-480f-9999-724bed72e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41766-8403-4FFB-A9D9-88AE5AD1FA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DADCA-BA61-478D-BDDE-8AC89B2DFEC9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56bafc34-f589-408f-b999-c00c1b4105a6"/>
    <ds:schemaRef ds:uri="http://schemas.openxmlformats.org/package/2006/metadata/core-properties"/>
    <ds:schemaRef ds:uri="b2689617-ce1c-480f-9999-724bed72e3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230D6D-740A-4860-8BC6-B4ED10D05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afc34-f589-408f-b999-c00c1b4105a6"/>
    <ds:schemaRef ds:uri="b2689617-ce1c-480f-9999-724bed72e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Acumulado Trimestral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avegag</dc:creator>
  <cp:lastModifiedBy>Stephanie Tatiana Salas Soto</cp:lastModifiedBy>
  <dcterms:created xsi:type="dcterms:W3CDTF">2020-04-22T15:27:37Z</dcterms:created>
  <dcterms:modified xsi:type="dcterms:W3CDTF">2021-04-15T17:46:56Z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0x010100F2CC0479FAD7EE40A0A15000DD4FB562</vt:lpwstr>
  </property>
</Properties>
</file>