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10170" windowHeight="7680"/>
  </bookViews>
  <sheets>
    <sheet name="I Trimestre" sheetId="4" r:id="rId1"/>
    <sheet name="II Trimestre" sheetId="5" r:id="rId2"/>
    <sheet name="III Trimestre" sheetId="6" r:id="rId3"/>
    <sheet name="IV Trimestre 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'I Trimestre'!$A$2:$F$101</definedName>
    <definedName name="Disponibilidad_ARTICULO_59." localSheetId="0">#REF!</definedName>
    <definedName name="Disponibilidad_ARTICULO_59.">#REF!</definedName>
    <definedName name="nombre_1" localSheetId="0">'[2]INFORMACION DE INGRESOS Y FIS'!$B$6</definedName>
    <definedName name="nombre_1">'[3]INFORMACION DE INGRESOS Y FIS'!$B$6</definedName>
    <definedName name="nombre_10" localSheetId="0">'[4]INFORMACION DE INGRESOS Y FIS'!$B$13</definedName>
    <definedName name="nombre_10">'[5]INFORMACION DE INGRESOS Y FIS'!$B$13</definedName>
    <definedName name="nombre_11" localSheetId="0">'[4]INFORMACION DE INGRESOS Y FIS'!$B$14</definedName>
    <definedName name="nombre_11">'[5]INFORMACION DE INGRESOS Y FIS'!$B$14</definedName>
    <definedName name="nombre_12" localSheetId="0">'[4]INFORMACION DE INGRESOS Y FIS'!$B$15</definedName>
    <definedName name="nombre_12">'[5]INFORMACION DE INGRESOS Y FIS'!$B$15</definedName>
    <definedName name="nombre_13" localSheetId="0">'[4]INFORMACION DE INGRESOS Y FIS'!$B$16</definedName>
    <definedName name="nombre_13">'[5]INFORMACION DE INGRESOS Y FIS'!$B$16</definedName>
    <definedName name="nombre_14" localSheetId="0">'[4]INFORMACION DE INGRESOS Y FIS'!$B$17</definedName>
    <definedName name="nombre_14">'[5]INFORMACION DE INGRESOS Y FIS'!$B$17</definedName>
    <definedName name="nombre_2" localSheetId="0">'[2]INFORMACION DE INGRESOS Y FIS'!$B$7</definedName>
    <definedName name="nombre_2">'[3]INFORMACION DE INGRESOS Y FIS'!$B$7</definedName>
    <definedName name="nombre_3" localSheetId="0">'[2]INFORMACION DE INGRESOS Y FIS'!$B$8</definedName>
    <definedName name="nombre_3">'[3]INFORMACION DE INGRESOS Y FIS'!$B$8</definedName>
    <definedName name="nombre_4" localSheetId="0">'[2]INFORMACION DE INGRESOS Y FIS'!$B$9</definedName>
    <definedName name="nombre_4">'[3]INFORMACION DE INGRESOS Y FIS'!$B$9</definedName>
    <definedName name="nombre_5" localSheetId="0">'[4]INFORMACION DE INGRESOS Y FIS'!$B$8</definedName>
    <definedName name="nombre_5">'[5]INFORMACION DE INGRESOS Y FIS'!$B$8</definedName>
    <definedName name="nombre_6" localSheetId="0">'[4]INFORMACION DE INGRESOS Y FIS'!$B$9</definedName>
    <definedName name="nombre_6">'[5]INFORMACION DE INGRESOS Y FIS'!$B$9</definedName>
    <definedName name="nombre_7" localSheetId="0">'[4]INFORMACION DE INGRESOS Y FIS'!$B$10</definedName>
    <definedName name="nombre_7">'[5]INFORMACION DE INGRESOS Y FIS'!$B$10</definedName>
    <definedName name="nombre_8" localSheetId="0">'[4]INFORMACION DE INGRESOS Y FIS'!$B$11</definedName>
    <definedName name="nombre_8">'[5]INFORMACION DE INGRESOS Y FIS'!$B$11</definedName>
    <definedName name="nombre_9" localSheetId="0">'[4]INFORMACION DE INGRESOS Y FIS'!$B$12</definedName>
    <definedName name="nombre_9">'[5]INFORMACION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ipos">#REF!</definedName>
    <definedName name="TRT" localSheetId="0">'[6]INFORMACION DE INGRESOS Y FIS'!$B$11</definedName>
    <definedName name="TRT">'[7]INFORMACION DE INGRESOS Y FIS'!$B$11</definedName>
  </definedNames>
  <calcPr calcId="162913"/>
</workbook>
</file>

<file path=xl/calcChain.xml><?xml version="1.0" encoding="utf-8"?>
<calcChain xmlns="http://schemas.openxmlformats.org/spreadsheetml/2006/main">
  <c r="D96" i="4" l="1"/>
  <c r="C96" i="4"/>
  <c r="B96" i="4"/>
  <c r="E95" i="4" l="1"/>
  <c r="F11" i="4" l="1"/>
  <c r="F12" i="4"/>
  <c r="F14" i="4"/>
  <c r="F13" i="4"/>
  <c r="E45" i="4"/>
  <c r="E43" i="4"/>
  <c r="E46" i="4"/>
  <c r="F16" i="4"/>
  <c r="F18" i="4"/>
  <c r="F15" i="4"/>
  <c r="E44" i="4"/>
  <c r="F22" i="4"/>
  <c r="F23" i="4"/>
  <c r="F21" i="4"/>
  <c r="F25" i="4"/>
  <c r="F27" i="4"/>
  <c r="F20" i="4"/>
  <c r="E51" i="4"/>
  <c r="F24" i="4"/>
  <c r="E52" i="4"/>
  <c r="F26" i="4"/>
  <c r="E53" i="4"/>
  <c r="F17" i="4"/>
  <c r="E50" i="4"/>
  <c r="E94" i="4"/>
  <c r="E96" i="4" s="1"/>
  <c r="C78" i="4" l="1"/>
  <c r="E73" i="4"/>
  <c r="C55" i="4" l="1"/>
  <c r="C48" i="4"/>
  <c r="E71" i="4"/>
  <c r="E74" i="4"/>
  <c r="E76" i="4"/>
  <c r="E75" i="4"/>
  <c r="E72" i="4" l="1"/>
  <c r="B78" i="4"/>
  <c r="E47" i="4" l="1"/>
  <c r="B48" i="4"/>
  <c r="D55" i="4"/>
  <c r="D48" i="4"/>
  <c r="E48" i="4" l="1"/>
  <c r="E54" i="4"/>
  <c r="B55" i="4"/>
  <c r="E55" i="4" l="1"/>
  <c r="E77" i="4" l="1"/>
  <c r="D78" i="4"/>
  <c r="E97" i="4" l="1"/>
  <c r="E98" i="4" s="1"/>
  <c r="E78" i="4"/>
</calcChain>
</file>

<file path=xl/sharedStrings.xml><?xml version="1.0" encoding="utf-8"?>
<sst xmlns="http://schemas.openxmlformats.org/spreadsheetml/2006/main" count="503" uniqueCount="80">
  <si>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</si>
  <si>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</si>
  <si>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</si>
  <si>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</si>
  <si>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</si>
  <si>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</si>
  <si>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</si>
  <si>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Primero</t>
  </si>
  <si>
    <t xml:space="preserve">Año: 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</si>
  <si>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</si>
  <si>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</si>
  <si>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</si>
  <si>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</si>
  <si>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</si>
  <si>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</si>
  <si>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</si>
  <si>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</si>
  <si>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</si>
  <si>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</si>
  <si>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</si>
  <si>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</si>
  <si>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</si>
  <si>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</si>
  <si>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</si>
  <si>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</si>
  <si>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</si>
  <si>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</si>
  <si>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</si>
  <si>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</si>
  <si>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</si>
  <si>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</si>
  <si>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</si>
  <si>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</si>
  <si>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</si>
  <si>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</si>
  <si>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</si>
  <si>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</si>
  <si>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</si>
  <si>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</si>
  <si>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</si>
  <si>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</si>
  <si>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</si>
  <si>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</si>
  <si>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</si>
  <si>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</si>
  <si>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</si>
  <si>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</si>
  <si>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</si>
  <si>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</si>
  <si>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</si>
  <si>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</si>
  <si>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</si>
  <si>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</si>
  <si>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</si>
  <si>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</si>
  <si>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</si>
  <si>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</si>
  <si>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</si>
  <si>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</si>
  <si>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</si>
  <si>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Dirección Área Técnica.</t>
    </r>
    <r>
      <rPr>
        <sz val="8.5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Departamento de Evaluación y Seguimiento</t>
    </r>
  </si>
  <si>
    <t xml:space="preserve">1. Saldo en caja inicial  (5 t-1) </t>
  </si>
  <si>
    <t>Segundo</t>
  </si>
  <si>
    <t>Abril</t>
  </si>
  <si>
    <t>Mayo</t>
  </si>
  <si>
    <t>Junio</t>
  </si>
  <si>
    <t>II Trimestre</t>
  </si>
  <si>
    <t>Saldo en caja inicial se registra como Superávit Específico y corresponde en su totalidad a recursos comprometidos en el 2015 por ser desembolsados en el 2016.</t>
  </si>
  <si>
    <t>Dirección Área Técnica. Departamento de Evaluación y Seguimiento</t>
  </si>
  <si>
    <t>Tercer</t>
  </si>
  <si>
    <t>Julio</t>
  </si>
  <si>
    <t>Agosto</t>
  </si>
  <si>
    <t>Septiembre</t>
  </si>
  <si>
    <t>III Trimestre</t>
  </si>
  <si>
    <t>Cuarto</t>
  </si>
  <si>
    <t>Octubre</t>
  </si>
  <si>
    <t>Noviembre</t>
  </si>
  <si>
    <t>Diciembre</t>
  </si>
  <si>
    <t>IV Trimestre</t>
  </si>
  <si>
    <t>Saldo en caja inicial se registra como Superávit Específico y corresponde en a recursos comprometidos en por ser desembolsados en 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</si>
</sst>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([$€]* #,##0.00_);_([$€]* \(#,##0.00\);_([$€]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.5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6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8" fillId="2" borderId="0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3" borderId="10" xfId="0" applyFont="1" applyFill="1" applyBorder="1" applyAlignment="1">
      <alignment horizontal="left"/>
    </xf>
    <xf numFmtId="3" fontId="8" fillId="0" borderId="0" xfId="0" applyNumberFormat="1" applyFont="1" applyBorder="1"/>
    <xf numFmtId="3" fontId="5" fillId="0" borderId="12" xfId="0" applyNumberFormat="1" applyFont="1" applyBorder="1"/>
    <xf numFmtId="0" fontId="5" fillId="3" borderId="10" xfId="0" applyFont="1" applyFill="1" applyBorder="1"/>
    <xf numFmtId="0" fontId="5" fillId="2" borderId="10" xfId="0" applyFont="1" applyFill="1" applyBorder="1"/>
    <xf numFmtId="0" fontId="5" fillId="0" borderId="13" xfId="0" applyFont="1" applyFill="1" applyBorder="1"/>
    <xf numFmtId="0" fontId="5" fillId="0" borderId="15" xfId="0" applyFont="1" applyBorder="1"/>
    <xf numFmtId="0" fontId="5" fillId="0" borderId="16" xfId="0" applyFont="1" applyBorder="1"/>
    <xf numFmtId="3" fontId="5" fillId="0" borderId="0" xfId="0" applyNumberFormat="1" applyFont="1"/>
    <xf numFmtId="0" fontId="1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Border="1"/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/>
    <xf numFmtId="0" fontId="5" fillId="0" borderId="0" xfId="0" applyNumberFormat="1" applyFont="1" applyAlignment="1">
      <alignment horizontal="center"/>
    </xf>
    <xf numFmtId="14" fontId="5" fillId="0" borderId="0" xfId="0" applyNumberFormat="1" applyFont="1"/>
    <xf numFmtId="14" fontId="6" fillId="0" borderId="0" xfId="0" applyNumberFormat="1" applyFont="1"/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164" fontId="6" fillId="0" borderId="0" xfId="1" applyFont="1"/>
    <xf numFmtId="0" fontId="7" fillId="0" borderId="22" xfId="0" applyFont="1" applyFill="1" applyBorder="1" applyAlignment="1">
      <alignment horizontal="left"/>
    </xf>
    <xf numFmtId="0" fontId="10" fillId="0" borderId="23" xfId="0" applyFont="1" applyBorder="1"/>
    <xf numFmtId="0" fontId="10" fillId="0" borderId="0" xfId="0" applyFont="1" applyBorder="1"/>
    <xf numFmtId="0" fontId="10" fillId="0" borderId="24" xfId="0" applyFont="1" applyBorder="1"/>
    <xf numFmtId="4" fontId="10" fillId="0" borderId="23" xfId="0" applyNumberFormat="1" applyFont="1" applyFill="1" applyBorder="1"/>
    <xf numFmtId="4" fontId="8" fillId="0" borderId="23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4" fontId="8" fillId="0" borderId="23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vertical="center"/>
    </xf>
    <xf numFmtId="4" fontId="8" fillId="0" borderId="26" xfId="0" applyNumberFormat="1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vertical="center"/>
    </xf>
    <xf numFmtId="164" fontId="8" fillId="0" borderId="28" xfId="1" applyFont="1" applyFill="1" applyBorder="1" applyAlignment="1">
      <alignment vertical="center"/>
    </xf>
    <xf numFmtId="164" fontId="8" fillId="0" borderId="29" xfId="1" applyFont="1" applyFill="1" applyBorder="1" applyAlignment="1">
      <alignment vertical="center"/>
    </xf>
    <xf numFmtId="164" fontId="8" fillId="0" borderId="30" xfId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4" fontId="10" fillId="0" borderId="26" xfId="0" applyNumberFormat="1" applyFont="1" applyFill="1" applyBorder="1" applyAlignment="1">
      <alignment vertical="center"/>
    </xf>
    <xf numFmtId="4" fontId="5" fillId="0" borderId="0" xfId="0" applyNumberFormat="1" applyFont="1" applyFill="1" applyBorder="1"/>
    <xf numFmtId="0" fontId="6" fillId="0" borderId="0" xfId="0" applyFont="1"/>
    <xf numFmtId="164" fontId="5" fillId="0" borderId="0" xfId="1" applyFont="1"/>
    <xf numFmtId="4" fontId="5" fillId="0" borderId="26" xfId="0" applyNumberFormat="1" applyFont="1" applyFill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0" fontId="10" fillId="0" borderId="0" xfId="0" applyFont="1" applyFill="1"/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/>
    <xf numFmtId="164" fontId="10" fillId="0" borderId="0" xfId="1" applyFont="1" applyFill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0" fillId="0" borderId="26" xfId="0" applyFont="1" applyFill="1" applyBorder="1" applyAlignment="1">
      <alignment horizontal="center"/>
    </xf>
    <xf numFmtId="165" fontId="5" fillId="0" borderId="0" xfId="0" applyNumberFormat="1" applyFont="1" applyFill="1"/>
    <xf numFmtId="4" fontId="8" fillId="0" borderId="15" xfId="0" applyNumberFormat="1" applyFont="1" applyFill="1" applyBorder="1" applyAlignment="1">
      <alignment vertical="center"/>
    </xf>
    <xf numFmtId="0" fontId="10" fillId="0" borderId="31" xfId="0" applyFont="1" applyFill="1" applyBorder="1"/>
    <xf numFmtId="4" fontId="10" fillId="0" borderId="31" xfId="0" applyNumberFormat="1" applyFont="1" applyFill="1" applyBorder="1"/>
    <xf numFmtId="164" fontId="5" fillId="0" borderId="0" xfId="0" applyNumberFormat="1" applyFont="1" applyFill="1"/>
    <xf numFmtId="0" fontId="12" fillId="0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2" borderId="10" xfId="0" applyFont="1" applyFill="1" applyBorder="1"/>
    <xf numFmtId="0" fontId="10" fillId="3" borderId="10" xfId="0" applyFont="1" applyFill="1" applyBorder="1"/>
    <xf numFmtId="0" fontId="6" fillId="0" borderId="10" xfId="0" applyFont="1" applyFill="1" applyBorder="1" applyAlignment="1">
      <alignment horizontal="left"/>
    </xf>
    <xf numFmtId="4" fontId="12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/>
    <xf numFmtId="4" fontId="12" fillId="0" borderId="31" xfId="0" applyNumberFormat="1" applyFont="1" applyFill="1" applyBorder="1"/>
    <xf numFmtId="4" fontId="13" fillId="0" borderId="31" xfId="0" applyNumberFormat="1" applyFont="1" applyFill="1" applyBorder="1" applyAlignment="1">
      <alignment vertical="center"/>
    </xf>
    <xf numFmtId="4" fontId="6" fillId="0" borderId="31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4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/>
    <xf numFmtId="3" fontId="1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3" fontId="8" fillId="2" borderId="12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left"/>
    </xf>
    <xf numFmtId="0" fontId="8" fillId="3" borderId="11" xfId="0" applyFont="1" applyFill="1" applyBorder="1"/>
    <xf numFmtId="3" fontId="8" fillId="3" borderId="12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/>
    </xf>
    <xf numFmtId="0" fontId="8" fillId="0" borderId="11" xfId="0" applyFont="1" applyFill="1" applyBorder="1"/>
    <xf numFmtId="3" fontId="8" fillId="0" borderId="12" xfId="0" applyNumberFormat="1" applyFont="1" applyBorder="1"/>
    <xf numFmtId="0" fontId="8" fillId="3" borderId="10" xfId="0" applyFont="1" applyFill="1" applyBorder="1"/>
    <xf numFmtId="0" fontId="8" fillId="2" borderId="10" xfId="0" applyFont="1" applyFill="1" applyBorder="1"/>
    <xf numFmtId="0" fontId="8" fillId="0" borderId="13" xfId="0" applyFont="1" applyFill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0" xfId="0" applyFont="1" applyFill="1"/>
    <xf numFmtId="0" fontId="8" fillId="0" borderId="0" xfId="0" applyFont="1"/>
    <xf numFmtId="3" fontId="8" fillId="0" borderId="0" xfId="0" applyNumberFormat="1" applyFont="1"/>
    <xf numFmtId="0" fontId="8" fillId="0" borderId="0" xfId="0" applyFont="1" applyFill="1" applyBorder="1"/>
    <xf numFmtId="1" fontId="8" fillId="0" borderId="0" xfId="0" applyNumberFormat="1" applyFont="1" applyBorder="1"/>
    <xf numFmtId="0" fontId="8" fillId="0" borderId="0" xfId="0" applyFont="1" applyBorder="1"/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13" fillId="0" borderId="0" xfId="0" applyNumberFormat="1" applyFont="1"/>
    <xf numFmtId="4" fontId="8" fillId="0" borderId="18" xfId="0" applyNumberFormat="1" applyFont="1" applyFill="1" applyBorder="1" applyAlignment="1">
      <alignment horizontal="center"/>
    </xf>
    <xf numFmtId="4" fontId="13" fillId="0" borderId="19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3" fontId="13" fillId="0" borderId="0" xfId="11" applyFont="1"/>
    <xf numFmtId="0" fontId="8" fillId="0" borderId="23" xfId="0" applyFont="1" applyBorder="1"/>
    <xf numFmtId="0" fontId="8" fillId="0" borderId="24" xfId="0" applyFont="1" applyBorder="1"/>
    <xf numFmtId="4" fontId="8" fillId="0" borderId="23" xfId="0" applyNumberFormat="1" applyFont="1" applyFill="1" applyBorder="1"/>
    <xf numFmtId="4" fontId="8" fillId="0" borderId="24" xfId="0" applyNumberFormat="1" applyFont="1" applyBorder="1" applyAlignment="1">
      <alignment vertical="center"/>
    </xf>
    <xf numFmtId="4" fontId="8" fillId="0" borderId="24" xfId="0" applyNumberFormat="1" applyFont="1" applyFill="1" applyBorder="1" applyAlignment="1">
      <alignment vertical="center"/>
    </xf>
    <xf numFmtId="4" fontId="8" fillId="0" borderId="23" xfId="0" applyNumberFormat="1" applyFont="1" applyFill="1" applyBorder="1" applyAlignment="1">
      <alignment wrapText="1"/>
    </xf>
    <xf numFmtId="4" fontId="8" fillId="0" borderId="25" xfId="0" applyNumberFormat="1" applyFont="1" applyFill="1" applyBorder="1"/>
    <xf numFmtId="4" fontId="8" fillId="0" borderId="27" xfId="0" applyNumberFormat="1" applyFont="1" applyFill="1" applyBorder="1" applyAlignment="1">
      <alignment vertical="center"/>
    </xf>
    <xf numFmtId="43" fontId="8" fillId="0" borderId="28" xfId="11" applyFont="1" applyFill="1" applyBorder="1" applyAlignment="1">
      <alignment vertical="center"/>
    </xf>
    <xf numFmtId="43" fontId="8" fillId="0" borderId="29" xfId="11" applyFont="1" applyFill="1" applyBorder="1" applyAlignment="1">
      <alignment vertical="center"/>
    </xf>
    <xf numFmtId="43" fontId="8" fillId="0" borderId="30" xfId="11" applyFont="1" applyFill="1" applyBorder="1" applyAlignment="1">
      <alignment vertical="center"/>
    </xf>
    <xf numFmtId="4" fontId="8" fillId="0" borderId="0" xfId="0" applyNumberFormat="1" applyFont="1" applyFill="1" applyBorder="1"/>
    <xf numFmtId="4" fontId="13" fillId="0" borderId="0" xfId="0" applyNumberFormat="1" applyFont="1" applyBorder="1"/>
    <xf numFmtId="0" fontId="13" fillId="0" borderId="0" xfId="0" applyFont="1"/>
    <xf numFmtId="43" fontId="8" fillId="0" borderId="0" xfId="11" applyFont="1"/>
    <xf numFmtId="4" fontId="8" fillId="0" borderId="26" xfId="0" applyNumberFormat="1" applyFont="1" applyFill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wrapText="1"/>
    </xf>
    <xf numFmtId="4" fontId="8" fillId="0" borderId="31" xfId="0" applyNumberFormat="1" applyFont="1" applyFill="1" applyBorder="1"/>
    <xf numFmtId="4" fontId="8" fillId="0" borderId="3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center"/>
    </xf>
    <xf numFmtId="165" fontId="8" fillId="0" borderId="0" xfId="0" applyNumberFormat="1" applyFont="1" applyFill="1"/>
    <xf numFmtId="0" fontId="8" fillId="0" borderId="31" xfId="0" applyFont="1" applyFill="1" applyBorder="1"/>
    <xf numFmtId="43" fontId="10" fillId="0" borderId="0" xfId="11" applyFont="1" applyFill="1"/>
    <xf numFmtId="43" fontId="5" fillId="0" borderId="0" xfId="0" applyNumberFormat="1" applyFont="1" applyFill="1"/>
    <xf numFmtId="43" fontId="5" fillId="0" borderId="0" xfId="11" applyFont="1"/>
    <xf numFmtId="0" fontId="13" fillId="0" borderId="10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3" fontId="8" fillId="2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10" fillId="0" borderId="0" xfId="0" applyFont="1"/>
    <xf numFmtId="1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18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4" fontId="10" fillId="0" borderId="23" xfId="0" applyNumberFormat="1" applyFont="1" applyBorder="1"/>
    <xf numFmtId="4" fontId="10" fillId="0" borderId="23" xfId="0" applyNumberFormat="1" applyFont="1" applyBorder="1" applyAlignment="1">
      <alignment wrapText="1"/>
    </xf>
    <xf numFmtId="4" fontId="10" fillId="0" borderId="25" xfId="0" applyNumberFormat="1" applyFont="1" applyBorder="1"/>
    <xf numFmtId="4" fontId="10" fillId="0" borderId="27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vertical="center"/>
    </xf>
    <xf numFmtId="4" fontId="10" fillId="0" borderId="26" xfId="0" applyNumberFormat="1" applyFont="1" applyBorder="1" applyAlignment="1">
      <alignment vertical="center"/>
    </xf>
    <xf numFmtId="4" fontId="6" fillId="0" borderId="0" xfId="0" applyNumberFormat="1" applyFont="1"/>
    <xf numFmtId="4" fontId="8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wrapText="1"/>
    </xf>
    <xf numFmtId="4" fontId="5" fillId="0" borderId="31" xfId="0" applyNumberFormat="1" applyFont="1" applyBorder="1"/>
    <xf numFmtId="4" fontId="8" fillId="0" borderId="31" xfId="0" applyNumberFormat="1" applyFont="1" applyBorder="1" applyAlignment="1">
      <alignment vertical="center"/>
    </xf>
    <xf numFmtId="4" fontId="10" fillId="0" borderId="31" xfId="0" applyNumberFormat="1" applyFont="1" applyBorder="1" applyAlignment="1">
      <alignment vertical="center"/>
    </xf>
    <xf numFmtId="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26" xfId="0" applyFont="1" applyBorder="1" applyAlignment="1">
      <alignment horizontal="center"/>
    </xf>
    <xf numFmtId="165" fontId="5" fillId="0" borderId="0" xfId="0" applyNumberFormat="1" applyFont="1"/>
    <xf numFmtId="4" fontId="8" fillId="0" borderId="15" xfId="0" applyNumberFormat="1" applyFont="1" applyBorder="1" applyAlignment="1">
      <alignment vertical="center"/>
    </xf>
    <xf numFmtId="0" fontId="10" fillId="0" borderId="31" xfId="0" applyFont="1" applyBorder="1"/>
    <xf numFmtId="4" fontId="10" fillId="0" borderId="31" xfId="0" applyNumberFormat="1" applyFont="1" applyBorder="1"/>
    <xf numFmtId="164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1" fillId="2" borderId="10" xfId="0" applyFont="1" applyFill="1" applyBorder="1"/>
    <xf numFmtId="0" fontId="5" fillId="2" borderId="11" xfId="0" applyFont="1" applyFill="1" applyBorder="1"/>
    <xf numFmtId="0" fontId="1" fillId="3" borderId="10" xfId="0" applyFont="1" applyFill="1" applyBorder="1"/>
    <xf numFmtId="0" fontId="5" fillId="3" borderId="11" xfId="0" applyFont="1" applyFill="1" applyBorder="1"/>
    <xf numFmtId="0" fontId="5" fillId="0" borderId="11" xfId="0" applyFont="1" applyBorder="1"/>
    <xf numFmtId="0" fontId="1" fillId="0" borderId="0" xfId="0" applyFont="1"/>
    <xf numFmtId="0" fontId="7" fillId="0" borderId="22" xfId="0" applyFont="1" applyBorder="1" applyAlignment="1">
      <alignment horizontal="left"/>
    </xf>
    <xf numFmtId="4" fontId="9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0" fillId="3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4" fontId="6" fillId="0" borderId="17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3" borderId="11" xfId="0" applyFont="1" applyFill="1" applyBorder="1" applyAlignment="1">
      <alignment horizontal="left" wrapText="1"/>
    </xf>
    <xf numFmtId="4" fontId="13" fillId="0" borderId="17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1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</cellXfs>
  <cellStyles count="14">
    <cellStyle name="Euro" xfId="3"/>
    <cellStyle name="Millares 2" xfId="4"/>
    <cellStyle name="Millares 2 2" xfId="12"/>
    <cellStyle name="Millares 3" xfId="5"/>
    <cellStyle name="Millares 3 2" xfId="13"/>
    <cellStyle name="Millares 4" xfId="1"/>
    <cellStyle name="Millares 4 2" xfId="11"/>
    <cellStyle name="Normal" xfId="0" builtinId="0"/>
    <cellStyle name="Normal 2" xfId="6"/>
    <cellStyle name="Normal 2 2" xfId="7"/>
    <cellStyle name="Normal 3" xfId="8"/>
    <cellStyle name="Normal 6" xfId="9"/>
    <cellStyle name="Porcentaje 2" xfId="10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c/Configuraci&#243;n%20local/Archivos%20temporales%20de%20Internet/OLK31/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SE&#209;OR%20DEL%20TRIUNF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LIBRO%20GENERAL%20INFORMACION%20UJARR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2"/>
  <sheetViews>
    <sheetView showGridLines="0" tabSelected="1" zoomScaleNormal="100" workbookViewId="0">
      <selection activeCell="A2" sqref="A2:G2"/>
    </sheetView>
  </sheetViews>
  <sheetFormatPr baseColWidth="10" defaultColWidth="11.42578125" defaultRowHeight="14.25" x14ac:dyDescent="0.2"/>
  <cols>
    <col min="1" max="1" width="56.42578125" style="2" customWidth="1"/>
    <col min="2" max="2" width="20.28515625" style="1" customWidth="1"/>
    <col min="3" max="3" width="19.28515625" style="1" customWidth="1"/>
    <col min="4" max="4" width="20.140625" style="1" customWidth="1"/>
    <col min="5" max="5" width="19.5703125" style="1" customWidth="1"/>
    <col min="6" max="6" width="16" style="1" customWidth="1"/>
    <col min="7" max="16384" width="11.42578125" style="1"/>
  </cols>
  <sheetData>
    <row r="2" spans="1:7" ht="15.75" x14ac:dyDescent="0.25">
      <c r="A2" s="217" t="s">
        <v>0</v>
      </c>
      <c r="B2" s="217"/>
      <c r="C2" s="217"/>
      <c r="D2" s="217"/>
      <c r="E2" s="217"/>
      <c r="F2" s="217"/>
      <c r="G2" s="217"/>
    </row>
    <row r="3" spans="1:7" x14ac:dyDescent="0.2">
      <c r="A3" s="220" t="s">
        <v>1</v>
      </c>
      <c r="B3" s="220"/>
      <c r="C3" s="220"/>
      <c r="D3" s="220"/>
      <c r="E3" s="220"/>
      <c r="F3" s="220"/>
    </row>
    <row r="4" spans="1:7" x14ac:dyDescent="0.2">
      <c r="A4" s="3" t="s">
        <v>2</v>
      </c>
      <c r="B4" s="1" t="s">
        <v>3</v>
      </c>
    </row>
    <row r="5" spans="1:7" x14ac:dyDescent="0.2">
      <c r="A5" s="3" t="s">
        <v>4</v>
      </c>
      <c r="B5" s="1" t="s">
        <v>5</v>
      </c>
    </row>
    <row r="6" spans="1:7" x14ac:dyDescent="0.2">
      <c r="A6" s="3" t="s">
        <v>6</v>
      </c>
      <c r="B6" s="4" t="s">
        <v>7</v>
      </c>
    </row>
    <row r="7" spans="1:7" x14ac:dyDescent="0.2">
      <c r="A7" s="3" t="s">
        <v>8</v>
      </c>
      <c r="B7" s="5">
        <v>2020</v>
      </c>
    </row>
    <row r="8" spans="1:7" ht="15" x14ac:dyDescent="0.25">
      <c r="A8" s="86" t="s">
        <v>9</v>
      </c>
      <c r="B8" s="6" t="s">
        <v>10</v>
      </c>
      <c r="C8" s="7" t="s">
        <v>11</v>
      </c>
      <c r="D8" s="8" t="s">
        <v>12</v>
      </c>
      <c r="E8" s="8" t="s">
        <v>13</v>
      </c>
      <c r="F8" s="9" t="s">
        <v>14</v>
      </c>
    </row>
    <row r="9" spans="1:7" ht="15" x14ac:dyDescent="0.25">
      <c r="A9" s="10"/>
      <c r="B9" s="11"/>
      <c r="C9" s="12"/>
      <c r="D9" s="12"/>
      <c r="E9" s="12"/>
      <c r="F9" s="13"/>
    </row>
    <row r="10" spans="1:7" ht="15.75" x14ac:dyDescent="0.25">
      <c r="A10" s="14" t="s">
        <v>15</v>
      </c>
      <c r="B10" s="15"/>
      <c r="C10" s="16"/>
      <c r="D10" s="16"/>
      <c r="E10" s="16"/>
      <c r="F10" s="17"/>
    </row>
    <row r="11" spans="1:7" x14ac:dyDescent="0.2">
      <c r="A11" s="91" t="s">
        <v>16</v>
      </c>
      <c r="B11" s="87" t="s">
        <v>17</v>
      </c>
      <c r="C11" s="18">
        <v>404</v>
      </c>
      <c r="D11" s="18">
        <v>756</v>
      </c>
      <c r="E11" s="18">
        <v>487</v>
      </c>
      <c r="F11" s="19">
        <f t="shared" ref="F11:F18" si="0">SUM(C11:E11)</f>
        <v>1647</v>
      </c>
    </row>
    <row r="12" spans="1:7" x14ac:dyDescent="0.2">
      <c r="A12" s="20"/>
      <c r="B12" s="87" t="s">
        <v>18</v>
      </c>
      <c r="C12" s="18">
        <v>1064</v>
      </c>
      <c r="D12" s="18">
        <v>1890</v>
      </c>
      <c r="E12" s="18">
        <v>1238</v>
      </c>
      <c r="F12" s="19">
        <f t="shared" si="0"/>
        <v>4192</v>
      </c>
    </row>
    <row r="13" spans="1:7" s="23" customFormat="1" x14ac:dyDescent="0.2">
      <c r="A13" s="92" t="s">
        <v>19</v>
      </c>
      <c r="B13" s="88" t="s">
        <v>17</v>
      </c>
      <c r="C13" s="21">
        <v>105</v>
      </c>
      <c r="D13" s="21">
        <v>238</v>
      </c>
      <c r="E13" s="21">
        <v>127</v>
      </c>
      <c r="F13" s="22">
        <f t="shared" si="0"/>
        <v>470</v>
      </c>
    </row>
    <row r="14" spans="1:7" s="23" customFormat="1" x14ac:dyDescent="0.2">
      <c r="A14" s="24"/>
      <c r="B14" s="88" t="s">
        <v>18</v>
      </c>
      <c r="C14" s="21">
        <v>308</v>
      </c>
      <c r="D14" s="21">
        <v>725</v>
      </c>
      <c r="E14" s="21">
        <v>378</v>
      </c>
      <c r="F14" s="22">
        <f t="shared" si="0"/>
        <v>1411</v>
      </c>
    </row>
    <row r="15" spans="1:7" s="23" customFormat="1" x14ac:dyDescent="0.2">
      <c r="A15" s="91" t="s">
        <v>20</v>
      </c>
      <c r="B15" s="87" t="s">
        <v>17</v>
      </c>
      <c r="C15" s="18">
        <v>111</v>
      </c>
      <c r="D15" s="18">
        <v>90</v>
      </c>
      <c r="E15" s="18">
        <v>95</v>
      </c>
      <c r="F15" s="19">
        <f t="shared" si="0"/>
        <v>296</v>
      </c>
    </row>
    <row r="16" spans="1:7" s="23" customFormat="1" x14ac:dyDescent="0.2">
      <c r="A16" s="20"/>
      <c r="B16" s="87" t="s">
        <v>18</v>
      </c>
      <c r="C16" s="18">
        <v>326</v>
      </c>
      <c r="D16" s="18">
        <v>248</v>
      </c>
      <c r="E16" s="18">
        <v>268</v>
      </c>
      <c r="F16" s="19">
        <f t="shared" si="0"/>
        <v>842</v>
      </c>
    </row>
    <row r="17" spans="1:6" s="23" customFormat="1" ht="15" customHeight="1" x14ac:dyDescent="0.2">
      <c r="A17" s="222" t="s">
        <v>21</v>
      </c>
      <c r="B17" s="88" t="s">
        <v>17</v>
      </c>
      <c r="C17" s="21">
        <v>41</v>
      </c>
      <c r="D17" s="21">
        <v>87</v>
      </c>
      <c r="E17" s="21">
        <v>72</v>
      </c>
      <c r="F17" s="22">
        <f t="shared" si="0"/>
        <v>200</v>
      </c>
    </row>
    <row r="18" spans="1:6" s="23" customFormat="1" x14ac:dyDescent="0.2">
      <c r="A18" s="222"/>
      <c r="B18" s="88" t="s">
        <v>18</v>
      </c>
      <c r="C18" s="21">
        <v>98</v>
      </c>
      <c r="D18" s="21">
        <v>220</v>
      </c>
      <c r="E18" s="21">
        <v>182</v>
      </c>
      <c r="F18" s="22">
        <f t="shared" si="0"/>
        <v>500</v>
      </c>
    </row>
    <row r="19" spans="1:6" ht="15" x14ac:dyDescent="0.25">
      <c r="A19" s="93" t="s">
        <v>22</v>
      </c>
      <c r="B19" s="89"/>
      <c r="C19" s="25"/>
      <c r="D19" s="25"/>
      <c r="E19" s="25"/>
      <c r="F19" s="26"/>
    </row>
    <row r="20" spans="1:6" s="23" customFormat="1" x14ac:dyDescent="0.2">
      <c r="A20" s="91" t="s">
        <v>23</v>
      </c>
      <c r="B20" s="87" t="s">
        <v>17</v>
      </c>
      <c r="C20" s="18">
        <v>852</v>
      </c>
      <c r="D20" s="18">
        <v>261</v>
      </c>
      <c r="E20" s="18">
        <v>902</v>
      </c>
      <c r="F20" s="19">
        <f t="shared" ref="F20:F27" si="1">SUM(C20:E20)</f>
        <v>2015</v>
      </c>
    </row>
    <row r="21" spans="1:6" s="23" customFormat="1" x14ac:dyDescent="0.2">
      <c r="A21" s="20"/>
      <c r="B21" s="87" t="s">
        <v>18</v>
      </c>
      <c r="C21" s="18">
        <v>2246</v>
      </c>
      <c r="D21" s="18">
        <v>633</v>
      </c>
      <c r="E21" s="18">
        <v>2369</v>
      </c>
      <c r="F21" s="19">
        <f t="shared" si="1"/>
        <v>5248</v>
      </c>
    </row>
    <row r="22" spans="1:6" s="23" customFormat="1" x14ac:dyDescent="0.2">
      <c r="A22" s="92" t="s">
        <v>24</v>
      </c>
      <c r="B22" s="88" t="s">
        <v>17</v>
      </c>
      <c r="C22" s="21">
        <v>128</v>
      </c>
      <c r="D22" s="21">
        <v>57</v>
      </c>
      <c r="E22" s="21">
        <v>105</v>
      </c>
      <c r="F22" s="22">
        <f t="shared" si="1"/>
        <v>290</v>
      </c>
    </row>
    <row r="23" spans="1:6" s="23" customFormat="1" x14ac:dyDescent="0.2">
      <c r="A23" s="27"/>
      <c r="B23" s="88" t="s">
        <v>18</v>
      </c>
      <c r="C23" s="21">
        <v>356</v>
      </c>
      <c r="D23" s="21">
        <v>169</v>
      </c>
      <c r="E23" s="21">
        <v>295</v>
      </c>
      <c r="F23" s="22">
        <f t="shared" si="1"/>
        <v>820</v>
      </c>
    </row>
    <row r="24" spans="1:6" s="23" customFormat="1" x14ac:dyDescent="0.2">
      <c r="A24" s="91" t="s">
        <v>25</v>
      </c>
      <c r="B24" s="87" t="s">
        <v>17</v>
      </c>
      <c r="C24" s="18">
        <v>5</v>
      </c>
      <c r="D24" s="18">
        <v>1</v>
      </c>
      <c r="E24" s="18">
        <v>67</v>
      </c>
      <c r="F24" s="19">
        <f t="shared" si="1"/>
        <v>73</v>
      </c>
    </row>
    <row r="25" spans="1:6" s="23" customFormat="1" x14ac:dyDescent="0.2">
      <c r="A25" s="28"/>
      <c r="B25" s="87" t="s">
        <v>18</v>
      </c>
      <c r="C25" s="18">
        <v>13</v>
      </c>
      <c r="D25" s="18">
        <v>5</v>
      </c>
      <c r="E25" s="18">
        <v>191</v>
      </c>
      <c r="F25" s="19">
        <f t="shared" si="1"/>
        <v>209</v>
      </c>
    </row>
    <row r="26" spans="1:6" s="23" customFormat="1" ht="15" customHeight="1" x14ac:dyDescent="0.2">
      <c r="A26" s="222" t="s">
        <v>26</v>
      </c>
      <c r="B26" s="88" t="s">
        <v>17</v>
      </c>
      <c r="C26" s="21">
        <v>109</v>
      </c>
      <c r="D26" s="21">
        <v>42</v>
      </c>
      <c r="E26" s="21">
        <v>147</v>
      </c>
      <c r="F26" s="22">
        <f t="shared" si="1"/>
        <v>298</v>
      </c>
    </row>
    <row r="27" spans="1:6" x14ac:dyDescent="0.2">
      <c r="A27" s="222"/>
      <c r="B27" s="88" t="s">
        <v>18</v>
      </c>
      <c r="C27" s="21">
        <v>283</v>
      </c>
      <c r="D27" s="21">
        <v>109</v>
      </c>
      <c r="E27" s="21">
        <v>377</v>
      </c>
      <c r="F27" s="22">
        <f t="shared" si="1"/>
        <v>769</v>
      </c>
    </row>
    <row r="28" spans="1:6" x14ac:dyDescent="0.2">
      <c r="A28" s="29"/>
      <c r="B28" s="90"/>
      <c r="C28" s="30"/>
      <c r="D28" s="30"/>
      <c r="E28" s="30"/>
      <c r="F28" s="31"/>
    </row>
    <row r="29" spans="1:6" x14ac:dyDescent="0.2">
      <c r="A29" s="102" t="s">
        <v>27</v>
      </c>
      <c r="B29" s="101"/>
      <c r="C29" s="103"/>
      <c r="D29" s="101"/>
      <c r="E29" s="101"/>
      <c r="F29" s="103"/>
    </row>
    <row r="30" spans="1:6" x14ac:dyDescent="0.2">
      <c r="A30" s="223" t="s">
        <v>28</v>
      </c>
      <c r="B30" s="223"/>
      <c r="C30" s="223"/>
      <c r="D30" s="223"/>
      <c r="E30" s="223"/>
      <c r="F30" s="223"/>
    </row>
    <row r="31" spans="1:6" s="23" customFormat="1" x14ac:dyDescent="0.2">
      <c r="A31" s="33"/>
      <c r="B31" s="34"/>
      <c r="C31" s="35"/>
      <c r="D31" s="35"/>
    </row>
    <row r="32" spans="1:6" x14ac:dyDescent="0.2">
      <c r="C32" s="32"/>
      <c r="D32" s="32"/>
    </row>
    <row r="33" spans="1:7" ht="15.75" x14ac:dyDescent="0.25">
      <c r="A33" s="217" t="s">
        <v>29</v>
      </c>
      <c r="B33" s="217"/>
      <c r="C33" s="217"/>
      <c r="D33" s="217"/>
      <c r="E33" s="217"/>
      <c r="F33" s="217"/>
      <c r="G33" s="217"/>
    </row>
    <row r="34" spans="1:7" x14ac:dyDescent="0.2">
      <c r="A34" s="221" t="s">
        <v>30</v>
      </c>
      <c r="B34" s="221"/>
      <c r="C34" s="221"/>
      <c r="D34" s="221"/>
      <c r="E34" s="221"/>
      <c r="F34" s="221"/>
    </row>
    <row r="35" spans="1:7" x14ac:dyDescent="0.2">
      <c r="A35" s="37" t="s">
        <v>2</v>
      </c>
      <c r="B35" s="38" t="s">
        <v>3</v>
      </c>
    </row>
    <row r="36" spans="1:7" x14ac:dyDescent="0.2">
      <c r="A36" s="37" t="s">
        <v>4</v>
      </c>
      <c r="B36" s="38" t="s">
        <v>5</v>
      </c>
      <c r="C36" s="4"/>
      <c r="D36" s="4"/>
    </row>
    <row r="37" spans="1:7" x14ac:dyDescent="0.2">
      <c r="A37" s="37" t="s">
        <v>6</v>
      </c>
      <c r="B37" s="4" t="s">
        <v>7</v>
      </c>
      <c r="C37" s="4"/>
      <c r="D37" s="4"/>
    </row>
    <row r="38" spans="1:7" x14ac:dyDescent="0.2">
      <c r="A38" s="37" t="s">
        <v>8</v>
      </c>
      <c r="B38" s="39">
        <v>2020</v>
      </c>
      <c r="C38" s="4"/>
      <c r="D38" s="4"/>
      <c r="E38" s="4"/>
    </row>
    <row r="39" spans="1:7" x14ac:dyDescent="0.2">
      <c r="A39" s="37" t="s">
        <v>31</v>
      </c>
      <c r="B39" s="4" t="s">
        <v>32</v>
      </c>
      <c r="C39" s="4"/>
      <c r="D39" s="4"/>
      <c r="E39" s="4"/>
      <c r="F39" s="40"/>
    </row>
    <row r="40" spans="1:7" ht="15.75" thickBot="1" x14ac:dyDescent="0.3">
      <c r="B40" s="224"/>
      <c r="C40" s="224"/>
      <c r="D40" s="224"/>
      <c r="E40" s="224"/>
      <c r="F40" s="41"/>
    </row>
    <row r="41" spans="1:7" ht="15.75" thickBot="1" x14ac:dyDescent="0.3">
      <c r="A41" s="94" t="s">
        <v>9</v>
      </c>
      <c r="B41" s="42" t="s">
        <v>11</v>
      </c>
      <c r="C41" s="43" t="s">
        <v>12</v>
      </c>
      <c r="D41" s="43" t="s">
        <v>13</v>
      </c>
      <c r="E41" s="44" t="s">
        <v>14</v>
      </c>
      <c r="F41" s="45"/>
    </row>
    <row r="42" spans="1:7" ht="15.75" x14ac:dyDescent="0.25">
      <c r="A42" s="46" t="s">
        <v>15</v>
      </c>
      <c r="B42" s="47"/>
      <c r="C42" s="48"/>
      <c r="D42" s="48"/>
      <c r="E42" s="49"/>
    </row>
    <row r="43" spans="1:7" x14ac:dyDescent="0.2">
      <c r="A43" s="50" t="s">
        <v>33</v>
      </c>
      <c r="B43" s="51">
        <v>3040631737.3200002</v>
      </c>
      <c r="C43" s="52">
        <v>5816487273.44625</v>
      </c>
      <c r="D43" s="52">
        <v>3642303005.52</v>
      </c>
      <c r="E43" s="53">
        <f>SUM(B43:D43)</f>
        <v>12499422016.286251</v>
      </c>
      <c r="F43" s="38"/>
    </row>
    <row r="44" spans="1:7" x14ac:dyDescent="0.2">
      <c r="A44" s="50" t="s">
        <v>34</v>
      </c>
      <c r="B44" s="54">
        <v>974391976.47000003</v>
      </c>
      <c r="C44" s="55">
        <v>3070341235.4706302</v>
      </c>
      <c r="D44" s="55">
        <v>1247467698.55</v>
      </c>
      <c r="E44" s="56">
        <f>SUM(B44:D44)</f>
        <v>5292200910.4906301</v>
      </c>
      <c r="F44" s="38"/>
    </row>
    <row r="45" spans="1:7" x14ac:dyDescent="0.2">
      <c r="A45" s="50" t="s">
        <v>35</v>
      </c>
      <c r="B45" s="54">
        <v>2143469272.5599999</v>
      </c>
      <c r="C45" s="55">
        <v>867935587.77999997</v>
      </c>
      <c r="D45" s="55">
        <v>904369516.10000002</v>
      </c>
      <c r="E45" s="56">
        <f>SUM(B45:D45)</f>
        <v>3915774376.4400001</v>
      </c>
      <c r="F45" s="38"/>
    </row>
    <row r="46" spans="1:7" ht="28.5" x14ac:dyDescent="0.2">
      <c r="A46" s="57" t="s">
        <v>36</v>
      </c>
      <c r="B46" s="54">
        <v>270808000</v>
      </c>
      <c r="C46" s="55">
        <v>584124000</v>
      </c>
      <c r="D46" s="55">
        <v>489249000</v>
      </c>
      <c r="E46" s="56">
        <f>SUM(B46:D46)</f>
        <v>1344181000</v>
      </c>
      <c r="F46" s="38"/>
    </row>
    <row r="47" spans="1:7" x14ac:dyDescent="0.2">
      <c r="A47" s="50" t="s">
        <v>37</v>
      </c>
      <c r="B47" s="54">
        <v>202091765.81777206</v>
      </c>
      <c r="C47" s="55">
        <v>244426567.32592684</v>
      </c>
      <c r="D47" s="55">
        <v>535154167.84566474</v>
      </c>
      <c r="E47" s="56">
        <f>SUM(B47:D47)</f>
        <v>981672500.98936367</v>
      </c>
      <c r="F47" s="38"/>
    </row>
    <row r="48" spans="1:7" ht="15.75" thickBot="1" x14ac:dyDescent="0.3">
      <c r="A48" s="95" t="s">
        <v>38</v>
      </c>
      <c r="B48" s="58">
        <f>SUM(B43:B47)</f>
        <v>6631392752.1677723</v>
      </c>
      <c r="C48" s="59">
        <f>SUM(C43:C47)</f>
        <v>10583314664.022808</v>
      </c>
      <c r="D48" s="59">
        <f>SUM(D43:D47)</f>
        <v>6818543388.0156651</v>
      </c>
      <c r="E48" s="60">
        <f>SUM(E43:E47)</f>
        <v>24033250804.206245</v>
      </c>
      <c r="F48" s="38"/>
    </row>
    <row r="49" spans="1:7" ht="15.75" x14ac:dyDescent="0.25">
      <c r="A49" s="46" t="s">
        <v>22</v>
      </c>
      <c r="B49" s="61"/>
      <c r="C49" s="62"/>
      <c r="D49" s="63"/>
      <c r="E49" s="56"/>
      <c r="F49" s="38"/>
    </row>
    <row r="50" spans="1:7" x14ac:dyDescent="0.2">
      <c r="A50" s="50" t="s">
        <v>33</v>
      </c>
      <c r="B50" s="54">
        <v>6741677214.04</v>
      </c>
      <c r="C50" s="55">
        <v>1995371279.8399999</v>
      </c>
      <c r="D50" s="55">
        <v>6693013712.5599995</v>
      </c>
      <c r="E50" s="53">
        <f>SUM(B50:D50)</f>
        <v>15430062206.439999</v>
      </c>
      <c r="F50" s="38"/>
    </row>
    <row r="51" spans="1:7" x14ac:dyDescent="0.2">
      <c r="A51" s="50" t="s">
        <v>34</v>
      </c>
      <c r="B51" s="54">
        <v>1279621929.47</v>
      </c>
      <c r="C51" s="55">
        <v>625046741.64999998</v>
      </c>
      <c r="D51" s="55">
        <v>1003730694.05</v>
      </c>
      <c r="E51" s="56">
        <f>SUM(B51:D51)</f>
        <v>2908399365.1700001</v>
      </c>
      <c r="F51" s="38"/>
    </row>
    <row r="52" spans="1:7" x14ac:dyDescent="0.2">
      <c r="A52" s="50" t="s">
        <v>35</v>
      </c>
      <c r="B52" s="54">
        <v>42713464.479999997</v>
      </c>
      <c r="C52" s="55">
        <v>17188887.5</v>
      </c>
      <c r="D52" s="55">
        <v>369564000</v>
      </c>
      <c r="E52" s="56">
        <f>SUM(B52:D52)</f>
        <v>429466351.98000002</v>
      </c>
      <c r="F52" s="38"/>
    </row>
    <row r="53" spans="1:7" ht="28.5" x14ac:dyDescent="0.2">
      <c r="A53" s="57" t="s">
        <v>36</v>
      </c>
      <c r="B53" s="54">
        <v>712331000</v>
      </c>
      <c r="C53" s="55">
        <v>269558000</v>
      </c>
      <c r="D53" s="55">
        <v>958905000</v>
      </c>
      <c r="E53" s="56">
        <f>SUM(B53:D53)</f>
        <v>1940794000</v>
      </c>
      <c r="F53" s="38"/>
    </row>
    <row r="54" spans="1:7" x14ac:dyDescent="0.2">
      <c r="A54" s="50" t="s">
        <v>39</v>
      </c>
      <c r="B54" s="54">
        <v>334475630.56678158</v>
      </c>
      <c r="C54" s="55">
        <v>75352682.155985981</v>
      </c>
      <c r="D54" s="55">
        <v>836649473.67420828</v>
      </c>
      <c r="E54" s="56">
        <f>SUM(B54:D54)</f>
        <v>1246477786.396976</v>
      </c>
      <c r="F54" s="38"/>
    </row>
    <row r="55" spans="1:7" ht="15.75" thickBot="1" x14ac:dyDescent="0.3">
      <c r="A55" s="95" t="s">
        <v>38</v>
      </c>
      <c r="B55" s="64">
        <f>SUM(B50:B54)</f>
        <v>9110819238.5567818</v>
      </c>
      <c r="C55" s="65">
        <f>SUM(C50:C54)</f>
        <v>2982517591.1459856</v>
      </c>
      <c r="D55" s="65">
        <f>SUM(D50:D54)</f>
        <v>9861862880.2842083</v>
      </c>
      <c r="E55" s="60">
        <f>SUM(E50:E54)</f>
        <v>21955199709.986977</v>
      </c>
      <c r="F55" s="38"/>
    </row>
    <row r="56" spans="1:7" ht="15" x14ac:dyDescent="0.25">
      <c r="A56" s="66"/>
      <c r="B56" s="66"/>
      <c r="C56" s="66"/>
      <c r="D56" s="66"/>
      <c r="E56" s="66"/>
      <c r="F56" s="67"/>
    </row>
    <row r="57" spans="1:7" x14ac:dyDescent="0.2">
      <c r="A57" s="223" t="s">
        <v>40</v>
      </c>
      <c r="B57" s="223"/>
      <c r="C57" s="223"/>
      <c r="D57" s="223"/>
      <c r="E57" s="223"/>
      <c r="F57" s="223"/>
    </row>
    <row r="58" spans="1:7" x14ac:dyDescent="0.2">
      <c r="B58" s="32"/>
      <c r="C58" s="32"/>
      <c r="D58" s="32"/>
      <c r="E58" s="38"/>
    </row>
    <row r="59" spans="1:7" x14ac:dyDescent="0.2">
      <c r="B59" s="32"/>
      <c r="C59" s="32"/>
      <c r="D59" s="32"/>
      <c r="E59" s="38"/>
    </row>
    <row r="60" spans="1:7" ht="15.75" x14ac:dyDescent="0.25">
      <c r="A60" s="217" t="s">
        <v>41</v>
      </c>
      <c r="B60" s="217"/>
      <c r="C60" s="217"/>
      <c r="D60" s="217"/>
      <c r="E60" s="217"/>
      <c r="F60" s="217"/>
      <c r="G60" s="217"/>
    </row>
    <row r="61" spans="1:7" x14ac:dyDescent="0.2">
      <c r="A61" s="221" t="s">
        <v>42</v>
      </c>
      <c r="B61" s="221"/>
      <c r="C61" s="221"/>
      <c r="D61" s="221"/>
      <c r="E61" s="221"/>
    </row>
    <row r="62" spans="1:7" x14ac:dyDescent="0.2">
      <c r="A62" s="37" t="s">
        <v>2</v>
      </c>
      <c r="B62" s="38" t="s">
        <v>3</v>
      </c>
    </row>
    <row r="63" spans="1:7" x14ac:dyDescent="0.2">
      <c r="A63" s="37" t="s">
        <v>4</v>
      </c>
      <c r="B63" s="38" t="s">
        <v>5</v>
      </c>
    </row>
    <row r="64" spans="1:7" x14ac:dyDescent="0.2">
      <c r="A64" s="37" t="s">
        <v>6</v>
      </c>
      <c r="B64" s="4" t="s">
        <v>7</v>
      </c>
      <c r="C64" s="4"/>
      <c r="D64" s="4"/>
    </row>
    <row r="65" spans="1:6" x14ac:dyDescent="0.2">
      <c r="A65" s="37" t="s">
        <v>8</v>
      </c>
      <c r="B65" s="39">
        <v>2020</v>
      </c>
      <c r="C65" s="4"/>
      <c r="D65" s="4"/>
    </row>
    <row r="66" spans="1:6" x14ac:dyDescent="0.2">
      <c r="A66" s="37" t="s">
        <v>31</v>
      </c>
      <c r="B66" s="4" t="s">
        <v>32</v>
      </c>
      <c r="C66" s="4"/>
      <c r="D66" s="4"/>
    </row>
    <row r="67" spans="1:6" x14ac:dyDescent="0.2">
      <c r="B67" s="68"/>
    </row>
    <row r="68" spans="1:6" x14ac:dyDescent="0.2">
      <c r="B68" s="219"/>
      <c r="C68" s="219"/>
      <c r="D68" s="219"/>
      <c r="E68" s="219"/>
    </row>
    <row r="69" spans="1:6" ht="15" thickBot="1" x14ac:dyDescent="0.25">
      <c r="A69" s="69" t="s">
        <v>43</v>
      </c>
      <c r="B69" s="70" t="s">
        <v>11</v>
      </c>
      <c r="C69" s="70" t="s">
        <v>12</v>
      </c>
      <c r="D69" s="70" t="s">
        <v>13</v>
      </c>
      <c r="E69" s="70" t="s">
        <v>14</v>
      </c>
    </row>
    <row r="70" spans="1:6" ht="15.75" x14ac:dyDescent="0.25">
      <c r="A70" s="14" t="s">
        <v>44</v>
      </c>
    </row>
    <row r="71" spans="1:6" x14ac:dyDescent="0.2">
      <c r="A71" s="71" t="s">
        <v>45</v>
      </c>
      <c r="B71" s="72">
        <v>105808212.45625402</v>
      </c>
      <c r="C71" s="72">
        <v>71755181.389469266</v>
      </c>
      <c r="D71" s="72">
        <v>50416982.211392261</v>
      </c>
      <c r="E71" s="73">
        <f t="shared" ref="E71:E77" si="2">SUM(B71:D71)</f>
        <v>227980376.05711553</v>
      </c>
      <c r="F71" s="38"/>
    </row>
    <row r="72" spans="1:6" x14ac:dyDescent="0.2">
      <c r="A72" s="71" t="s">
        <v>46</v>
      </c>
      <c r="B72" s="72">
        <v>22548759.32139504</v>
      </c>
      <c r="C72" s="72">
        <v>28233920.078514673</v>
      </c>
      <c r="D72" s="72">
        <v>49230979.489357807</v>
      </c>
      <c r="E72" s="73">
        <f t="shared" si="2"/>
        <v>100013658.88926752</v>
      </c>
      <c r="F72" s="38"/>
    </row>
    <row r="73" spans="1:6" x14ac:dyDescent="0.2">
      <c r="A73" s="71" t="s">
        <v>47</v>
      </c>
      <c r="B73" s="72">
        <v>1620265.3822199297</v>
      </c>
      <c r="C73" s="72">
        <v>3064438.695475874</v>
      </c>
      <c r="D73" s="72">
        <v>2849052.388281343</v>
      </c>
      <c r="E73" s="73">
        <f t="shared" si="2"/>
        <v>7533756.4659771472</v>
      </c>
      <c r="F73" s="38"/>
    </row>
    <row r="74" spans="1:6" x14ac:dyDescent="0.2">
      <c r="A74" s="71" t="s">
        <v>48</v>
      </c>
      <c r="B74" s="72">
        <v>5693350.1143688029</v>
      </c>
      <c r="C74" s="72">
        <v>1064291.0288004978</v>
      </c>
      <c r="D74" s="72">
        <v>92479084.229678199</v>
      </c>
      <c r="E74" s="73">
        <f t="shared" si="2"/>
        <v>99236725.372847497</v>
      </c>
      <c r="F74" s="38"/>
    </row>
    <row r="75" spans="1:6" x14ac:dyDescent="0.2">
      <c r="A75" s="71" t="s">
        <v>49</v>
      </c>
      <c r="B75" s="72">
        <v>15489391.076934291</v>
      </c>
      <c r="C75" s="72">
        <v>232596.60822852893</v>
      </c>
      <c r="D75" s="72">
        <v>1235365.966955161</v>
      </c>
      <c r="E75" s="73">
        <f t="shared" ref="E75" si="3">SUM(B75:D75)</f>
        <v>16957353.652117983</v>
      </c>
      <c r="F75" s="38"/>
    </row>
    <row r="76" spans="1:6" ht="28.5" x14ac:dyDescent="0.2">
      <c r="A76" s="74" t="s">
        <v>50</v>
      </c>
      <c r="B76" s="72">
        <v>50931787.466600001</v>
      </c>
      <c r="C76" s="72">
        <v>140076139.52543798</v>
      </c>
      <c r="D76" s="72">
        <v>338942703.55999994</v>
      </c>
      <c r="E76" s="73">
        <f t="shared" si="2"/>
        <v>529950630.55203795</v>
      </c>
      <c r="F76" s="38"/>
    </row>
    <row r="77" spans="1:6" x14ac:dyDescent="0.2">
      <c r="A77" s="71" t="s">
        <v>51</v>
      </c>
      <c r="B77" s="72">
        <v>7476713396.4899998</v>
      </c>
      <c r="C77" s="72">
        <v>10175435761.928898</v>
      </c>
      <c r="D77" s="72">
        <v>7340264846.5200005</v>
      </c>
      <c r="E77" s="73">
        <f t="shared" si="2"/>
        <v>24992414004.9389</v>
      </c>
      <c r="F77" s="38"/>
    </row>
    <row r="78" spans="1:6" ht="15.75" thickBot="1" x14ac:dyDescent="0.3">
      <c r="A78" s="96" t="s">
        <v>38</v>
      </c>
      <c r="B78" s="97">
        <f>SUM(B71:B77)</f>
        <v>7678805162.3077717</v>
      </c>
      <c r="C78" s="98">
        <f>SUM(C71:C77)</f>
        <v>10419862329.254826</v>
      </c>
      <c r="D78" s="98">
        <f>SUM(D71:D77)</f>
        <v>7875419014.3656654</v>
      </c>
      <c r="E78" s="98">
        <f>SUM(E71:E77)</f>
        <v>25974086505.928265</v>
      </c>
      <c r="F78" s="38"/>
    </row>
    <row r="79" spans="1:6" s="101" customFormat="1" ht="13.5" thickTop="1" x14ac:dyDescent="0.2">
      <c r="A79" s="99" t="s">
        <v>52</v>
      </c>
      <c r="B79" s="100"/>
      <c r="C79" s="100"/>
      <c r="D79" s="100"/>
      <c r="E79" s="100"/>
    </row>
    <row r="80" spans="1:6" s="101" customFormat="1" ht="12.75" x14ac:dyDescent="0.2">
      <c r="A80" s="99" t="s">
        <v>40</v>
      </c>
      <c r="B80" s="100"/>
      <c r="C80" s="100"/>
      <c r="D80" s="100"/>
      <c r="E80" s="100"/>
    </row>
    <row r="81" spans="1:7" x14ac:dyDescent="0.2">
      <c r="B81" s="68"/>
      <c r="C81" s="68"/>
      <c r="D81" s="68"/>
      <c r="E81" s="38"/>
    </row>
    <row r="82" spans="1:7" x14ac:dyDescent="0.2">
      <c r="B82" s="38"/>
      <c r="C82" s="38"/>
      <c r="D82" s="38"/>
      <c r="E82" s="38"/>
    </row>
    <row r="83" spans="1:7" s="2" customFormat="1" ht="15.75" x14ac:dyDescent="0.25">
      <c r="A83" s="217" t="s">
        <v>53</v>
      </c>
      <c r="B83" s="217"/>
      <c r="C83" s="217"/>
      <c r="D83" s="217"/>
      <c r="E83" s="217"/>
      <c r="F83" s="217"/>
      <c r="G83" s="217"/>
    </row>
    <row r="84" spans="1:7" s="2" customFormat="1" x14ac:dyDescent="0.2">
      <c r="A84" s="218" t="s">
        <v>54</v>
      </c>
      <c r="B84" s="218"/>
      <c r="C84" s="218"/>
      <c r="D84" s="218"/>
      <c r="E84" s="218"/>
    </row>
    <row r="85" spans="1:7" s="2" customFormat="1" x14ac:dyDescent="0.2">
      <c r="A85" s="77" t="s">
        <v>2</v>
      </c>
      <c r="B85" s="36" t="s">
        <v>3</v>
      </c>
      <c r="C85" s="78"/>
      <c r="D85" s="78"/>
      <c r="E85" s="71"/>
    </row>
    <row r="86" spans="1:7" s="2" customFormat="1" x14ac:dyDescent="0.2">
      <c r="A86" s="77" t="s">
        <v>4</v>
      </c>
      <c r="B86" s="36" t="s">
        <v>5</v>
      </c>
      <c r="C86" s="78"/>
      <c r="D86" s="78"/>
      <c r="E86" s="71"/>
    </row>
    <row r="87" spans="1:7" s="2" customFormat="1" x14ac:dyDescent="0.2">
      <c r="A87" s="77" t="s">
        <v>55</v>
      </c>
      <c r="B87" s="71" t="s">
        <v>60</v>
      </c>
      <c r="C87" s="71"/>
      <c r="D87" s="71"/>
      <c r="E87" s="71"/>
    </row>
    <row r="88" spans="1:7" s="2" customFormat="1" x14ac:dyDescent="0.2">
      <c r="A88" s="77" t="s">
        <v>6</v>
      </c>
      <c r="B88" s="79" t="s">
        <v>7</v>
      </c>
      <c r="C88" s="77"/>
      <c r="D88" s="77"/>
      <c r="E88" s="79"/>
    </row>
    <row r="89" spans="1:7" s="2" customFormat="1" x14ac:dyDescent="0.2">
      <c r="A89" s="77" t="s">
        <v>8</v>
      </c>
      <c r="B89" s="79">
        <v>2020</v>
      </c>
      <c r="C89" s="77"/>
      <c r="D89" s="77"/>
      <c r="E89" s="79"/>
    </row>
    <row r="90" spans="1:7" s="2" customFormat="1" x14ac:dyDescent="0.2">
      <c r="A90" s="77" t="s">
        <v>31</v>
      </c>
      <c r="B90" s="79" t="s">
        <v>32</v>
      </c>
      <c r="C90" s="79"/>
      <c r="D90" s="79"/>
      <c r="E90" s="79"/>
    </row>
    <row r="91" spans="1:7" s="2" customFormat="1" x14ac:dyDescent="0.2">
      <c r="A91" s="71"/>
      <c r="B91" s="71"/>
      <c r="C91" s="71"/>
      <c r="D91" s="71"/>
      <c r="E91" s="71"/>
    </row>
    <row r="92" spans="1:7" s="2" customFormat="1" ht="15" thickBot="1" x14ac:dyDescent="0.25">
      <c r="A92" s="80" t="s">
        <v>43</v>
      </c>
      <c r="B92" s="80" t="s">
        <v>11</v>
      </c>
      <c r="C92" s="80" t="s">
        <v>12</v>
      </c>
      <c r="D92" s="80" t="s">
        <v>13</v>
      </c>
      <c r="E92" s="80" t="s">
        <v>14</v>
      </c>
    </row>
    <row r="93" spans="1:7" s="2" customFormat="1" x14ac:dyDescent="0.2">
      <c r="A93" s="71"/>
      <c r="B93" s="71"/>
      <c r="C93" s="71"/>
      <c r="D93" s="71"/>
      <c r="E93" s="71"/>
    </row>
    <row r="94" spans="1:7" s="2" customFormat="1" x14ac:dyDescent="0.2">
      <c r="A94" s="71" t="s">
        <v>61</v>
      </c>
      <c r="B94" s="72">
        <v>99415229047.820007</v>
      </c>
      <c r="C94" s="72">
        <v>98515646675.844055</v>
      </c>
      <c r="D94" s="72">
        <v>96340461686.119904</v>
      </c>
      <c r="E94" s="73">
        <f>B94</f>
        <v>99415229047.820007</v>
      </c>
      <c r="F94" s="81"/>
    </row>
    <row r="95" spans="1:7" s="2" customFormat="1" x14ac:dyDescent="0.2">
      <c r="A95" s="71" t="s">
        <v>56</v>
      </c>
      <c r="B95" s="72">
        <v>6812152865.8599997</v>
      </c>
      <c r="C95" s="72">
        <v>8314556326.8599997</v>
      </c>
      <c r="D95" s="72">
        <v>12231338493.129999</v>
      </c>
      <c r="E95" s="72">
        <f>SUM(B95:D95)</f>
        <v>27358047685.849998</v>
      </c>
      <c r="F95" s="81"/>
    </row>
    <row r="96" spans="1:7" s="2" customFormat="1" x14ac:dyDescent="0.2">
      <c r="A96" s="71" t="s">
        <v>57</v>
      </c>
      <c r="B96" s="72">
        <f>B94+B95</f>
        <v>106227381913.68001</v>
      </c>
      <c r="C96" s="72">
        <f>C94+C95</f>
        <v>106830203002.70406</v>
      </c>
      <c r="D96" s="72">
        <f>D94+D95</f>
        <v>108571800179.24991</v>
      </c>
      <c r="E96" s="72">
        <f>E94+E95</f>
        <v>126773276733.67001</v>
      </c>
      <c r="F96" s="81"/>
    </row>
    <row r="97" spans="1:6" s="2" customFormat="1" x14ac:dyDescent="0.2">
      <c r="A97" s="71" t="s">
        <v>58</v>
      </c>
      <c r="B97" s="72">
        <v>7678805162.3077717</v>
      </c>
      <c r="C97" s="72">
        <v>10419862329.254826</v>
      </c>
      <c r="D97" s="72">
        <v>7875419014.3656654</v>
      </c>
      <c r="E97" s="72">
        <f>SUM(B97:D97)</f>
        <v>25974086505.928265</v>
      </c>
      <c r="F97" s="81"/>
    </row>
    <row r="98" spans="1:6" s="2" customFormat="1" x14ac:dyDescent="0.2">
      <c r="A98" s="71" t="s">
        <v>59</v>
      </c>
      <c r="B98" s="82">
        <v>98548576751.372238</v>
      </c>
      <c r="C98" s="82">
        <v>96443270748.977417</v>
      </c>
      <c r="D98" s="82">
        <v>100799190227.74176</v>
      </c>
      <c r="E98" s="82">
        <f>+E96-E97</f>
        <v>100799190227.74174</v>
      </c>
      <c r="F98" s="81"/>
    </row>
    <row r="99" spans="1:6" s="2" customFormat="1" ht="15" thickBot="1" x14ac:dyDescent="0.25">
      <c r="A99" s="83"/>
      <c r="B99" s="84"/>
      <c r="C99" s="84"/>
      <c r="D99" s="84"/>
      <c r="E99" s="84"/>
      <c r="F99" s="36"/>
    </row>
    <row r="100" spans="1:6" s="2" customFormat="1" ht="15" thickTop="1" x14ac:dyDescent="0.2">
      <c r="A100" s="71"/>
      <c r="B100" s="76"/>
      <c r="C100" s="76"/>
      <c r="D100" s="76"/>
      <c r="E100" s="76"/>
      <c r="F100" s="85"/>
    </row>
    <row r="101" spans="1:6" x14ac:dyDescent="0.2">
      <c r="A101" s="99" t="s">
        <v>40</v>
      </c>
      <c r="B101" s="66"/>
      <c r="C101" s="66"/>
      <c r="D101" s="66"/>
      <c r="E101" s="66"/>
    </row>
    <row r="102" spans="1:6" x14ac:dyDescent="0.2">
      <c r="A102" s="75"/>
      <c r="B102" s="66"/>
      <c r="C102" s="66"/>
      <c r="D102" s="66"/>
      <c r="E102" s="66"/>
    </row>
  </sheetData>
  <mergeCells count="14">
    <mergeCell ref="A83:G83"/>
    <mergeCell ref="A84:E84"/>
    <mergeCell ref="B68:E68"/>
    <mergeCell ref="A2:G2"/>
    <mergeCell ref="A3:F3"/>
    <mergeCell ref="A33:G33"/>
    <mergeCell ref="A34:F34"/>
    <mergeCell ref="A60:G60"/>
    <mergeCell ref="A61:E61"/>
    <mergeCell ref="A17:A18"/>
    <mergeCell ref="A26:A27"/>
    <mergeCell ref="A30:F30"/>
    <mergeCell ref="B40:E40"/>
    <mergeCell ref="A57:F57"/>
  </mergeCells>
  <pageMargins left="0.39370078740157483" right="0.31496062992125984" top="0.74803149606299213" bottom="0.74803149606299213" header="0.51181102362204722" footer="0.31496062992125984"/>
  <pageSetup scale="97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2" max="5" man="1"/>
    <brk id="59" max="5" man="1"/>
    <brk id="82" max="5" man="1"/>
  </rowBreaks>
  <ignoredErrors>
    <ignoredError sqref="E96 E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showGridLines="0" workbookViewId="0">
      <selection activeCell="A2" sqref="A2:G2"/>
    </sheetView>
  </sheetViews>
  <sheetFormatPr baseColWidth="10" defaultRowHeight="14.25" x14ac:dyDescent="0.2"/>
  <cols>
    <col min="1" max="1" width="64.28515625" style="1" customWidth="1"/>
    <col min="2" max="2" width="22.28515625" style="1" customWidth="1"/>
    <col min="3" max="5" width="21.85546875" style="1" bestFit="1" customWidth="1"/>
    <col min="6" max="6" width="11.42578125" style="1" bestFit="1" customWidth="1"/>
    <col min="7" max="16384" width="11.42578125" style="1"/>
  </cols>
  <sheetData>
    <row r="2" spans="1:7" ht="15.75" x14ac:dyDescent="0.25">
      <c r="A2" s="217" t="s">
        <v>0</v>
      </c>
      <c r="B2" s="217"/>
      <c r="C2" s="217"/>
      <c r="D2" s="217"/>
      <c r="E2" s="217"/>
      <c r="F2" s="217"/>
      <c r="G2" s="217"/>
    </row>
    <row r="3" spans="1:7" x14ac:dyDescent="0.2">
      <c r="A3" s="220" t="s">
        <v>1</v>
      </c>
      <c r="B3" s="220"/>
      <c r="C3" s="220"/>
      <c r="D3" s="220"/>
      <c r="E3" s="220"/>
      <c r="F3" s="220"/>
    </row>
    <row r="4" spans="1:7" x14ac:dyDescent="0.2">
      <c r="A4" s="3" t="s">
        <v>2</v>
      </c>
      <c r="B4" s="1" t="s">
        <v>3</v>
      </c>
    </row>
    <row r="5" spans="1:7" x14ac:dyDescent="0.2">
      <c r="A5" s="3" t="s">
        <v>4</v>
      </c>
      <c r="B5" s="1" t="s">
        <v>5</v>
      </c>
    </row>
    <row r="6" spans="1:7" x14ac:dyDescent="0.2">
      <c r="A6" s="3" t="s">
        <v>6</v>
      </c>
      <c r="B6" s="4" t="s">
        <v>62</v>
      </c>
    </row>
    <row r="7" spans="1:7" x14ac:dyDescent="0.2">
      <c r="A7" s="3" t="s">
        <v>8</v>
      </c>
      <c r="B7" s="5">
        <v>2020</v>
      </c>
    </row>
    <row r="8" spans="1:7" ht="15" x14ac:dyDescent="0.25">
      <c r="A8" s="104" t="s">
        <v>9</v>
      </c>
      <c r="B8" s="6" t="s">
        <v>10</v>
      </c>
      <c r="C8" s="7" t="s">
        <v>63</v>
      </c>
      <c r="D8" s="8" t="s">
        <v>64</v>
      </c>
      <c r="E8" s="8" t="s">
        <v>65</v>
      </c>
      <c r="F8" s="9" t="s">
        <v>66</v>
      </c>
    </row>
    <row r="9" spans="1:7" ht="15" x14ac:dyDescent="0.25">
      <c r="A9" s="10"/>
      <c r="B9" s="11"/>
      <c r="C9" s="12"/>
      <c r="D9" s="12"/>
      <c r="E9" s="12"/>
      <c r="F9" s="13"/>
    </row>
    <row r="10" spans="1:7" ht="15" x14ac:dyDescent="0.25">
      <c r="A10" s="93" t="s">
        <v>15</v>
      </c>
      <c r="B10" s="15"/>
      <c r="C10" s="16"/>
      <c r="D10" s="16"/>
      <c r="E10" s="16"/>
      <c r="F10" s="17"/>
    </row>
    <row r="11" spans="1:7" x14ac:dyDescent="0.2">
      <c r="A11" s="114" t="s">
        <v>16</v>
      </c>
      <c r="B11" s="105" t="s">
        <v>17</v>
      </c>
      <c r="C11" s="18">
        <v>361</v>
      </c>
      <c r="D11" s="18">
        <v>501</v>
      </c>
      <c r="E11" s="18">
        <v>762</v>
      </c>
      <c r="F11" s="106">
        <v>1624</v>
      </c>
    </row>
    <row r="12" spans="1:7" x14ac:dyDescent="0.2">
      <c r="A12" s="107"/>
      <c r="B12" s="105" t="s">
        <v>18</v>
      </c>
      <c r="C12" s="18">
        <v>917</v>
      </c>
      <c r="D12" s="18">
        <v>1319</v>
      </c>
      <c r="E12" s="18">
        <v>1998</v>
      </c>
      <c r="F12" s="106">
        <v>4234</v>
      </c>
    </row>
    <row r="13" spans="1:7" x14ac:dyDescent="0.2">
      <c r="A13" s="113" t="s">
        <v>19</v>
      </c>
      <c r="B13" s="108" t="s">
        <v>17</v>
      </c>
      <c r="C13" s="21">
        <v>83</v>
      </c>
      <c r="D13" s="21">
        <v>239</v>
      </c>
      <c r="E13" s="21">
        <v>248</v>
      </c>
      <c r="F13" s="109">
        <v>570</v>
      </c>
    </row>
    <row r="14" spans="1:7" x14ac:dyDescent="0.2">
      <c r="A14" s="110"/>
      <c r="B14" s="108" t="s">
        <v>18</v>
      </c>
      <c r="C14" s="21">
        <v>255</v>
      </c>
      <c r="D14" s="21">
        <v>692</v>
      </c>
      <c r="E14" s="21">
        <v>729</v>
      </c>
      <c r="F14" s="109">
        <v>1676</v>
      </c>
    </row>
    <row r="15" spans="1:7" x14ac:dyDescent="0.2">
      <c r="A15" s="114" t="s">
        <v>20</v>
      </c>
      <c r="B15" s="105" t="s">
        <v>17</v>
      </c>
      <c r="C15" s="18">
        <v>57</v>
      </c>
      <c r="D15" s="18">
        <v>87</v>
      </c>
      <c r="E15" s="18">
        <v>142</v>
      </c>
      <c r="F15" s="106">
        <v>286</v>
      </c>
    </row>
    <row r="16" spans="1:7" x14ac:dyDescent="0.2">
      <c r="A16" s="107"/>
      <c r="B16" s="105" t="s">
        <v>18</v>
      </c>
      <c r="C16" s="18">
        <v>159</v>
      </c>
      <c r="D16" s="18">
        <v>257</v>
      </c>
      <c r="E16" s="18">
        <v>437</v>
      </c>
      <c r="F16" s="106">
        <v>853</v>
      </c>
    </row>
    <row r="17" spans="1:6" x14ac:dyDescent="0.2">
      <c r="A17" s="229" t="s">
        <v>21</v>
      </c>
      <c r="B17" s="108" t="s">
        <v>17</v>
      </c>
      <c r="C17" s="21">
        <v>59</v>
      </c>
      <c r="D17" s="21">
        <v>61</v>
      </c>
      <c r="E17" s="21">
        <v>73</v>
      </c>
      <c r="F17" s="109">
        <v>193</v>
      </c>
    </row>
    <row r="18" spans="1:6" x14ac:dyDescent="0.2">
      <c r="A18" s="229"/>
      <c r="B18" s="108" t="s">
        <v>18</v>
      </c>
      <c r="C18" s="21">
        <v>147</v>
      </c>
      <c r="D18" s="21">
        <v>158</v>
      </c>
      <c r="E18" s="21">
        <v>186</v>
      </c>
      <c r="F18" s="109">
        <v>491</v>
      </c>
    </row>
    <row r="19" spans="1:6" ht="15" x14ac:dyDescent="0.25">
      <c r="A19" s="165" t="s">
        <v>22</v>
      </c>
      <c r="B19" s="111"/>
      <c r="C19" s="25"/>
      <c r="D19" s="25"/>
      <c r="E19" s="25"/>
      <c r="F19" s="112"/>
    </row>
    <row r="20" spans="1:6" x14ac:dyDescent="0.2">
      <c r="A20" s="114" t="s">
        <v>23</v>
      </c>
      <c r="B20" s="105" t="s">
        <v>17</v>
      </c>
      <c r="C20" s="18">
        <v>512</v>
      </c>
      <c r="D20" s="18">
        <v>454</v>
      </c>
      <c r="E20" s="18">
        <v>300</v>
      </c>
      <c r="F20" s="106">
        <v>1266</v>
      </c>
    </row>
    <row r="21" spans="1:6" x14ac:dyDescent="0.2">
      <c r="A21" s="107"/>
      <c r="B21" s="105" t="s">
        <v>18</v>
      </c>
      <c r="C21" s="18">
        <v>1352</v>
      </c>
      <c r="D21" s="18">
        <v>1159</v>
      </c>
      <c r="E21" s="18">
        <v>768</v>
      </c>
      <c r="F21" s="106">
        <v>3279</v>
      </c>
    </row>
    <row r="22" spans="1:6" x14ac:dyDescent="0.2">
      <c r="A22" s="113" t="s">
        <v>24</v>
      </c>
      <c r="B22" s="108" t="s">
        <v>17</v>
      </c>
      <c r="C22" s="21">
        <v>179</v>
      </c>
      <c r="D22" s="21">
        <v>150</v>
      </c>
      <c r="E22" s="21">
        <v>105</v>
      </c>
      <c r="F22" s="109">
        <v>434</v>
      </c>
    </row>
    <row r="23" spans="1:6" x14ac:dyDescent="0.2">
      <c r="A23" s="113"/>
      <c r="B23" s="108" t="s">
        <v>18</v>
      </c>
      <c r="C23" s="21">
        <v>507</v>
      </c>
      <c r="D23" s="21">
        <v>439</v>
      </c>
      <c r="E23" s="21">
        <v>308</v>
      </c>
      <c r="F23" s="109">
        <v>1254</v>
      </c>
    </row>
    <row r="24" spans="1:6" x14ac:dyDescent="0.2">
      <c r="A24" s="114" t="s">
        <v>25</v>
      </c>
      <c r="B24" s="105" t="s">
        <v>17</v>
      </c>
      <c r="C24" s="18">
        <v>139</v>
      </c>
      <c r="D24" s="18">
        <v>87</v>
      </c>
      <c r="E24" s="18">
        <v>40</v>
      </c>
      <c r="F24" s="106">
        <v>266</v>
      </c>
    </row>
    <row r="25" spans="1:6" x14ac:dyDescent="0.2">
      <c r="A25" s="114"/>
      <c r="B25" s="105" t="s">
        <v>18</v>
      </c>
      <c r="C25" s="18">
        <v>408</v>
      </c>
      <c r="D25" s="18">
        <v>247</v>
      </c>
      <c r="E25" s="18">
        <v>109</v>
      </c>
      <c r="F25" s="106">
        <v>764</v>
      </c>
    </row>
    <row r="26" spans="1:6" x14ac:dyDescent="0.2">
      <c r="A26" s="229" t="s">
        <v>26</v>
      </c>
      <c r="B26" s="108" t="s">
        <v>17</v>
      </c>
      <c r="C26" s="21">
        <v>65</v>
      </c>
      <c r="D26" s="21">
        <v>69</v>
      </c>
      <c r="E26" s="21">
        <v>29</v>
      </c>
      <c r="F26" s="109">
        <v>163</v>
      </c>
    </row>
    <row r="27" spans="1:6" x14ac:dyDescent="0.2">
      <c r="A27" s="229"/>
      <c r="B27" s="108" t="s">
        <v>18</v>
      </c>
      <c r="C27" s="21">
        <v>161</v>
      </c>
      <c r="D27" s="21">
        <v>174</v>
      </c>
      <c r="E27" s="21">
        <v>68</v>
      </c>
      <c r="F27" s="109">
        <v>403</v>
      </c>
    </row>
    <row r="28" spans="1:6" x14ac:dyDescent="0.2">
      <c r="A28" s="115"/>
      <c r="B28" s="116"/>
      <c r="C28" s="117"/>
      <c r="D28" s="117"/>
      <c r="E28" s="117"/>
      <c r="F28" s="118"/>
    </row>
    <row r="29" spans="1:6" x14ac:dyDescent="0.2">
      <c r="A29" s="119" t="s">
        <v>27</v>
      </c>
      <c r="B29" s="120"/>
      <c r="C29" s="121"/>
      <c r="D29" s="120"/>
      <c r="E29" s="120"/>
      <c r="F29" s="121"/>
    </row>
    <row r="30" spans="1:6" x14ac:dyDescent="0.2">
      <c r="A30" s="227" t="s">
        <v>28</v>
      </c>
      <c r="B30" s="227"/>
      <c r="C30" s="227"/>
      <c r="D30" s="227"/>
      <c r="E30" s="227"/>
      <c r="F30" s="227"/>
    </row>
    <row r="31" spans="1:6" x14ac:dyDescent="0.2">
      <c r="A31" s="122"/>
      <c r="B31" s="122"/>
      <c r="C31" s="123"/>
      <c r="D31" s="123"/>
      <c r="E31" s="124"/>
      <c r="F31" s="124"/>
    </row>
    <row r="32" spans="1:6" x14ac:dyDescent="0.2">
      <c r="A32" s="119"/>
      <c r="B32" s="120"/>
      <c r="C32" s="121"/>
      <c r="D32" s="121"/>
      <c r="E32" s="120"/>
      <c r="F32" s="120"/>
    </row>
    <row r="33" spans="1:6" ht="15.75" x14ac:dyDescent="0.25">
      <c r="A33" s="225" t="s">
        <v>29</v>
      </c>
      <c r="B33" s="225"/>
      <c r="C33" s="225"/>
      <c r="D33" s="225"/>
      <c r="E33" s="225"/>
      <c r="F33" s="225"/>
    </row>
    <row r="34" spans="1:6" x14ac:dyDescent="0.2">
      <c r="A34" s="226" t="s">
        <v>30</v>
      </c>
      <c r="B34" s="226"/>
      <c r="C34" s="226"/>
      <c r="D34" s="226"/>
      <c r="E34" s="226"/>
      <c r="F34" s="226"/>
    </row>
    <row r="35" spans="1:6" x14ac:dyDescent="0.2">
      <c r="A35" s="125" t="s">
        <v>2</v>
      </c>
      <c r="B35" s="126" t="s">
        <v>3</v>
      </c>
      <c r="C35" s="120"/>
      <c r="D35" s="120"/>
      <c r="E35" s="120"/>
      <c r="F35" s="120"/>
    </row>
    <row r="36" spans="1:6" x14ac:dyDescent="0.2">
      <c r="A36" s="125" t="s">
        <v>4</v>
      </c>
      <c r="B36" s="126" t="s">
        <v>5</v>
      </c>
      <c r="C36" s="127"/>
      <c r="D36" s="127"/>
      <c r="E36" s="120"/>
      <c r="F36" s="120"/>
    </row>
    <row r="37" spans="1:6" x14ac:dyDescent="0.2">
      <c r="A37" s="125" t="s">
        <v>6</v>
      </c>
      <c r="B37" s="127" t="s">
        <v>62</v>
      </c>
      <c r="C37" s="127"/>
      <c r="D37" s="127"/>
      <c r="E37" s="120"/>
      <c r="F37" s="120"/>
    </row>
    <row r="38" spans="1:6" x14ac:dyDescent="0.2">
      <c r="A38" s="125" t="s">
        <v>8</v>
      </c>
      <c r="B38" s="128">
        <v>2020</v>
      </c>
      <c r="C38" s="127"/>
      <c r="D38" s="127"/>
      <c r="E38" s="127"/>
      <c r="F38" s="120"/>
    </row>
    <row r="39" spans="1:6" x14ac:dyDescent="0.2">
      <c r="A39" s="125" t="s">
        <v>31</v>
      </c>
      <c r="B39" s="127" t="s">
        <v>32</v>
      </c>
      <c r="C39" s="127"/>
      <c r="D39" s="127"/>
      <c r="E39" s="127"/>
      <c r="F39" s="129"/>
    </row>
    <row r="40" spans="1:6" ht="15.75" thickBot="1" x14ac:dyDescent="0.3">
      <c r="A40" s="119"/>
      <c r="B40" s="230"/>
      <c r="C40" s="230"/>
      <c r="D40" s="230"/>
      <c r="E40" s="230"/>
      <c r="F40" s="130"/>
    </row>
    <row r="41" spans="1:6" ht="15.75" thickBot="1" x14ac:dyDescent="0.3">
      <c r="A41" s="131" t="s">
        <v>9</v>
      </c>
      <c r="B41" s="132" t="s">
        <v>63</v>
      </c>
      <c r="C41" s="133" t="s">
        <v>64</v>
      </c>
      <c r="D41" s="133" t="s">
        <v>65</v>
      </c>
      <c r="E41" s="134" t="s">
        <v>66</v>
      </c>
      <c r="F41" s="135"/>
    </row>
    <row r="42" spans="1:6" ht="15" x14ac:dyDescent="0.25">
      <c r="A42" s="166" t="s">
        <v>15</v>
      </c>
      <c r="B42" s="136"/>
      <c r="C42" s="124"/>
      <c r="D42" s="124"/>
      <c r="E42" s="137"/>
      <c r="F42" s="135"/>
    </row>
    <row r="43" spans="1:6" ht="15" x14ac:dyDescent="0.25">
      <c r="A43" s="138" t="s">
        <v>33</v>
      </c>
      <c r="B43" s="54">
        <v>2751788515.8699999</v>
      </c>
      <c r="C43" s="55">
        <v>3749864000</v>
      </c>
      <c r="D43" s="55">
        <v>6486378859.5100002</v>
      </c>
      <c r="E43" s="139">
        <v>12988031375.380001</v>
      </c>
      <c r="F43" s="135"/>
    </row>
    <row r="44" spans="1:6" ht="15" x14ac:dyDescent="0.25">
      <c r="A44" s="138" t="s">
        <v>34</v>
      </c>
      <c r="B44" s="54">
        <v>829826821.13999999</v>
      </c>
      <c r="C44" s="55">
        <v>4047088346.29</v>
      </c>
      <c r="D44" s="55">
        <v>3371600548.9400001</v>
      </c>
      <c r="E44" s="140">
        <v>8248515716.3700008</v>
      </c>
      <c r="F44" s="135"/>
    </row>
    <row r="45" spans="1:6" ht="15" x14ac:dyDescent="0.25">
      <c r="A45" s="138" t="s">
        <v>35</v>
      </c>
      <c r="B45" s="54">
        <v>437098319.44999999</v>
      </c>
      <c r="C45" s="55">
        <v>640094594.30999994</v>
      </c>
      <c r="D45" s="55">
        <v>1682367469.0599999</v>
      </c>
      <c r="E45" s="140">
        <v>2759560382.8199997</v>
      </c>
      <c r="F45" s="135"/>
    </row>
    <row r="46" spans="1:6" ht="29.25" x14ac:dyDescent="0.25">
      <c r="A46" s="141" t="s">
        <v>36</v>
      </c>
      <c r="B46" s="54">
        <v>397524000</v>
      </c>
      <c r="C46" s="55">
        <v>429544000</v>
      </c>
      <c r="D46" s="55">
        <v>512598000</v>
      </c>
      <c r="E46" s="140">
        <v>1339666000</v>
      </c>
      <c r="F46" s="135"/>
    </row>
    <row r="47" spans="1:6" ht="15" x14ac:dyDescent="0.25">
      <c r="A47" s="138" t="s">
        <v>37</v>
      </c>
      <c r="B47" s="54">
        <v>226701480.00529048</v>
      </c>
      <c r="C47" s="55">
        <v>165713910.47992295</v>
      </c>
      <c r="D47" s="55">
        <v>308736986.97984326</v>
      </c>
      <c r="E47" s="140">
        <v>701152377.46505666</v>
      </c>
      <c r="F47" s="135"/>
    </row>
    <row r="48" spans="1:6" ht="15.75" thickBot="1" x14ac:dyDescent="0.3">
      <c r="A48" s="142" t="s">
        <v>38</v>
      </c>
      <c r="B48" s="58">
        <v>4642939136.4652891</v>
      </c>
      <c r="C48" s="59">
        <v>9032304851.0799236</v>
      </c>
      <c r="D48" s="59">
        <v>12361681864.489843</v>
      </c>
      <c r="E48" s="143">
        <v>26036925852.035057</v>
      </c>
      <c r="F48" s="135"/>
    </row>
    <row r="49" spans="1:6" ht="15" x14ac:dyDescent="0.25">
      <c r="A49" s="166" t="s">
        <v>22</v>
      </c>
      <c r="B49" s="144"/>
      <c r="C49" s="145"/>
      <c r="D49" s="146"/>
      <c r="E49" s="140"/>
      <c r="F49" s="135"/>
    </row>
    <row r="50" spans="1:6" ht="15" x14ac:dyDescent="0.25">
      <c r="A50" s="138" t="s">
        <v>33</v>
      </c>
      <c r="B50" s="54">
        <v>3943438271.9000001</v>
      </c>
      <c r="C50" s="55">
        <v>3430866000</v>
      </c>
      <c r="D50" s="55">
        <v>2479652512.4000001</v>
      </c>
      <c r="E50" s="139">
        <v>9853956784.2999992</v>
      </c>
      <c r="F50" s="135"/>
    </row>
    <row r="51" spans="1:6" ht="15" x14ac:dyDescent="0.25">
      <c r="A51" s="138" t="s">
        <v>34</v>
      </c>
      <c r="B51" s="54">
        <v>1603736667.45</v>
      </c>
      <c r="C51" s="55">
        <v>1638193556.1400001</v>
      </c>
      <c r="D51" s="55">
        <v>1461182772.1500001</v>
      </c>
      <c r="E51" s="140">
        <v>4703112995.7399998</v>
      </c>
      <c r="F51" s="135"/>
    </row>
    <row r="52" spans="1:6" ht="15" x14ac:dyDescent="0.25">
      <c r="A52" s="138" t="s">
        <v>35</v>
      </c>
      <c r="B52" s="54">
        <v>2349851837.3400002</v>
      </c>
      <c r="C52" s="55">
        <v>815343951.13</v>
      </c>
      <c r="D52" s="55">
        <v>268005447.55000001</v>
      </c>
      <c r="E52" s="140">
        <v>3433201236.0200005</v>
      </c>
      <c r="F52" s="135"/>
    </row>
    <row r="53" spans="1:6" ht="29.25" x14ac:dyDescent="0.25">
      <c r="A53" s="141" t="s">
        <v>36</v>
      </c>
      <c r="B53" s="54">
        <v>418863000</v>
      </c>
      <c r="C53" s="55">
        <v>466534000</v>
      </c>
      <c r="D53" s="55">
        <v>202170000</v>
      </c>
      <c r="E53" s="140">
        <v>1087567000</v>
      </c>
      <c r="F53" s="135"/>
    </row>
    <row r="54" spans="1:6" ht="15" x14ac:dyDescent="0.25">
      <c r="A54" s="138" t="s">
        <v>39</v>
      </c>
      <c r="B54" s="54">
        <v>362317543.93702674</v>
      </c>
      <c r="C54" s="55">
        <v>141827220.68101513</v>
      </c>
      <c r="D54" s="55">
        <v>119462311.69669038</v>
      </c>
      <c r="E54" s="140">
        <v>623607076.31473231</v>
      </c>
      <c r="F54" s="135"/>
    </row>
    <row r="55" spans="1:6" ht="15.75" thickBot="1" x14ac:dyDescent="0.3">
      <c r="A55" s="142" t="s">
        <v>38</v>
      </c>
      <c r="B55" s="58">
        <v>8678207320.6270275</v>
      </c>
      <c r="C55" s="59">
        <v>6492764727.9510155</v>
      </c>
      <c r="D55" s="59">
        <v>4530473043.7966909</v>
      </c>
      <c r="E55" s="143">
        <v>19701445092.374729</v>
      </c>
      <c r="F55" s="135"/>
    </row>
    <row r="56" spans="1:6" ht="15" x14ac:dyDescent="0.25">
      <c r="A56" s="147"/>
      <c r="B56" s="147"/>
      <c r="C56" s="147"/>
      <c r="D56" s="147"/>
      <c r="E56" s="148"/>
      <c r="F56" s="149"/>
    </row>
    <row r="57" spans="1:6" x14ac:dyDescent="0.2">
      <c r="A57" s="227" t="s">
        <v>40</v>
      </c>
      <c r="B57" s="227"/>
      <c r="C57" s="227"/>
      <c r="D57" s="227"/>
      <c r="E57" s="227"/>
      <c r="F57" s="227"/>
    </row>
    <row r="58" spans="1:6" x14ac:dyDescent="0.2">
      <c r="A58" s="119"/>
      <c r="B58" s="121"/>
      <c r="C58" s="121"/>
      <c r="D58" s="121"/>
      <c r="E58" s="126"/>
      <c r="F58" s="120"/>
    </row>
    <row r="59" spans="1:6" ht="15.75" x14ac:dyDescent="0.25">
      <c r="A59" s="232" t="s">
        <v>41</v>
      </c>
      <c r="B59" s="232"/>
      <c r="C59" s="232"/>
      <c r="D59" s="232"/>
      <c r="E59" s="232"/>
      <c r="F59" s="120"/>
    </row>
    <row r="60" spans="1:6" x14ac:dyDescent="0.2">
      <c r="A60" s="226" t="s">
        <v>42</v>
      </c>
      <c r="B60" s="226"/>
      <c r="C60" s="226"/>
      <c r="D60" s="226"/>
      <c r="E60" s="226"/>
      <c r="F60" s="120"/>
    </row>
    <row r="61" spans="1:6" x14ac:dyDescent="0.2">
      <c r="A61" s="125" t="s">
        <v>2</v>
      </c>
      <c r="B61" s="126" t="s">
        <v>3</v>
      </c>
      <c r="C61" s="120"/>
      <c r="D61" s="120"/>
      <c r="E61" s="120"/>
      <c r="F61" s="120"/>
    </row>
    <row r="62" spans="1:6" x14ac:dyDescent="0.2">
      <c r="A62" s="125" t="s">
        <v>4</v>
      </c>
      <c r="B62" s="126" t="s">
        <v>5</v>
      </c>
      <c r="C62" s="120"/>
      <c r="D62" s="120"/>
      <c r="E62" s="120"/>
      <c r="F62" s="120"/>
    </row>
    <row r="63" spans="1:6" x14ac:dyDescent="0.2">
      <c r="A63" s="125" t="s">
        <v>6</v>
      </c>
      <c r="B63" s="127" t="s">
        <v>62</v>
      </c>
      <c r="C63" s="127"/>
      <c r="D63" s="127"/>
      <c r="E63" s="120"/>
      <c r="F63" s="120"/>
    </row>
    <row r="64" spans="1:6" x14ac:dyDescent="0.2">
      <c r="A64" s="125" t="s">
        <v>8</v>
      </c>
      <c r="B64" s="128">
        <v>2020</v>
      </c>
      <c r="C64" s="127"/>
      <c r="D64" s="127"/>
      <c r="E64" s="120"/>
      <c r="F64" s="120"/>
    </row>
    <row r="65" spans="1:6" x14ac:dyDescent="0.2">
      <c r="A65" s="125" t="s">
        <v>31</v>
      </c>
      <c r="B65" s="127" t="s">
        <v>32</v>
      </c>
      <c r="C65" s="127"/>
      <c r="D65" s="127"/>
      <c r="E65" s="120"/>
      <c r="F65" s="120"/>
    </row>
    <row r="66" spans="1:6" x14ac:dyDescent="0.2">
      <c r="A66" s="119"/>
      <c r="B66" s="150"/>
      <c r="C66" s="120"/>
      <c r="D66" s="120"/>
      <c r="E66" s="120"/>
      <c r="F66" s="120"/>
    </row>
    <row r="67" spans="1:6" x14ac:dyDescent="0.2">
      <c r="A67" s="119"/>
      <c r="B67" s="231"/>
      <c r="C67" s="231"/>
      <c r="D67" s="231"/>
      <c r="E67" s="231"/>
      <c r="F67" s="120"/>
    </row>
    <row r="68" spans="1:6" ht="15" thickBot="1" x14ac:dyDescent="0.25">
      <c r="A68" s="151" t="s">
        <v>43</v>
      </c>
      <c r="B68" s="152" t="s">
        <v>63</v>
      </c>
      <c r="C68" s="152" t="s">
        <v>64</v>
      </c>
      <c r="D68" s="152" t="s">
        <v>65</v>
      </c>
      <c r="E68" s="152" t="s">
        <v>66</v>
      </c>
      <c r="F68" s="120"/>
    </row>
    <row r="69" spans="1:6" ht="15" x14ac:dyDescent="0.25">
      <c r="A69" s="165" t="s">
        <v>44</v>
      </c>
      <c r="B69" s="120"/>
      <c r="C69" s="120"/>
      <c r="D69" s="120"/>
      <c r="E69" s="120"/>
      <c r="F69" s="120"/>
    </row>
    <row r="70" spans="1:6" x14ac:dyDescent="0.2">
      <c r="A70" s="119" t="s">
        <v>45</v>
      </c>
      <c r="B70" s="72">
        <v>34927794.249435231</v>
      </c>
      <c r="C70" s="72">
        <v>24070343.831949204</v>
      </c>
      <c r="D70" s="72">
        <v>25115033.35710901</v>
      </c>
      <c r="E70" s="72">
        <v>84113171.438493446</v>
      </c>
      <c r="F70" s="120"/>
    </row>
    <row r="71" spans="1:6" x14ac:dyDescent="0.2">
      <c r="A71" s="119" t="s">
        <v>46</v>
      </c>
      <c r="B71" s="72">
        <v>14939128.186738513</v>
      </c>
      <c r="C71" s="72">
        <v>19008639.240201686</v>
      </c>
      <c r="D71" s="72">
        <v>49220521.305140086</v>
      </c>
      <c r="E71" s="72">
        <v>83168288.732080281</v>
      </c>
      <c r="F71" s="120"/>
    </row>
    <row r="72" spans="1:6" x14ac:dyDescent="0.2">
      <c r="A72" s="119" t="s">
        <v>47</v>
      </c>
      <c r="B72" s="72">
        <v>1967247.7731151711</v>
      </c>
      <c r="C72" s="72">
        <v>3780951.3697098554</v>
      </c>
      <c r="D72" s="72">
        <v>5220095.810843315</v>
      </c>
      <c r="E72" s="72">
        <v>10968294.953668341</v>
      </c>
      <c r="F72" s="120"/>
    </row>
    <row r="73" spans="1:6" x14ac:dyDescent="0.2">
      <c r="A73" s="119" t="s">
        <v>48</v>
      </c>
      <c r="B73" s="72">
        <v>939854.60770162335</v>
      </c>
      <c r="C73" s="72">
        <v>178537.90291192665</v>
      </c>
      <c r="D73" s="72">
        <v>23037822.808410093</v>
      </c>
      <c r="E73" s="72">
        <v>24156215.319023643</v>
      </c>
      <c r="F73" s="120"/>
    </row>
    <row r="74" spans="1:6" x14ac:dyDescent="0.2">
      <c r="A74" s="119" t="s">
        <v>49</v>
      </c>
      <c r="B74" s="72">
        <v>39054462.801663972</v>
      </c>
      <c r="C74" s="72">
        <v>595959.7723482931</v>
      </c>
      <c r="D74" s="72">
        <v>4700424.5527868196</v>
      </c>
      <c r="E74" s="72">
        <v>44350847.126799084</v>
      </c>
      <c r="F74" s="120"/>
    </row>
    <row r="75" spans="1:6" ht="28.5" x14ac:dyDescent="0.2">
      <c r="A75" s="153" t="s">
        <v>50</v>
      </c>
      <c r="B75" s="72">
        <v>134872992.38663596</v>
      </c>
      <c r="C75" s="72">
        <v>118079478.36280198</v>
      </c>
      <c r="D75" s="72">
        <v>201443089.14555398</v>
      </c>
      <c r="E75" s="72">
        <v>454395559.89499187</v>
      </c>
      <c r="F75" s="126"/>
    </row>
    <row r="76" spans="1:6" x14ac:dyDescent="0.2">
      <c r="A76" s="119" t="s">
        <v>51</v>
      </c>
      <c r="B76" s="72">
        <v>5757063726.5699997</v>
      </c>
      <c r="C76" s="72">
        <v>8919175483.2200012</v>
      </c>
      <c r="D76" s="72">
        <v>11163148588.76</v>
      </c>
      <c r="E76" s="72">
        <v>25839387798.550003</v>
      </c>
      <c r="F76" s="120"/>
    </row>
    <row r="77" spans="1:6" ht="15" thickBot="1" x14ac:dyDescent="0.25">
      <c r="A77" s="154" t="s">
        <v>38</v>
      </c>
      <c r="B77" s="155">
        <v>5983765206.5752897</v>
      </c>
      <c r="C77" s="155">
        <v>9084889393.6999245</v>
      </c>
      <c r="D77" s="155">
        <v>11471885575.739843</v>
      </c>
      <c r="E77" s="155">
        <v>26540540176.01506</v>
      </c>
      <c r="F77" s="120"/>
    </row>
    <row r="78" spans="1:6" ht="15" thickTop="1" x14ac:dyDescent="0.2">
      <c r="A78" s="147" t="s">
        <v>52</v>
      </c>
      <c r="B78" s="147"/>
      <c r="C78" s="147"/>
      <c r="D78" s="147"/>
      <c r="E78" s="147"/>
      <c r="F78" s="120"/>
    </row>
    <row r="79" spans="1:6" x14ac:dyDescent="0.2">
      <c r="A79" s="227" t="s">
        <v>40</v>
      </c>
      <c r="B79" s="227"/>
      <c r="C79" s="227"/>
      <c r="D79" s="227"/>
      <c r="E79" s="227"/>
      <c r="F79" s="227"/>
    </row>
    <row r="80" spans="1:6" x14ac:dyDescent="0.2">
      <c r="A80" s="119"/>
      <c r="B80" s="150"/>
      <c r="C80" s="150"/>
      <c r="D80" s="150"/>
      <c r="E80" s="126"/>
      <c r="F80" s="120"/>
    </row>
    <row r="81" spans="1:6" x14ac:dyDescent="0.2">
      <c r="A81" s="119"/>
      <c r="B81" s="126"/>
      <c r="C81" s="126"/>
      <c r="D81" s="126"/>
      <c r="E81" s="126"/>
      <c r="F81" s="120"/>
    </row>
    <row r="82" spans="1:6" ht="15.75" x14ac:dyDescent="0.25">
      <c r="A82" s="225" t="s">
        <v>53</v>
      </c>
      <c r="B82" s="225"/>
      <c r="C82" s="225"/>
      <c r="D82" s="225"/>
      <c r="E82" s="225"/>
      <c r="F82" s="119"/>
    </row>
    <row r="83" spans="1:6" x14ac:dyDescent="0.2">
      <c r="A83" s="233" t="s">
        <v>54</v>
      </c>
      <c r="B83" s="233"/>
      <c r="C83" s="233"/>
      <c r="D83" s="233"/>
      <c r="E83" s="233"/>
      <c r="F83" s="119"/>
    </row>
    <row r="84" spans="1:6" x14ac:dyDescent="0.2">
      <c r="A84" s="156" t="s">
        <v>2</v>
      </c>
      <c r="B84" s="157" t="s">
        <v>3</v>
      </c>
      <c r="C84" s="167"/>
      <c r="D84" s="167"/>
      <c r="E84" s="119"/>
      <c r="F84" s="119"/>
    </row>
    <row r="85" spans="1:6" x14ac:dyDescent="0.2">
      <c r="A85" s="156" t="s">
        <v>4</v>
      </c>
      <c r="B85" s="157" t="s">
        <v>5</v>
      </c>
      <c r="C85" s="167"/>
      <c r="D85" s="167"/>
      <c r="E85" s="119"/>
      <c r="F85" s="119"/>
    </row>
    <row r="86" spans="1:6" x14ac:dyDescent="0.2">
      <c r="A86" s="156" t="s">
        <v>55</v>
      </c>
      <c r="B86" s="119" t="s">
        <v>68</v>
      </c>
      <c r="C86" s="119"/>
      <c r="D86" s="119"/>
      <c r="E86" s="119"/>
      <c r="F86" s="119"/>
    </row>
    <row r="87" spans="1:6" x14ac:dyDescent="0.2">
      <c r="A87" s="156" t="s">
        <v>6</v>
      </c>
      <c r="B87" s="158" t="s">
        <v>62</v>
      </c>
      <c r="C87" s="156"/>
      <c r="D87" s="156"/>
      <c r="E87" s="158"/>
      <c r="F87" s="119"/>
    </row>
    <row r="88" spans="1:6" x14ac:dyDescent="0.2">
      <c r="A88" s="156" t="s">
        <v>8</v>
      </c>
      <c r="B88" s="158">
        <v>2020</v>
      </c>
      <c r="C88" s="156"/>
      <c r="D88" s="156"/>
      <c r="E88" s="158"/>
      <c r="F88" s="119"/>
    </row>
    <row r="89" spans="1:6" x14ac:dyDescent="0.2">
      <c r="A89" s="156" t="s">
        <v>31</v>
      </c>
      <c r="B89" s="158" t="s">
        <v>32</v>
      </c>
      <c r="C89" s="158"/>
      <c r="D89" s="158"/>
      <c r="E89" s="158"/>
      <c r="F89" s="119"/>
    </row>
    <row r="90" spans="1:6" x14ac:dyDescent="0.2">
      <c r="A90" s="119"/>
      <c r="B90" s="119"/>
      <c r="C90" s="119"/>
      <c r="D90" s="119"/>
      <c r="E90" s="119"/>
      <c r="F90" s="119"/>
    </row>
    <row r="91" spans="1:6" ht="15" thickBot="1" x14ac:dyDescent="0.25">
      <c r="A91" s="159" t="s">
        <v>43</v>
      </c>
      <c r="B91" s="159" t="s">
        <v>63</v>
      </c>
      <c r="C91" s="159" t="s">
        <v>64</v>
      </c>
      <c r="D91" s="159" t="s">
        <v>65</v>
      </c>
      <c r="E91" s="159" t="s">
        <v>66</v>
      </c>
      <c r="F91" s="119"/>
    </row>
    <row r="92" spans="1:6" x14ac:dyDescent="0.2">
      <c r="A92" s="119"/>
      <c r="B92" s="119"/>
      <c r="C92" s="119"/>
      <c r="D92" s="119"/>
      <c r="E92" s="119"/>
      <c r="F92" s="119"/>
    </row>
    <row r="93" spans="1:6" x14ac:dyDescent="0.2">
      <c r="A93" s="119" t="s">
        <v>61</v>
      </c>
      <c r="B93" s="72">
        <v>100799190227.74174</v>
      </c>
      <c r="C93" s="72">
        <v>103547274164.04646</v>
      </c>
      <c r="D93" s="72">
        <v>94462384770.346542</v>
      </c>
      <c r="E93" s="72">
        <v>100799190227.74174</v>
      </c>
      <c r="F93" s="160"/>
    </row>
    <row r="94" spans="1:6" x14ac:dyDescent="0.2">
      <c r="A94" s="119" t="s">
        <v>56</v>
      </c>
      <c r="B94" s="72">
        <v>8731849142.8799992</v>
      </c>
      <c r="C94" s="72">
        <v>0</v>
      </c>
      <c r="D94" s="72">
        <v>9491729194.1399994</v>
      </c>
      <c r="E94" s="72">
        <v>18223578337.019997</v>
      </c>
      <c r="F94" s="157"/>
    </row>
    <row r="95" spans="1:6" x14ac:dyDescent="0.2">
      <c r="A95" s="119" t="s">
        <v>57</v>
      </c>
      <c r="B95" s="72">
        <v>109531039370.62175</v>
      </c>
      <c r="C95" s="72">
        <v>103547274164.04646</v>
      </c>
      <c r="D95" s="72">
        <v>103954113964.48654</v>
      </c>
      <c r="E95" s="72">
        <v>119022768564.76175</v>
      </c>
      <c r="F95" s="119"/>
    </row>
    <row r="96" spans="1:6" x14ac:dyDescent="0.2">
      <c r="A96" s="119" t="s">
        <v>58</v>
      </c>
      <c r="B96" s="72">
        <v>5983765206.5752897</v>
      </c>
      <c r="C96" s="72">
        <v>9084889393.6999245</v>
      </c>
      <c r="D96" s="72">
        <v>11471885575.739843</v>
      </c>
      <c r="E96" s="72">
        <v>26540540176.01506</v>
      </c>
      <c r="F96" s="157"/>
    </row>
    <row r="97" spans="1:6" x14ac:dyDescent="0.2">
      <c r="A97" s="119" t="s">
        <v>59</v>
      </c>
      <c r="B97" s="82">
        <v>103547274164.04646</v>
      </c>
      <c r="C97" s="82">
        <v>94462384770.346542</v>
      </c>
      <c r="D97" s="82">
        <v>92482228388.746704</v>
      </c>
      <c r="E97" s="82">
        <v>92482228388.746689</v>
      </c>
      <c r="F97" s="55"/>
    </row>
    <row r="98" spans="1:6" ht="15" thickBot="1" x14ac:dyDescent="0.25">
      <c r="A98" s="161"/>
      <c r="B98" s="154"/>
      <c r="C98" s="154"/>
      <c r="D98" s="154"/>
      <c r="E98" s="154"/>
      <c r="F98" s="157"/>
    </row>
    <row r="99" spans="1:6" ht="15" thickTop="1" x14ac:dyDescent="0.2">
      <c r="A99" s="71"/>
      <c r="B99" s="162"/>
      <c r="C99" s="162"/>
      <c r="D99" s="162"/>
      <c r="E99" s="162"/>
      <c r="F99" s="163"/>
    </row>
    <row r="100" spans="1:6" x14ac:dyDescent="0.2">
      <c r="A100" s="228" t="s">
        <v>40</v>
      </c>
      <c r="B100" s="228"/>
      <c r="C100" s="228"/>
      <c r="D100" s="228"/>
      <c r="E100" s="228"/>
      <c r="F100" s="228"/>
    </row>
    <row r="101" spans="1:6" x14ac:dyDescent="0.2">
      <c r="A101" s="228" t="s">
        <v>67</v>
      </c>
      <c r="B101" s="228"/>
      <c r="C101" s="228"/>
      <c r="D101" s="228"/>
      <c r="E101" s="228"/>
      <c r="F101" s="228"/>
    </row>
    <row r="102" spans="1:6" x14ac:dyDescent="0.2">
      <c r="B102" s="72"/>
      <c r="C102" s="164"/>
      <c r="E102" s="72"/>
      <c r="F102" s="164"/>
    </row>
  </sheetData>
  <mergeCells count="17">
    <mergeCell ref="A100:F100"/>
    <mergeCell ref="A101:F101"/>
    <mergeCell ref="A17:A18"/>
    <mergeCell ref="A26:A27"/>
    <mergeCell ref="A30:F30"/>
    <mergeCell ref="B40:E40"/>
    <mergeCell ref="A57:F57"/>
    <mergeCell ref="B67:E67"/>
    <mergeCell ref="A59:E59"/>
    <mergeCell ref="A60:E60"/>
    <mergeCell ref="A82:E82"/>
    <mergeCell ref="A83:E83"/>
    <mergeCell ref="A2:G2"/>
    <mergeCell ref="A3:F3"/>
    <mergeCell ref="A33:F33"/>
    <mergeCell ref="A34:F34"/>
    <mergeCell ref="A79:F7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workbookViewId="0">
      <selection activeCell="A2" sqref="A2:F2"/>
    </sheetView>
  </sheetViews>
  <sheetFormatPr baseColWidth="10" defaultColWidth="11.42578125" defaultRowHeight="14.25" x14ac:dyDescent="0.2"/>
  <cols>
    <col min="1" max="1" width="52.5703125" style="1" customWidth="1"/>
    <col min="2" max="2" width="19.28515625" style="1" customWidth="1"/>
    <col min="3" max="3" width="19.5703125" style="1" customWidth="1"/>
    <col min="4" max="4" width="19.28515625" style="1" customWidth="1"/>
    <col min="5" max="5" width="21.140625" style="1" customWidth="1"/>
    <col min="6" max="6" width="16" style="1" customWidth="1"/>
    <col min="7" max="16384" width="11.42578125" style="1"/>
  </cols>
  <sheetData>
    <row r="2" spans="1:6" ht="15" x14ac:dyDescent="0.25">
      <c r="A2" s="239" t="s">
        <v>0</v>
      </c>
      <c r="B2" s="239"/>
      <c r="C2" s="239"/>
      <c r="D2" s="239"/>
      <c r="E2" s="239"/>
      <c r="F2" s="239"/>
    </row>
    <row r="3" spans="1:6" x14ac:dyDescent="0.2">
      <c r="A3" s="240" t="s">
        <v>1</v>
      </c>
      <c r="B3" s="240"/>
      <c r="C3" s="240"/>
      <c r="D3" s="240"/>
      <c r="E3" s="240"/>
      <c r="F3" s="240"/>
    </row>
    <row r="4" spans="1:6" x14ac:dyDescent="0.2">
      <c r="A4" s="168" t="s">
        <v>2</v>
      </c>
      <c r="B4" s="1" t="s">
        <v>3</v>
      </c>
    </row>
    <row r="5" spans="1:6" x14ac:dyDescent="0.2">
      <c r="A5" s="168" t="s">
        <v>4</v>
      </c>
      <c r="B5" s="1" t="s">
        <v>5</v>
      </c>
    </row>
    <row r="6" spans="1:6" x14ac:dyDescent="0.2">
      <c r="A6" s="168" t="s">
        <v>6</v>
      </c>
      <c r="B6" s="4" t="s">
        <v>69</v>
      </c>
    </row>
    <row r="7" spans="1:6" x14ac:dyDescent="0.2">
      <c r="A7" s="168" t="s">
        <v>8</v>
      </c>
      <c r="B7" s="5">
        <v>2020</v>
      </c>
    </row>
    <row r="8" spans="1:6" ht="15" x14ac:dyDescent="0.25">
      <c r="A8" s="169" t="s">
        <v>9</v>
      </c>
      <c r="B8" s="6" t="s">
        <v>10</v>
      </c>
      <c r="C8" s="7" t="s">
        <v>70</v>
      </c>
      <c r="D8" s="7" t="s">
        <v>71</v>
      </c>
      <c r="E8" s="7" t="s">
        <v>72</v>
      </c>
      <c r="F8" s="9" t="s">
        <v>73</v>
      </c>
    </row>
    <row r="9" spans="1:6" ht="15" x14ac:dyDescent="0.25">
      <c r="A9" s="170"/>
      <c r="B9" s="11"/>
      <c r="C9" s="12"/>
      <c r="D9" s="12"/>
      <c r="E9" s="12"/>
      <c r="F9" s="13"/>
    </row>
    <row r="10" spans="1:6" ht="15" x14ac:dyDescent="0.25">
      <c r="A10" s="171" t="s">
        <v>15</v>
      </c>
      <c r="B10" s="15"/>
      <c r="C10" s="172"/>
      <c r="D10" s="172"/>
      <c r="E10" s="172"/>
      <c r="F10" s="17"/>
    </row>
    <row r="11" spans="1:6" x14ac:dyDescent="0.2">
      <c r="A11" s="91" t="s">
        <v>16</v>
      </c>
      <c r="B11" s="87" t="s">
        <v>17</v>
      </c>
      <c r="C11" s="173">
        <v>717</v>
      </c>
      <c r="D11" s="173">
        <v>705</v>
      </c>
      <c r="E11" s="173">
        <v>444</v>
      </c>
      <c r="F11" s="19">
        <v>1866</v>
      </c>
    </row>
    <row r="12" spans="1:6" x14ac:dyDescent="0.2">
      <c r="A12" s="20"/>
      <c r="B12" s="87" t="s">
        <v>18</v>
      </c>
      <c r="C12" s="173">
        <v>1814</v>
      </c>
      <c r="D12" s="173">
        <v>1839</v>
      </c>
      <c r="E12" s="173">
        <v>1183</v>
      </c>
      <c r="F12" s="19">
        <v>4836</v>
      </c>
    </row>
    <row r="13" spans="1:6" x14ac:dyDescent="0.2">
      <c r="A13" s="92" t="s">
        <v>19</v>
      </c>
      <c r="B13" s="88" t="s">
        <v>17</v>
      </c>
      <c r="C13" s="174">
        <v>314</v>
      </c>
      <c r="D13" s="174">
        <v>191</v>
      </c>
      <c r="E13" s="174">
        <v>272</v>
      </c>
      <c r="F13" s="22">
        <v>777</v>
      </c>
    </row>
    <row r="14" spans="1:6" x14ac:dyDescent="0.2">
      <c r="A14" s="24"/>
      <c r="B14" s="88" t="s">
        <v>18</v>
      </c>
      <c r="C14" s="174">
        <v>947</v>
      </c>
      <c r="D14" s="174">
        <v>578</v>
      </c>
      <c r="E14" s="174">
        <v>808</v>
      </c>
      <c r="F14" s="22">
        <v>2333</v>
      </c>
    </row>
    <row r="15" spans="1:6" x14ac:dyDescent="0.2">
      <c r="A15" s="91" t="s">
        <v>20</v>
      </c>
      <c r="B15" s="87" t="s">
        <v>17</v>
      </c>
      <c r="C15" s="173">
        <v>107</v>
      </c>
      <c r="D15" s="173">
        <v>107</v>
      </c>
      <c r="E15" s="173">
        <v>174</v>
      </c>
      <c r="F15" s="19">
        <v>388</v>
      </c>
    </row>
    <row r="16" spans="1:6" x14ac:dyDescent="0.2">
      <c r="A16" s="20"/>
      <c r="B16" s="87" t="s">
        <v>18</v>
      </c>
      <c r="C16" s="173">
        <v>300</v>
      </c>
      <c r="D16" s="173">
        <v>318</v>
      </c>
      <c r="E16" s="173">
        <v>530</v>
      </c>
      <c r="F16" s="19">
        <v>1148</v>
      </c>
    </row>
    <row r="17" spans="1:6" ht="15" customHeight="1" x14ac:dyDescent="0.2">
      <c r="A17" s="222" t="s">
        <v>21</v>
      </c>
      <c r="B17" s="88" t="s">
        <v>17</v>
      </c>
      <c r="C17" s="174">
        <v>68</v>
      </c>
      <c r="D17" s="174">
        <v>84</v>
      </c>
      <c r="E17" s="174">
        <v>57</v>
      </c>
      <c r="F17" s="22">
        <v>209</v>
      </c>
    </row>
    <row r="18" spans="1:6" x14ac:dyDescent="0.2">
      <c r="A18" s="222"/>
      <c r="B18" s="88" t="s">
        <v>18</v>
      </c>
      <c r="C18" s="174">
        <v>173</v>
      </c>
      <c r="D18" s="174">
        <v>221</v>
      </c>
      <c r="E18" s="174">
        <v>164</v>
      </c>
      <c r="F18" s="22">
        <v>558</v>
      </c>
    </row>
    <row r="19" spans="1:6" ht="15" x14ac:dyDescent="0.25">
      <c r="A19" s="171" t="s">
        <v>22</v>
      </c>
      <c r="B19" s="175"/>
      <c r="C19" s="121"/>
      <c r="D19" s="121"/>
      <c r="E19" s="121"/>
      <c r="F19" s="26"/>
    </row>
    <row r="20" spans="1:6" x14ac:dyDescent="0.2">
      <c r="A20" s="91" t="s">
        <v>23</v>
      </c>
      <c r="B20" s="87" t="s">
        <v>17</v>
      </c>
      <c r="C20" s="173">
        <v>1127</v>
      </c>
      <c r="D20" s="173">
        <v>1067</v>
      </c>
      <c r="E20" s="173">
        <v>692</v>
      </c>
      <c r="F20" s="19">
        <v>2886</v>
      </c>
    </row>
    <row r="21" spans="1:6" x14ac:dyDescent="0.2">
      <c r="A21" s="20"/>
      <c r="B21" s="87" t="s">
        <v>18</v>
      </c>
      <c r="C21" s="173">
        <v>2926</v>
      </c>
      <c r="D21" s="173">
        <v>2803</v>
      </c>
      <c r="E21" s="173">
        <v>1803</v>
      </c>
      <c r="F21" s="19">
        <v>7532</v>
      </c>
    </row>
    <row r="22" spans="1:6" x14ac:dyDescent="0.2">
      <c r="A22" s="92" t="s">
        <v>24</v>
      </c>
      <c r="B22" s="88" t="s">
        <v>17</v>
      </c>
      <c r="C22" s="174">
        <v>243</v>
      </c>
      <c r="D22" s="174">
        <v>585</v>
      </c>
      <c r="E22" s="174">
        <v>297</v>
      </c>
      <c r="F22" s="22">
        <v>1125</v>
      </c>
    </row>
    <row r="23" spans="1:6" x14ac:dyDescent="0.2">
      <c r="A23" s="27"/>
      <c r="B23" s="88" t="s">
        <v>18</v>
      </c>
      <c r="C23" s="174">
        <v>743</v>
      </c>
      <c r="D23" s="174">
        <v>1809</v>
      </c>
      <c r="E23" s="174">
        <v>937</v>
      </c>
      <c r="F23" s="22">
        <v>3489</v>
      </c>
    </row>
    <row r="24" spans="1:6" x14ac:dyDescent="0.2">
      <c r="A24" s="91" t="s">
        <v>25</v>
      </c>
      <c r="B24" s="87" t="s">
        <v>17</v>
      </c>
      <c r="C24" s="173">
        <v>153</v>
      </c>
      <c r="D24" s="173">
        <v>358</v>
      </c>
      <c r="E24" s="173">
        <v>60</v>
      </c>
      <c r="F24" s="19">
        <v>571</v>
      </c>
    </row>
    <row r="25" spans="1:6" x14ac:dyDescent="0.2">
      <c r="A25" s="28"/>
      <c r="B25" s="87" t="s">
        <v>18</v>
      </c>
      <c r="C25" s="173">
        <v>468</v>
      </c>
      <c r="D25" s="173">
        <v>1025</v>
      </c>
      <c r="E25" s="173">
        <v>193</v>
      </c>
      <c r="F25" s="19">
        <v>1686</v>
      </c>
    </row>
    <row r="26" spans="1:6" ht="15" customHeight="1" x14ac:dyDescent="0.2">
      <c r="A26" s="222" t="s">
        <v>26</v>
      </c>
      <c r="B26" s="88" t="s">
        <v>17</v>
      </c>
      <c r="C26" s="174">
        <v>185</v>
      </c>
      <c r="D26" s="174">
        <v>147</v>
      </c>
      <c r="E26" s="174">
        <v>69</v>
      </c>
      <c r="F26" s="22">
        <v>401</v>
      </c>
    </row>
    <row r="27" spans="1:6" x14ac:dyDescent="0.2">
      <c r="A27" s="222"/>
      <c r="B27" s="88" t="s">
        <v>18</v>
      </c>
      <c r="C27" s="174">
        <v>479</v>
      </c>
      <c r="D27" s="174">
        <v>373</v>
      </c>
      <c r="E27" s="174">
        <v>176</v>
      </c>
      <c r="F27" s="22">
        <v>1028</v>
      </c>
    </row>
    <row r="28" spans="1:6" x14ac:dyDescent="0.2">
      <c r="A28" s="176"/>
      <c r="B28" s="177"/>
      <c r="C28" s="30"/>
      <c r="D28" s="30"/>
      <c r="E28" s="30"/>
      <c r="F28" s="31"/>
    </row>
    <row r="29" spans="1:6" x14ac:dyDescent="0.2">
      <c r="A29" s="1" t="s">
        <v>27</v>
      </c>
      <c r="C29" s="32"/>
      <c r="F29" s="32"/>
    </row>
    <row r="30" spans="1:6" x14ac:dyDescent="0.2">
      <c r="A30" s="234" t="s">
        <v>28</v>
      </c>
      <c r="B30" s="234"/>
      <c r="C30" s="234"/>
      <c r="D30" s="234"/>
      <c r="E30" s="234"/>
      <c r="F30" s="234"/>
    </row>
    <row r="31" spans="1:6" x14ac:dyDescent="0.2">
      <c r="A31" s="178"/>
      <c r="C31" s="179"/>
      <c r="D31" s="179"/>
      <c r="F31" s="32"/>
    </row>
    <row r="32" spans="1:6" x14ac:dyDescent="0.2">
      <c r="C32" s="32"/>
      <c r="D32" s="32"/>
    </row>
    <row r="33" spans="1:6" ht="15" x14ac:dyDescent="0.25">
      <c r="A33" s="239" t="s">
        <v>29</v>
      </c>
      <c r="B33" s="239"/>
      <c r="C33" s="239"/>
      <c r="D33" s="239"/>
      <c r="E33" s="239"/>
      <c r="F33" s="239"/>
    </row>
    <row r="34" spans="1:6" x14ac:dyDescent="0.2">
      <c r="A34" s="237" t="s">
        <v>30</v>
      </c>
      <c r="B34" s="237"/>
      <c r="C34" s="237"/>
      <c r="D34" s="237"/>
      <c r="E34" s="237"/>
      <c r="F34" s="237"/>
    </row>
    <row r="35" spans="1:6" x14ac:dyDescent="0.2">
      <c r="A35" s="180" t="s">
        <v>2</v>
      </c>
      <c r="B35" s="38" t="s">
        <v>3</v>
      </c>
    </row>
    <row r="36" spans="1:6" x14ac:dyDescent="0.2">
      <c r="A36" s="180" t="s">
        <v>4</v>
      </c>
      <c r="B36" s="38" t="s">
        <v>5</v>
      </c>
      <c r="C36" s="4"/>
      <c r="D36" s="4"/>
    </row>
    <row r="37" spans="1:6" x14ac:dyDescent="0.2">
      <c r="A37" s="180" t="s">
        <v>6</v>
      </c>
      <c r="B37" s="4" t="s">
        <v>69</v>
      </c>
      <c r="C37" s="4"/>
      <c r="D37" s="4"/>
    </row>
    <row r="38" spans="1:6" x14ac:dyDescent="0.2">
      <c r="A38" s="180" t="s">
        <v>8</v>
      </c>
      <c r="B38" s="5">
        <v>2020</v>
      </c>
      <c r="C38" s="4"/>
      <c r="D38" s="4"/>
      <c r="E38" s="4"/>
    </row>
    <row r="39" spans="1:6" x14ac:dyDescent="0.2">
      <c r="A39" s="180" t="s">
        <v>31</v>
      </c>
      <c r="B39" s="4" t="s">
        <v>32</v>
      </c>
      <c r="C39" s="4"/>
      <c r="D39" s="4"/>
      <c r="E39" s="4"/>
      <c r="F39" s="40"/>
    </row>
    <row r="40" spans="1:6" ht="15.75" thickBot="1" x14ac:dyDescent="0.3">
      <c r="B40" s="224"/>
      <c r="C40" s="224"/>
      <c r="D40" s="224"/>
      <c r="E40" s="224"/>
      <c r="F40" s="41"/>
    </row>
    <row r="41" spans="1:6" ht="15.75" thickBot="1" x14ac:dyDescent="0.3">
      <c r="A41" s="181" t="s">
        <v>9</v>
      </c>
      <c r="B41" s="42" t="s">
        <v>70</v>
      </c>
      <c r="C41" s="43" t="s">
        <v>71</v>
      </c>
      <c r="D41" s="43" t="s">
        <v>72</v>
      </c>
      <c r="E41" s="44" t="s">
        <v>73</v>
      </c>
      <c r="F41" s="45"/>
    </row>
    <row r="42" spans="1:6" ht="15" x14ac:dyDescent="0.25">
      <c r="A42" s="182" t="s">
        <v>15</v>
      </c>
      <c r="B42" s="47"/>
      <c r="C42" s="178"/>
      <c r="D42" s="178"/>
      <c r="E42" s="49"/>
    </row>
    <row r="43" spans="1:6" x14ac:dyDescent="0.2">
      <c r="A43" s="183" t="s">
        <v>33</v>
      </c>
      <c r="B43" s="54">
        <v>5537017046.9700003</v>
      </c>
      <c r="C43" s="72">
        <v>5446612522.0600004</v>
      </c>
      <c r="D43" s="72">
        <v>3447174521.4699998</v>
      </c>
      <c r="E43" s="53">
        <v>14430804090.5</v>
      </c>
      <c r="F43" s="38"/>
    </row>
    <row r="44" spans="1:6" x14ac:dyDescent="0.2">
      <c r="A44" s="183" t="s">
        <v>34</v>
      </c>
      <c r="B44" s="54">
        <v>5425488136</v>
      </c>
      <c r="C44" s="72">
        <v>3292442487.5799999</v>
      </c>
      <c r="D44" s="72">
        <v>4223955330.7399998</v>
      </c>
      <c r="E44" s="53">
        <v>12941885954.32</v>
      </c>
      <c r="F44" s="38"/>
    </row>
    <row r="45" spans="1:6" x14ac:dyDescent="0.2">
      <c r="A45" s="183" t="s">
        <v>35</v>
      </c>
      <c r="B45" s="54">
        <v>844528040.22000003</v>
      </c>
      <c r="C45" s="72">
        <v>1166708214.71</v>
      </c>
      <c r="D45" s="72">
        <v>2859247666.6999998</v>
      </c>
      <c r="E45" s="53">
        <v>4870483921.6300001</v>
      </c>
      <c r="F45" s="38"/>
    </row>
    <row r="46" spans="1:6" ht="28.5" x14ac:dyDescent="0.2">
      <c r="A46" s="184" t="s">
        <v>36</v>
      </c>
      <c r="B46" s="54">
        <v>476512000</v>
      </c>
      <c r="C46" s="72">
        <v>597853000</v>
      </c>
      <c r="D46" s="72">
        <v>392023000</v>
      </c>
      <c r="E46" s="53">
        <v>1466388000</v>
      </c>
      <c r="F46" s="38"/>
    </row>
    <row r="47" spans="1:6" x14ac:dyDescent="0.2">
      <c r="A47" s="183" t="s">
        <v>37</v>
      </c>
      <c r="B47" s="54">
        <v>429660931.30724186</v>
      </c>
      <c r="C47" s="72">
        <v>183963317.76312673</v>
      </c>
      <c r="D47" s="72">
        <v>538490279.3193655</v>
      </c>
      <c r="E47" s="53">
        <v>1152114528.389734</v>
      </c>
      <c r="F47" s="38"/>
    </row>
    <row r="48" spans="1:6" ht="15" thickBot="1" x14ac:dyDescent="0.25">
      <c r="A48" s="185" t="s">
        <v>38</v>
      </c>
      <c r="B48" s="58">
        <v>12713206154.497242</v>
      </c>
      <c r="C48" s="59">
        <v>10687579542.113125</v>
      </c>
      <c r="D48" s="59">
        <v>11460890798.229366</v>
      </c>
      <c r="E48" s="186">
        <v>34861676494.839737</v>
      </c>
      <c r="F48" s="38"/>
    </row>
    <row r="49" spans="1:6" ht="15" x14ac:dyDescent="0.25">
      <c r="A49" s="182" t="s">
        <v>22</v>
      </c>
      <c r="B49" s="61"/>
      <c r="C49" s="62"/>
      <c r="D49" s="63"/>
      <c r="E49" s="53"/>
      <c r="F49" s="38"/>
    </row>
    <row r="50" spans="1:6" x14ac:dyDescent="0.2">
      <c r="A50" s="183" t="s">
        <v>33</v>
      </c>
      <c r="B50" s="54">
        <v>8592903052.1899986</v>
      </c>
      <c r="C50" s="72">
        <v>7856418496.7600002</v>
      </c>
      <c r="D50" s="72">
        <v>5236273924.3800001</v>
      </c>
      <c r="E50" s="53">
        <v>21685595473.329998</v>
      </c>
      <c r="F50" s="38"/>
    </row>
    <row r="51" spans="1:6" x14ac:dyDescent="0.2">
      <c r="A51" s="183" t="s">
        <v>34</v>
      </c>
      <c r="B51" s="54">
        <v>2735776543.9699998</v>
      </c>
      <c r="C51" s="72">
        <v>7804436061.9099998</v>
      </c>
      <c r="D51" s="72">
        <v>4105066267.3600001</v>
      </c>
      <c r="E51" s="53">
        <v>14645278873.24</v>
      </c>
      <c r="F51" s="38"/>
    </row>
    <row r="52" spans="1:6" x14ac:dyDescent="0.2">
      <c r="A52" s="183" t="s">
        <v>35</v>
      </c>
      <c r="B52" s="54">
        <v>1913683845.1400001</v>
      </c>
      <c r="C52" s="72">
        <v>3129983479.73</v>
      </c>
      <c r="D52" s="72">
        <v>1286442992.28</v>
      </c>
      <c r="E52" s="53">
        <v>6330110317.1499996</v>
      </c>
      <c r="F52" s="38"/>
    </row>
    <row r="53" spans="1:6" ht="28.5" x14ac:dyDescent="0.2">
      <c r="A53" s="184" t="s">
        <v>36</v>
      </c>
      <c r="B53" s="54">
        <v>1193582000</v>
      </c>
      <c r="C53" s="72">
        <v>994064000</v>
      </c>
      <c r="D53" s="72">
        <v>478972500</v>
      </c>
      <c r="E53" s="53">
        <v>2666618500</v>
      </c>
      <c r="F53" s="38"/>
    </row>
    <row r="54" spans="1:6" x14ac:dyDescent="0.2">
      <c r="A54" s="183" t="s">
        <v>39</v>
      </c>
      <c r="B54" s="54">
        <v>608508184.63745368</v>
      </c>
      <c r="C54" s="72">
        <v>365049564.31928641</v>
      </c>
      <c r="D54" s="72">
        <v>635725588.46784651</v>
      </c>
      <c r="E54" s="53">
        <v>1609283337.4245868</v>
      </c>
      <c r="F54" s="38"/>
    </row>
    <row r="55" spans="1:6" ht="15" thickBot="1" x14ac:dyDescent="0.25">
      <c r="A55" s="185" t="s">
        <v>38</v>
      </c>
      <c r="B55" s="187">
        <v>15044453625.93745</v>
      </c>
      <c r="C55" s="188">
        <v>20149951602.719288</v>
      </c>
      <c r="D55" s="188">
        <v>11742481272.487846</v>
      </c>
      <c r="E55" s="186">
        <v>46936886501.144585</v>
      </c>
      <c r="F55" s="38"/>
    </row>
    <row r="56" spans="1:6" ht="15" x14ac:dyDescent="0.25">
      <c r="A56" s="38"/>
      <c r="B56" s="38"/>
      <c r="C56" s="38"/>
      <c r="D56" s="38"/>
      <c r="E56" s="189"/>
      <c r="F56" s="67"/>
    </row>
    <row r="57" spans="1:6" x14ac:dyDescent="0.2">
      <c r="A57" s="234" t="s">
        <v>40</v>
      </c>
      <c r="B57" s="234"/>
      <c r="C57" s="234"/>
      <c r="D57" s="234"/>
      <c r="E57" s="234"/>
      <c r="F57" s="234"/>
    </row>
    <row r="58" spans="1:6" x14ac:dyDescent="0.2">
      <c r="B58" s="32"/>
      <c r="C58" s="32"/>
      <c r="D58" s="32"/>
      <c r="E58" s="38"/>
    </row>
    <row r="59" spans="1:6" ht="15" x14ac:dyDescent="0.25">
      <c r="A59" s="238" t="s">
        <v>41</v>
      </c>
      <c r="B59" s="238"/>
      <c r="C59" s="238"/>
      <c r="D59" s="238"/>
      <c r="E59" s="238"/>
      <c r="F59" s="238"/>
    </row>
    <row r="60" spans="1:6" x14ac:dyDescent="0.2">
      <c r="A60" s="237" t="s">
        <v>42</v>
      </c>
      <c r="B60" s="237"/>
      <c r="C60" s="237"/>
      <c r="D60" s="237"/>
      <c r="E60" s="237"/>
    </row>
    <row r="61" spans="1:6" x14ac:dyDescent="0.2">
      <c r="A61" s="180" t="s">
        <v>2</v>
      </c>
      <c r="B61" s="38" t="s">
        <v>3</v>
      </c>
    </row>
    <row r="62" spans="1:6" x14ac:dyDescent="0.2">
      <c r="A62" s="180" t="s">
        <v>4</v>
      </c>
      <c r="B62" s="38" t="s">
        <v>5</v>
      </c>
    </row>
    <row r="63" spans="1:6" x14ac:dyDescent="0.2">
      <c r="A63" s="180" t="s">
        <v>6</v>
      </c>
      <c r="B63" s="4" t="s">
        <v>69</v>
      </c>
      <c r="C63" s="4"/>
      <c r="D63" s="4"/>
    </row>
    <row r="64" spans="1:6" x14ac:dyDescent="0.2">
      <c r="A64" s="180" t="s">
        <v>8</v>
      </c>
      <c r="B64" s="5">
        <v>2020</v>
      </c>
      <c r="C64" s="4"/>
      <c r="D64" s="4"/>
    </row>
    <row r="65" spans="1:6" x14ac:dyDescent="0.2">
      <c r="A65" s="180" t="s">
        <v>31</v>
      </c>
      <c r="B65" s="4" t="s">
        <v>32</v>
      </c>
      <c r="C65" s="4"/>
      <c r="D65" s="4"/>
    </row>
    <row r="66" spans="1:6" x14ac:dyDescent="0.2">
      <c r="B66" s="68"/>
    </row>
    <row r="67" spans="1:6" x14ac:dyDescent="0.2">
      <c r="B67" s="219"/>
      <c r="C67" s="219"/>
      <c r="D67" s="219"/>
      <c r="E67" s="219"/>
    </row>
    <row r="68" spans="1:6" ht="15" thickBot="1" x14ac:dyDescent="0.25">
      <c r="A68" s="70" t="s">
        <v>43</v>
      </c>
      <c r="B68" s="70" t="s">
        <v>70</v>
      </c>
      <c r="C68" s="70" t="s">
        <v>71</v>
      </c>
      <c r="D68" s="70" t="s">
        <v>72</v>
      </c>
      <c r="E68" s="70" t="s">
        <v>73</v>
      </c>
    </row>
    <row r="69" spans="1:6" ht="15" x14ac:dyDescent="0.25">
      <c r="A69" s="171" t="s">
        <v>44</v>
      </c>
    </row>
    <row r="70" spans="1:6" x14ac:dyDescent="0.2">
      <c r="A70" s="178" t="s">
        <v>45</v>
      </c>
      <c r="B70" s="190">
        <v>22826765.742013719</v>
      </c>
      <c r="C70" s="190">
        <v>17282226.395492855</v>
      </c>
      <c r="D70" s="190">
        <v>15221514.739197135</v>
      </c>
      <c r="E70" s="191">
        <v>55330506.876703709</v>
      </c>
    </row>
    <row r="71" spans="1:6" x14ac:dyDescent="0.2">
      <c r="A71" s="178" t="s">
        <v>46</v>
      </c>
      <c r="B71" s="190">
        <v>23204502.32354426</v>
      </c>
      <c r="C71" s="190">
        <v>32437114.002723794</v>
      </c>
      <c r="D71" s="190">
        <v>70899652.247240543</v>
      </c>
      <c r="E71" s="191">
        <v>126541268.57350859</v>
      </c>
    </row>
    <row r="72" spans="1:6" x14ac:dyDescent="0.2">
      <c r="A72" s="178" t="s">
        <v>47</v>
      </c>
      <c r="B72" s="190">
        <v>1456998.1431709947</v>
      </c>
      <c r="C72" s="190">
        <v>3076416.993630534</v>
      </c>
      <c r="D72" s="190">
        <v>3585331.3740870883</v>
      </c>
      <c r="E72" s="191">
        <v>8118746.5108886175</v>
      </c>
    </row>
    <row r="73" spans="1:6" x14ac:dyDescent="0.2">
      <c r="A73" s="178" t="s">
        <v>48</v>
      </c>
      <c r="B73" s="190">
        <v>174167.18965230408</v>
      </c>
      <c r="C73" s="190">
        <v>36347.979355905314</v>
      </c>
      <c r="D73" s="190">
        <v>3959113.8823975082</v>
      </c>
      <c r="E73" s="191">
        <v>4169629.0514057176</v>
      </c>
    </row>
    <row r="74" spans="1:6" x14ac:dyDescent="0.2">
      <c r="A74" s="178" t="s">
        <v>49</v>
      </c>
      <c r="B74" s="190">
        <v>97468625.967422634</v>
      </c>
      <c r="C74" s="190">
        <v>1634012.2014036546</v>
      </c>
      <c r="D74" s="190">
        <v>10878829.064433366</v>
      </c>
      <c r="E74" s="191">
        <v>109981467.23325965</v>
      </c>
    </row>
    <row r="75" spans="1:6" ht="28.5" x14ac:dyDescent="0.2">
      <c r="A75" s="192" t="s">
        <v>50</v>
      </c>
      <c r="B75" s="190">
        <v>284529871.94143796</v>
      </c>
      <c r="C75" s="190">
        <v>129497200.19051999</v>
      </c>
      <c r="D75" s="190">
        <v>433945838.01200992</v>
      </c>
      <c r="E75" s="191">
        <v>847972910.14396787</v>
      </c>
      <c r="F75" s="38"/>
    </row>
    <row r="76" spans="1:6" x14ac:dyDescent="0.2">
      <c r="A76" s="178" t="s">
        <v>51</v>
      </c>
      <c r="B76" s="190">
        <v>11908115083.27</v>
      </c>
      <c r="C76" s="190">
        <v>9989357444.9900017</v>
      </c>
      <c r="D76" s="190">
        <v>9033942461.5499973</v>
      </c>
      <c r="E76" s="191">
        <v>30931414989.809998</v>
      </c>
    </row>
    <row r="77" spans="1:6" ht="15" thickBot="1" x14ac:dyDescent="0.25">
      <c r="A77" s="193" t="s">
        <v>38</v>
      </c>
      <c r="B77" s="194">
        <v>12337776014.577242</v>
      </c>
      <c r="C77" s="195">
        <v>10173320762.753128</v>
      </c>
      <c r="D77" s="195">
        <v>9572432740.8693619</v>
      </c>
      <c r="E77" s="195">
        <v>32083529518.19973</v>
      </c>
    </row>
    <row r="78" spans="1:6" ht="15" thickTop="1" x14ac:dyDescent="0.2">
      <c r="A78" s="196" t="s">
        <v>52</v>
      </c>
      <c r="B78" s="38"/>
      <c r="C78" s="38"/>
      <c r="D78" s="38"/>
      <c r="E78" s="38"/>
    </row>
    <row r="79" spans="1:6" x14ac:dyDescent="0.2">
      <c r="A79" s="234" t="s">
        <v>40</v>
      </c>
      <c r="B79" s="234"/>
      <c r="C79" s="234"/>
      <c r="D79" s="234"/>
      <c r="E79" s="234"/>
      <c r="F79" s="234"/>
    </row>
    <row r="80" spans="1:6" x14ac:dyDescent="0.2">
      <c r="B80" s="68"/>
      <c r="C80" s="68"/>
      <c r="D80" s="68"/>
      <c r="E80" s="38"/>
    </row>
    <row r="81" spans="1:6" x14ac:dyDescent="0.2">
      <c r="B81" s="38"/>
      <c r="C81" s="38"/>
      <c r="D81" s="38"/>
      <c r="E81" s="38"/>
    </row>
    <row r="82" spans="1:6" ht="15" x14ac:dyDescent="0.25">
      <c r="A82" s="235" t="s">
        <v>53</v>
      </c>
      <c r="B82" s="235"/>
      <c r="C82" s="235"/>
      <c r="D82" s="235"/>
      <c r="E82" s="235"/>
      <c r="F82" s="235"/>
    </row>
    <row r="83" spans="1:6" x14ac:dyDescent="0.2">
      <c r="A83" s="236" t="s">
        <v>54</v>
      </c>
      <c r="B83" s="236"/>
      <c r="C83" s="236"/>
      <c r="D83" s="236"/>
      <c r="E83" s="236"/>
    </row>
    <row r="84" spans="1:6" x14ac:dyDescent="0.2">
      <c r="A84" s="197" t="s">
        <v>2</v>
      </c>
      <c r="B84" s="38" t="s">
        <v>3</v>
      </c>
      <c r="C84" s="198"/>
      <c r="D84" s="198"/>
      <c r="E84" s="178"/>
    </row>
    <row r="85" spans="1:6" x14ac:dyDescent="0.2">
      <c r="A85" s="197" t="s">
        <v>4</v>
      </c>
      <c r="B85" s="38" t="s">
        <v>5</v>
      </c>
      <c r="C85" s="198"/>
      <c r="D85" s="198"/>
      <c r="E85" s="178"/>
    </row>
    <row r="86" spans="1:6" x14ac:dyDescent="0.2">
      <c r="A86" s="197" t="s">
        <v>55</v>
      </c>
      <c r="B86" s="178" t="s">
        <v>68</v>
      </c>
      <c r="C86" s="178"/>
      <c r="D86" s="178"/>
      <c r="E86" s="178"/>
    </row>
    <row r="87" spans="1:6" x14ac:dyDescent="0.2">
      <c r="A87" s="197" t="s">
        <v>6</v>
      </c>
      <c r="B87" s="199" t="s">
        <v>69</v>
      </c>
      <c r="C87" s="197"/>
      <c r="D87" s="197"/>
      <c r="E87" s="199"/>
    </row>
    <row r="88" spans="1:6" x14ac:dyDescent="0.2">
      <c r="A88" s="197" t="s">
        <v>8</v>
      </c>
      <c r="B88" s="199">
        <v>2020</v>
      </c>
      <c r="C88" s="197"/>
      <c r="D88" s="197"/>
      <c r="E88" s="199"/>
    </row>
    <row r="89" spans="1:6" x14ac:dyDescent="0.2">
      <c r="A89" s="197" t="s">
        <v>31</v>
      </c>
      <c r="B89" s="199" t="s">
        <v>32</v>
      </c>
      <c r="C89" s="199"/>
      <c r="D89" s="199"/>
      <c r="E89" s="199"/>
    </row>
    <row r="90" spans="1:6" x14ac:dyDescent="0.2">
      <c r="A90" s="178"/>
      <c r="B90" s="178"/>
      <c r="C90" s="178"/>
      <c r="D90" s="178"/>
      <c r="E90" s="178"/>
    </row>
    <row r="91" spans="1:6" ht="15" thickBot="1" x14ac:dyDescent="0.25">
      <c r="A91" s="200" t="s">
        <v>43</v>
      </c>
      <c r="B91" s="200" t="s">
        <v>70</v>
      </c>
      <c r="C91" s="200" t="s">
        <v>71</v>
      </c>
      <c r="D91" s="200" t="s">
        <v>72</v>
      </c>
      <c r="E91" s="200" t="s">
        <v>73</v>
      </c>
    </row>
    <row r="92" spans="1:6" x14ac:dyDescent="0.2">
      <c r="A92" s="178"/>
      <c r="B92" s="178"/>
      <c r="C92" s="178"/>
      <c r="D92" s="178"/>
      <c r="E92" s="178"/>
    </row>
    <row r="93" spans="1:6" x14ac:dyDescent="0.2">
      <c r="A93" s="178" t="s">
        <v>61</v>
      </c>
      <c r="B93" s="72">
        <v>92534631920.957367</v>
      </c>
      <c r="C93" s="72">
        <v>89666821216.540131</v>
      </c>
      <c r="D93" s="72">
        <v>91209925265.667007</v>
      </c>
      <c r="E93" s="191">
        <v>92534631920.957367</v>
      </c>
      <c r="F93" s="201"/>
    </row>
    <row r="94" spans="1:6" x14ac:dyDescent="0.2">
      <c r="A94" s="178" t="s">
        <v>56</v>
      </c>
      <c r="B94" s="72">
        <v>9469965310.1599998</v>
      </c>
      <c r="C94" s="72">
        <v>11716424811.880001</v>
      </c>
      <c r="D94" s="72">
        <v>12490671313.839998</v>
      </c>
      <c r="E94" s="190">
        <v>33677061435.879997</v>
      </c>
      <c r="F94" s="38"/>
    </row>
    <row r="95" spans="1:6" x14ac:dyDescent="0.2">
      <c r="A95" s="178" t="s">
        <v>57</v>
      </c>
      <c r="B95" s="190">
        <v>102004597231.11737</v>
      </c>
      <c r="C95" s="190">
        <v>101383246028.42014</v>
      </c>
      <c r="D95" s="190">
        <v>103700596579.507</v>
      </c>
      <c r="E95" s="190">
        <v>126211693356.83737</v>
      </c>
    </row>
    <row r="96" spans="1:6" x14ac:dyDescent="0.2">
      <c r="A96" s="178" t="s">
        <v>58</v>
      </c>
      <c r="B96" s="190">
        <v>12337776014.577242</v>
      </c>
      <c r="C96" s="190">
        <v>10173320762.753128</v>
      </c>
      <c r="D96" s="190">
        <v>9572432740.8693619</v>
      </c>
      <c r="E96" s="190">
        <v>32083529518.19973</v>
      </c>
      <c r="F96" s="38"/>
    </row>
    <row r="97" spans="1:6" x14ac:dyDescent="0.2">
      <c r="A97" s="178" t="s">
        <v>59</v>
      </c>
      <c r="B97" s="202">
        <v>89666821216.540131</v>
      </c>
      <c r="C97" s="202">
        <v>91209925265.667007</v>
      </c>
      <c r="D97" s="202">
        <v>94128163838.637634</v>
      </c>
      <c r="E97" s="202">
        <v>94128163838.637634</v>
      </c>
      <c r="F97" s="190"/>
    </row>
    <row r="98" spans="1:6" ht="15" thickBot="1" x14ac:dyDescent="0.25">
      <c r="A98" s="203"/>
      <c r="B98" s="204"/>
      <c r="C98" s="204"/>
      <c r="D98" s="204"/>
      <c r="E98" s="204"/>
      <c r="F98" s="38"/>
    </row>
    <row r="99" spans="1:6" ht="15" thickTop="1" x14ac:dyDescent="0.2">
      <c r="A99" s="178"/>
      <c r="B99" s="76"/>
      <c r="C99" s="76"/>
      <c r="D99" s="76"/>
      <c r="E99" s="76"/>
      <c r="F99" s="205"/>
    </row>
    <row r="100" spans="1:6" x14ac:dyDescent="0.2">
      <c r="A100" s="234" t="s">
        <v>40</v>
      </c>
      <c r="B100" s="234"/>
      <c r="C100" s="234"/>
      <c r="D100" s="234"/>
      <c r="E100" s="234"/>
      <c r="F100" s="234"/>
    </row>
    <row r="101" spans="1:6" x14ac:dyDescent="0.2">
      <c r="A101" s="234" t="s">
        <v>67</v>
      </c>
      <c r="B101" s="234"/>
      <c r="C101" s="234"/>
      <c r="D101" s="234"/>
      <c r="E101" s="234"/>
      <c r="F101" s="234"/>
    </row>
    <row r="102" spans="1:6" x14ac:dyDescent="0.2">
      <c r="B102" s="190"/>
      <c r="C102" s="68"/>
      <c r="E102" s="190"/>
      <c r="F102" s="68"/>
    </row>
  </sheetData>
  <mergeCells count="17">
    <mergeCell ref="B67:E67"/>
    <mergeCell ref="A2:F2"/>
    <mergeCell ref="A3:F3"/>
    <mergeCell ref="A17:A18"/>
    <mergeCell ref="A26:A27"/>
    <mergeCell ref="A30:F30"/>
    <mergeCell ref="A33:F33"/>
    <mergeCell ref="A34:F34"/>
    <mergeCell ref="B40:E40"/>
    <mergeCell ref="A57:F57"/>
    <mergeCell ref="A59:F59"/>
    <mergeCell ref="A60:E60"/>
    <mergeCell ref="A79:F79"/>
    <mergeCell ref="A82:F82"/>
    <mergeCell ref="A83:E83"/>
    <mergeCell ref="A100:F100"/>
    <mergeCell ref="A101:F10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workbookViewId="0">
      <selection activeCell="A2" sqref="A2:F2"/>
    </sheetView>
  </sheetViews>
  <sheetFormatPr baseColWidth="10" defaultColWidth="11.42578125" defaultRowHeight="14.25" x14ac:dyDescent="0.2"/>
  <cols>
    <col min="1" max="1" width="49.5703125" style="1" customWidth="1"/>
    <col min="2" max="2" width="19.140625" style="1" customWidth="1"/>
    <col min="3" max="3" width="24" style="1" customWidth="1"/>
    <col min="4" max="4" width="20.140625" style="1" customWidth="1"/>
    <col min="5" max="5" width="20" style="1" customWidth="1"/>
    <col min="6" max="6" width="16" style="1" customWidth="1"/>
    <col min="7" max="16384" width="11.42578125" style="1"/>
  </cols>
  <sheetData>
    <row r="2" spans="1:6" ht="15.75" x14ac:dyDescent="0.25">
      <c r="A2" s="244" t="s">
        <v>0</v>
      </c>
      <c r="B2" s="244"/>
      <c r="C2" s="244"/>
      <c r="D2" s="244"/>
      <c r="E2" s="244"/>
      <c r="F2" s="244"/>
    </row>
    <row r="3" spans="1:6" x14ac:dyDescent="0.2">
      <c r="A3" s="240" t="s">
        <v>1</v>
      </c>
      <c r="B3" s="240"/>
      <c r="C3" s="240"/>
      <c r="D3" s="240"/>
      <c r="E3" s="240"/>
      <c r="F3" s="240"/>
    </row>
    <row r="4" spans="1:6" x14ac:dyDescent="0.2">
      <c r="A4" s="168" t="s">
        <v>2</v>
      </c>
      <c r="B4" s="1" t="s">
        <v>3</v>
      </c>
    </row>
    <row r="5" spans="1:6" x14ac:dyDescent="0.2">
      <c r="A5" s="168" t="s">
        <v>4</v>
      </c>
      <c r="B5" s="1" t="s">
        <v>5</v>
      </c>
    </row>
    <row r="6" spans="1:6" x14ac:dyDescent="0.2">
      <c r="A6" s="168" t="s">
        <v>6</v>
      </c>
      <c r="B6" s="4" t="s">
        <v>74</v>
      </c>
    </row>
    <row r="7" spans="1:6" x14ac:dyDescent="0.2">
      <c r="A7" s="168" t="s">
        <v>8</v>
      </c>
      <c r="B7" s="5">
        <v>2020</v>
      </c>
    </row>
    <row r="8" spans="1:6" x14ac:dyDescent="0.2">
      <c r="A8" s="168"/>
      <c r="B8" s="5"/>
    </row>
    <row r="9" spans="1:6" ht="15" x14ac:dyDescent="0.25">
      <c r="A9" s="206" t="s">
        <v>9</v>
      </c>
      <c r="B9" s="6" t="s">
        <v>10</v>
      </c>
      <c r="C9" s="7" t="s">
        <v>75</v>
      </c>
      <c r="D9" s="7" t="s">
        <v>76</v>
      </c>
      <c r="E9" s="7" t="s">
        <v>77</v>
      </c>
      <c r="F9" s="9" t="s">
        <v>78</v>
      </c>
    </row>
    <row r="10" spans="1:6" ht="15" x14ac:dyDescent="0.25">
      <c r="A10" s="170"/>
      <c r="B10" s="11"/>
      <c r="C10" s="12"/>
      <c r="D10" s="12"/>
      <c r="E10" s="12"/>
      <c r="F10" s="13"/>
    </row>
    <row r="11" spans="1:6" ht="15.75" x14ac:dyDescent="0.25">
      <c r="A11" s="207" t="s">
        <v>15</v>
      </c>
      <c r="B11" s="15"/>
      <c r="C11" s="172"/>
      <c r="D11" s="172"/>
      <c r="E11" s="172"/>
      <c r="F11" s="17"/>
    </row>
    <row r="12" spans="1:6" x14ac:dyDescent="0.2">
      <c r="A12" s="208" t="s">
        <v>16</v>
      </c>
      <c r="B12" s="209" t="s">
        <v>17</v>
      </c>
      <c r="C12" s="173">
        <v>547</v>
      </c>
      <c r="D12" s="173">
        <v>458</v>
      </c>
      <c r="E12" s="173">
        <v>763</v>
      </c>
      <c r="F12" s="19">
        <v>1768</v>
      </c>
    </row>
    <row r="13" spans="1:6" x14ac:dyDescent="0.2">
      <c r="A13" s="20"/>
      <c r="B13" s="209" t="s">
        <v>18</v>
      </c>
      <c r="C13" s="173">
        <v>1453</v>
      </c>
      <c r="D13" s="173">
        <v>1172</v>
      </c>
      <c r="E13" s="173">
        <v>1960</v>
      </c>
      <c r="F13" s="19">
        <v>4585</v>
      </c>
    </row>
    <row r="14" spans="1:6" x14ac:dyDescent="0.2">
      <c r="A14" s="210" t="s">
        <v>19</v>
      </c>
      <c r="B14" s="211" t="s">
        <v>17</v>
      </c>
      <c r="C14" s="174">
        <v>235</v>
      </c>
      <c r="D14" s="174">
        <v>159</v>
      </c>
      <c r="E14" s="174">
        <v>254</v>
      </c>
      <c r="F14" s="22">
        <v>648</v>
      </c>
    </row>
    <row r="15" spans="1:6" x14ac:dyDescent="0.2">
      <c r="A15" s="24"/>
      <c r="B15" s="211" t="s">
        <v>18</v>
      </c>
      <c r="C15" s="174">
        <v>694</v>
      </c>
      <c r="D15" s="174">
        <v>453</v>
      </c>
      <c r="E15" s="174">
        <v>733</v>
      </c>
      <c r="F15" s="22">
        <v>1880</v>
      </c>
    </row>
    <row r="16" spans="1:6" x14ac:dyDescent="0.2">
      <c r="A16" s="208" t="s">
        <v>20</v>
      </c>
      <c r="B16" s="209" t="s">
        <v>17</v>
      </c>
      <c r="C16" s="173">
        <v>171</v>
      </c>
      <c r="D16" s="173">
        <v>103</v>
      </c>
      <c r="E16" s="173">
        <v>202</v>
      </c>
      <c r="F16" s="19">
        <v>476</v>
      </c>
    </row>
    <row r="17" spans="1:6" x14ac:dyDescent="0.2">
      <c r="A17" s="20"/>
      <c r="B17" s="209" t="s">
        <v>18</v>
      </c>
      <c r="C17" s="173">
        <v>491</v>
      </c>
      <c r="D17" s="173">
        <v>274</v>
      </c>
      <c r="E17" s="173">
        <v>587</v>
      </c>
      <c r="F17" s="19">
        <v>1352</v>
      </c>
    </row>
    <row r="18" spans="1:6" ht="15" customHeight="1" x14ac:dyDescent="0.2">
      <c r="A18" s="242" t="s">
        <v>21</v>
      </c>
      <c r="B18" s="211" t="s">
        <v>17</v>
      </c>
      <c r="C18" s="174">
        <v>68</v>
      </c>
      <c r="D18" s="174">
        <v>90</v>
      </c>
      <c r="E18" s="174">
        <v>102</v>
      </c>
      <c r="F18" s="22">
        <v>260</v>
      </c>
    </row>
    <row r="19" spans="1:6" x14ac:dyDescent="0.2">
      <c r="A19" s="242"/>
      <c r="B19" s="211" t="s">
        <v>18</v>
      </c>
      <c r="C19" s="174">
        <v>177</v>
      </c>
      <c r="D19" s="174">
        <v>211</v>
      </c>
      <c r="E19" s="174">
        <v>259</v>
      </c>
      <c r="F19" s="22">
        <v>647</v>
      </c>
    </row>
    <row r="20" spans="1:6" ht="15.75" x14ac:dyDescent="0.25">
      <c r="A20" s="207" t="s">
        <v>22</v>
      </c>
      <c r="B20" s="212"/>
      <c r="C20" s="121"/>
      <c r="D20" s="121"/>
      <c r="E20" s="121"/>
      <c r="F20" s="26"/>
    </row>
    <row r="21" spans="1:6" x14ac:dyDescent="0.2">
      <c r="A21" s="208" t="s">
        <v>23</v>
      </c>
      <c r="B21" s="209" t="s">
        <v>17</v>
      </c>
      <c r="C21" s="173">
        <v>487</v>
      </c>
      <c r="D21" s="173">
        <v>445</v>
      </c>
      <c r="E21" s="173">
        <v>331</v>
      </c>
      <c r="F21" s="19">
        <v>1263</v>
      </c>
    </row>
    <row r="22" spans="1:6" x14ac:dyDescent="0.2">
      <c r="A22" s="20"/>
      <c r="B22" s="209" t="s">
        <v>18</v>
      </c>
      <c r="C22" s="173">
        <v>1291</v>
      </c>
      <c r="D22" s="173">
        <v>1180</v>
      </c>
      <c r="E22" s="173">
        <v>867</v>
      </c>
      <c r="F22" s="19">
        <v>3338</v>
      </c>
    </row>
    <row r="23" spans="1:6" x14ac:dyDescent="0.2">
      <c r="A23" s="210" t="s">
        <v>24</v>
      </c>
      <c r="B23" s="211" t="s">
        <v>17</v>
      </c>
      <c r="C23" s="174">
        <v>155</v>
      </c>
      <c r="D23" s="174">
        <v>102</v>
      </c>
      <c r="E23" s="174">
        <v>85</v>
      </c>
      <c r="F23" s="22">
        <v>342</v>
      </c>
    </row>
    <row r="24" spans="1:6" x14ac:dyDescent="0.2">
      <c r="A24" s="27"/>
      <c r="B24" s="211" t="s">
        <v>18</v>
      </c>
      <c r="C24" s="174">
        <v>438</v>
      </c>
      <c r="D24" s="174">
        <v>292</v>
      </c>
      <c r="E24" s="174">
        <v>233</v>
      </c>
      <c r="F24" s="22">
        <v>963</v>
      </c>
    </row>
    <row r="25" spans="1:6" x14ac:dyDescent="0.2">
      <c r="A25" s="208" t="s">
        <v>25</v>
      </c>
      <c r="B25" s="209" t="s">
        <v>17</v>
      </c>
      <c r="C25" s="173">
        <v>120</v>
      </c>
      <c r="D25" s="173">
        <v>181</v>
      </c>
      <c r="E25" s="173">
        <v>81</v>
      </c>
      <c r="F25" s="19">
        <v>382</v>
      </c>
    </row>
    <row r="26" spans="1:6" x14ac:dyDescent="0.2">
      <c r="A26" s="28"/>
      <c r="B26" s="209" t="s">
        <v>18</v>
      </c>
      <c r="C26" s="173">
        <v>328</v>
      </c>
      <c r="D26" s="173">
        <v>580</v>
      </c>
      <c r="E26" s="173">
        <v>228</v>
      </c>
      <c r="F26" s="19">
        <v>1136</v>
      </c>
    </row>
    <row r="27" spans="1:6" ht="15" customHeight="1" x14ac:dyDescent="0.2">
      <c r="A27" s="242" t="s">
        <v>26</v>
      </c>
      <c r="B27" s="211" t="s">
        <v>17</v>
      </c>
      <c r="C27" s="174">
        <v>49</v>
      </c>
      <c r="D27" s="174">
        <v>64</v>
      </c>
      <c r="E27" s="174">
        <v>52</v>
      </c>
      <c r="F27" s="22">
        <v>165</v>
      </c>
    </row>
    <row r="28" spans="1:6" x14ac:dyDescent="0.2">
      <c r="A28" s="242"/>
      <c r="B28" s="211" t="s">
        <v>18</v>
      </c>
      <c r="C28" s="174">
        <v>133</v>
      </c>
      <c r="D28" s="174">
        <v>171</v>
      </c>
      <c r="E28" s="174">
        <v>138</v>
      </c>
      <c r="F28" s="22">
        <v>442</v>
      </c>
    </row>
    <row r="29" spans="1:6" x14ac:dyDescent="0.2">
      <c r="A29" s="176"/>
      <c r="B29" s="177"/>
      <c r="C29" s="30"/>
      <c r="D29" s="30"/>
      <c r="E29" s="30"/>
      <c r="F29" s="31"/>
    </row>
    <row r="30" spans="1:6" x14ac:dyDescent="0.2">
      <c r="A30" s="1" t="s">
        <v>27</v>
      </c>
      <c r="C30" s="32"/>
      <c r="F30" s="32"/>
    </row>
    <row r="31" spans="1:6" x14ac:dyDescent="0.2">
      <c r="A31" s="243" t="s">
        <v>28</v>
      </c>
      <c r="B31" s="243"/>
      <c r="C31" s="243"/>
      <c r="D31" s="243"/>
      <c r="E31" s="243"/>
      <c r="F31" s="243"/>
    </row>
    <row r="32" spans="1:6" x14ac:dyDescent="0.2">
      <c r="A32" s="213"/>
      <c r="C32" s="179"/>
      <c r="D32" s="179"/>
    </row>
    <row r="33" spans="1:6" x14ac:dyDescent="0.2">
      <c r="C33" s="32"/>
      <c r="D33" s="32"/>
    </row>
    <row r="34" spans="1:6" ht="15.75" x14ac:dyDescent="0.25">
      <c r="A34" s="244" t="s">
        <v>29</v>
      </c>
      <c r="B34" s="244"/>
      <c r="C34" s="244"/>
      <c r="D34" s="244"/>
      <c r="E34" s="244"/>
      <c r="F34" s="244"/>
    </row>
    <row r="35" spans="1:6" x14ac:dyDescent="0.2">
      <c r="A35" s="237" t="s">
        <v>30</v>
      </c>
      <c r="B35" s="237"/>
      <c r="C35" s="237"/>
      <c r="D35" s="237"/>
      <c r="E35" s="237"/>
      <c r="F35" s="237"/>
    </row>
    <row r="36" spans="1:6" x14ac:dyDescent="0.2">
      <c r="A36" s="180" t="s">
        <v>2</v>
      </c>
      <c r="B36" s="38" t="s">
        <v>3</v>
      </c>
    </row>
    <row r="37" spans="1:6" x14ac:dyDescent="0.2">
      <c r="A37" s="180" t="s">
        <v>4</v>
      </c>
      <c r="B37" s="38" t="s">
        <v>5</v>
      </c>
      <c r="C37" s="4"/>
      <c r="D37" s="4"/>
    </row>
    <row r="38" spans="1:6" x14ac:dyDescent="0.2">
      <c r="A38" s="180" t="s">
        <v>6</v>
      </c>
      <c r="B38" s="4" t="s">
        <v>74</v>
      </c>
      <c r="C38" s="4"/>
      <c r="D38" s="4"/>
    </row>
    <row r="39" spans="1:6" x14ac:dyDescent="0.2">
      <c r="A39" s="180" t="s">
        <v>8</v>
      </c>
      <c r="B39" s="5">
        <v>2020</v>
      </c>
      <c r="C39" s="4"/>
      <c r="D39" s="4"/>
      <c r="E39" s="4"/>
    </row>
    <row r="40" spans="1:6" x14ac:dyDescent="0.2">
      <c r="A40" s="180" t="s">
        <v>31</v>
      </c>
      <c r="B40" s="4" t="s">
        <v>32</v>
      </c>
      <c r="C40" s="4"/>
      <c r="D40" s="4"/>
      <c r="E40" s="4"/>
      <c r="F40" s="40"/>
    </row>
    <row r="41" spans="1:6" ht="15.75" thickBot="1" x14ac:dyDescent="0.3">
      <c r="B41" s="224"/>
      <c r="C41" s="224"/>
      <c r="D41" s="224"/>
      <c r="E41" s="224"/>
      <c r="F41" s="41"/>
    </row>
    <row r="42" spans="1:6" ht="15.75" thickBot="1" x14ac:dyDescent="0.3">
      <c r="A42" s="181" t="s">
        <v>9</v>
      </c>
      <c r="B42" s="42" t="s">
        <v>75</v>
      </c>
      <c r="C42" s="43" t="s">
        <v>76</v>
      </c>
      <c r="D42" s="43" t="s">
        <v>77</v>
      </c>
      <c r="E42" s="44" t="s">
        <v>78</v>
      </c>
      <c r="F42" s="45"/>
    </row>
    <row r="43" spans="1:6" ht="15.75" x14ac:dyDescent="0.25">
      <c r="A43" s="214" t="s">
        <v>15</v>
      </c>
      <c r="B43" s="47"/>
      <c r="C43" s="178"/>
      <c r="D43" s="178"/>
      <c r="E43" s="49"/>
    </row>
    <row r="44" spans="1:6" x14ac:dyDescent="0.2">
      <c r="A44" s="183" t="s">
        <v>33</v>
      </c>
      <c r="B44" s="51">
        <v>4265703258.1100001</v>
      </c>
      <c r="C44" s="190">
        <v>3595367370.96</v>
      </c>
      <c r="D44" s="190">
        <v>5851975269.0200005</v>
      </c>
      <c r="E44" s="53">
        <v>13713045898.09</v>
      </c>
      <c r="F44" s="38"/>
    </row>
    <row r="45" spans="1:6" x14ac:dyDescent="0.2">
      <c r="A45" s="183" t="s">
        <v>34</v>
      </c>
      <c r="B45" s="51">
        <v>2704061341.9099998</v>
      </c>
      <c r="C45" s="190">
        <v>1691352485.5999999</v>
      </c>
      <c r="D45" s="190">
        <v>2891904823.79</v>
      </c>
      <c r="E45" s="53">
        <v>7287318651.3000002</v>
      </c>
      <c r="F45" s="38"/>
    </row>
    <row r="46" spans="1:6" x14ac:dyDescent="0.2">
      <c r="A46" s="183" t="s">
        <v>35</v>
      </c>
      <c r="B46" s="51">
        <v>2347525933.8000002</v>
      </c>
      <c r="C46" s="190">
        <v>881581445.92999995</v>
      </c>
      <c r="D46" s="190">
        <v>2329653185.5599999</v>
      </c>
      <c r="E46" s="53">
        <v>5558760565.29</v>
      </c>
      <c r="F46" s="38"/>
    </row>
    <row r="47" spans="1:6" ht="28.5" x14ac:dyDescent="0.2">
      <c r="A47" s="184" t="s">
        <v>36</v>
      </c>
      <c r="B47" s="51">
        <v>479486000</v>
      </c>
      <c r="C47" s="190">
        <v>635074000</v>
      </c>
      <c r="D47" s="190">
        <v>703658000</v>
      </c>
      <c r="E47" s="53">
        <v>1818218000</v>
      </c>
      <c r="F47" s="38"/>
    </row>
    <row r="48" spans="1:6" x14ac:dyDescent="0.2">
      <c r="A48" s="183" t="s">
        <v>37</v>
      </c>
      <c r="B48" s="54">
        <v>457610400.31524527</v>
      </c>
      <c r="C48" s="72">
        <v>345857436.83451021</v>
      </c>
      <c r="D48" s="72">
        <v>563045014.23409712</v>
      </c>
      <c r="E48" s="53">
        <v>1366512851.3838525</v>
      </c>
      <c r="F48" s="38"/>
    </row>
    <row r="49" spans="1:6" ht="15" thickBot="1" x14ac:dyDescent="0.25">
      <c r="A49" s="185" t="s">
        <v>38</v>
      </c>
      <c r="B49" s="58">
        <v>10254386934.135244</v>
      </c>
      <c r="C49" s="59">
        <v>7149232739.3245096</v>
      </c>
      <c r="D49" s="59">
        <v>12340236292.604097</v>
      </c>
      <c r="E49" s="186">
        <v>29743855966.063854</v>
      </c>
      <c r="F49" s="38"/>
    </row>
    <row r="50" spans="1:6" ht="15.75" x14ac:dyDescent="0.25">
      <c r="A50" s="214" t="s">
        <v>22</v>
      </c>
      <c r="B50" s="61"/>
      <c r="C50" s="62"/>
      <c r="D50" s="63"/>
      <c r="E50" s="53"/>
      <c r="F50" s="38"/>
    </row>
    <row r="51" spans="1:6" x14ac:dyDescent="0.2">
      <c r="A51" s="183" t="s">
        <v>33</v>
      </c>
      <c r="B51" s="54">
        <v>3811590984.6599998</v>
      </c>
      <c r="C51" s="72">
        <v>3425907000</v>
      </c>
      <c r="D51" s="72">
        <v>2562779472.7800002</v>
      </c>
      <c r="E51" s="53">
        <v>9800277457.4400005</v>
      </c>
      <c r="F51" s="38"/>
    </row>
    <row r="52" spans="1:6" x14ac:dyDescent="0.2">
      <c r="A52" s="183" t="s">
        <v>34</v>
      </c>
      <c r="B52" s="54">
        <v>1373158177.3099999</v>
      </c>
      <c r="C52" s="72">
        <v>914990920.12</v>
      </c>
      <c r="D52" s="72">
        <v>736238952.90999997</v>
      </c>
      <c r="E52" s="53">
        <v>3024388050.3399997</v>
      </c>
      <c r="F52" s="38"/>
    </row>
    <row r="53" spans="1:6" x14ac:dyDescent="0.2">
      <c r="A53" s="183" t="s">
        <v>35</v>
      </c>
      <c r="B53" s="54">
        <v>754288432.85000002</v>
      </c>
      <c r="C53" s="72">
        <v>3467021648.0999999</v>
      </c>
      <c r="D53" s="72">
        <v>596012832.66999996</v>
      </c>
      <c r="E53" s="53">
        <v>4817322913.6199999</v>
      </c>
      <c r="F53" s="38"/>
    </row>
    <row r="54" spans="1:6" ht="28.5" x14ac:dyDescent="0.2">
      <c r="A54" s="184" t="s">
        <v>36</v>
      </c>
      <c r="B54" s="54">
        <v>339251000</v>
      </c>
      <c r="C54" s="72">
        <v>446151000</v>
      </c>
      <c r="D54" s="72">
        <v>366823000</v>
      </c>
      <c r="E54" s="53">
        <v>1152225000</v>
      </c>
      <c r="F54" s="38"/>
    </row>
    <row r="55" spans="1:6" x14ac:dyDescent="0.2">
      <c r="A55" s="183" t="s">
        <v>39</v>
      </c>
      <c r="B55" s="54">
        <v>363488770.47567475</v>
      </c>
      <c r="C55" s="72">
        <v>338171716.01596552</v>
      </c>
      <c r="D55" s="72">
        <v>233998268.59539691</v>
      </c>
      <c r="E55" s="53">
        <v>935658755.08703721</v>
      </c>
      <c r="F55" s="38"/>
    </row>
    <row r="56" spans="1:6" ht="15" thickBot="1" x14ac:dyDescent="0.25">
      <c r="A56" s="185" t="s">
        <v>38</v>
      </c>
      <c r="B56" s="187">
        <v>6641777365.2956743</v>
      </c>
      <c r="C56" s="188">
        <v>8592242284.2359657</v>
      </c>
      <c r="D56" s="188">
        <v>4495852526.9553967</v>
      </c>
      <c r="E56" s="186">
        <v>19729872176.487038</v>
      </c>
      <c r="F56" s="38"/>
    </row>
    <row r="57" spans="1:6" ht="15" x14ac:dyDescent="0.25">
      <c r="A57" s="38"/>
      <c r="B57" s="38"/>
      <c r="C57" s="38"/>
      <c r="D57" s="38"/>
      <c r="E57" s="189"/>
      <c r="F57" s="67"/>
    </row>
    <row r="58" spans="1:6" x14ac:dyDescent="0.2">
      <c r="A58" s="215" t="s">
        <v>40</v>
      </c>
      <c r="B58" s="38"/>
      <c r="C58" s="38"/>
      <c r="D58" s="38"/>
      <c r="E58" s="38"/>
    </row>
    <row r="59" spans="1:6" x14ac:dyDescent="0.2">
      <c r="B59" s="32"/>
      <c r="C59" s="32"/>
      <c r="D59" s="32"/>
      <c r="E59" s="38"/>
    </row>
    <row r="60" spans="1:6" ht="15.75" x14ac:dyDescent="0.25">
      <c r="A60" s="245" t="s">
        <v>41</v>
      </c>
      <c r="B60" s="245"/>
      <c r="C60" s="245"/>
      <c r="D60" s="245"/>
      <c r="E60" s="245"/>
    </row>
    <row r="61" spans="1:6" x14ac:dyDescent="0.2">
      <c r="A61" s="237" t="s">
        <v>42</v>
      </c>
      <c r="B61" s="237"/>
      <c r="C61" s="237"/>
      <c r="D61" s="237"/>
      <c r="E61" s="237"/>
    </row>
    <row r="62" spans="1:6" x14ac:dyDescent="0.2">
      <c r="A62" s="180" t="s">
        <v>2</v>
      </c>
      <c r="B62" s="38" t="s">
        <v>3</v>
      </c>
    </row>
    <row r="63" spans="1:6" x14ac:dyDescent="0.2">
      <c r="A63" s="180" t="s">
        <v>4</v>
      </c>
      <c r="B63" s="38" t="s">
        <v>5</v>
      </c>
    </row>
    <row r="64" spans="1:6" x14ac:dyDescent="0.2">
      <c r="A64" s="180" t="s">
        <v>6</v>
      </c>
      <c r="B64" s="4" t="s">
        <v>74</v>
      </c>
      <c r="C64" s="4"/>
      <c r="D64" s="4"/>
    </row>
    <row r="65" spans="1:6" x14ac:dyDescent="0.2">
      <c r="A65" s="180" t="s">
        <v>8</v>
      </c>
      <c r="B65" s="5">
        <v>2020</v>
      </c>
      <c r="C65" s="4"/>
      <c r="D65" s="4"/>
    </row>
    <row r="66" spans="1:6" x14ac:dyDescent="0.2">
      <c r="A66" s="180" t="s">
        <v>31</v>
      </c>
      <c r="B66" s="4" t="s">
        <v>32</v>
      </c>
      <c r="C66" s="4"/>
      <c r="D66" s="4"/>
    </row>
    <row r="67" spans="1:6" x14ac:dyDescent="0.2">
      <c r="B67" s="219"/>
      <c r="C67" s="219"/>
      <c r="D67" s="219"/>
      <c r="E67" s="219"/>
    </row>
    <row r="68" spans="1:6" ht="15" thickBot="1" x14ac:dyDescent="0.25">
      <c r="A68" s="70" t="s">
        <v>43</v>
      </c>
      <c r="B68" s="70" t="s">
        <v>75</v>
      </c>
      <c r="C68" s="70" t="s">
        <v>76</v>
      </c>
      <c r="D68" s="70" t="s">
        <v>77</v>
      </c>
      <c r="E68" s="70" t="s">
        <v>78</v>
      </c>
    </row>
    <row r="69" spans="1:6" ht="15.75" x14ac:dyDescent="0.25">
      <c r="A69" s="207" t="s">
        <v>44</v>
      </c>
    </row>
    <row r="70" spans="1:6" x14ac:dyDescent="0.2">
      <c r="A70" s="178" t="s">
        <v>45</v>
      </c>
      <c r="B70" s="72">
        <v>48920622.01136709</v>
      </c>
      <c r="C70" s="72">
        <v>54245660.066888347</v>
      </c>
      <c r="D70" s="72">
        <v>96060295.687636256</v>
      </c>
      <c r="E70" s="191">
        <v>199226577.7658917</v>
      </c>
    </row>
    <row r="71" spans="1:6" x14ac:dyDescent="0.2">
      <c r="A71" s="178" t="s">
        <v>46</v>
      </c>
      <c r="B71" s="72">
        <v>58829100.60124208</v>
      </c>
      <c r="C71" s="72">
        <v>63600481.33222384</v>
      </c>
      <c r="D71" s="72">
        <v>113107871.01236348</v>
      </c>
      <c r="E71" s="191">
        <v>235537452.94582939</v>
      </c>
    </row>
    <row r="72" spans="1:6" x14ac:dyDescent="0.2">
      <c r="A72" s="178" t="s">
        <v>47</v>
      </c>
      <c r="B72" s="72">
        <v>9477814.0526774824</v>
      </c>
      <c r="C72" s="72">
        <v>2522873.4326212937</v>
      </c>
      <c r="D72" s="72">
        <v>2195462.1331296219</v>
      </c>
      <c r="E72" s="191">
        <v>14196149.618428398</v>
      </c>
    </row>
    <row r="73" spans="1:6" x14ac:dyDescent="0.2">
      <c r="A73" s="178" t="s">
        <v>48</v>
      </c>
      <c r="B73" s="72">
        <v>764177.06533733965</v>
      </c>
      <c r="C73" s="72">
        <v>1477404.1707527961</v>
      </c>
      <c r="D73" s="72">
        <v>4612880.2474691132</v>
      </c>
      <c r="E73" s="191">
        <v>6854461.483559249</v>
      </c>
    </row>
    <row r="74" spans="1:6" x14ac:dyDescent="0.2">
      <c r="A74" s="178" t="s">
        <v>49</v>
      </c>
      <c r="B74" s="72">
        <v>87199319.807073295</v>
      </c>
      <c r="C74" s="72">
        <v>13927921.324093932</v>
      </c>
      <c r="D74" s="72">
        <v>37508642.086802609</v>
      </c>
      <c r="E74" s="191">
        <v>138635883.21796983</v>
      </c>
    </row>
    <row r="75" spans="1:6" ht="28.5" x14ac:dyDescent="0.2">
      <c r="A75" s="192" t="s">
        <v>50</v>
      </c>
      <c r="B75" s="190">
        <v>252419366.77754799</v>
      </c>
      <c r="C75" s="190">
        <v>210083096.50792998</v>
      </c>
      <c r="D75" s="190">
        <v>309559863.06669599</v>
      </c>
      <c r="E75" s="191">
        <v>772062326.35217404</v>
      </c>
      <c r="F75" s="38"/>
    </row>
    <row r="76" spans="1:6" x14ac:dyDescent="0.2">
      <c r="A76" s="178" t="s">
        <v>51</v>
      </c>
      <c r="B76" s="190">
        <v>10424227671.750002</v>
      </c>
      <c r="C76" s="190">
        <v>8196159072.9200001</v>
      </c>
      <c r="D76" s="190">
        <v>11778340928.07</v>
      </c>
      <c r="E76" s="191">
        <v>30398727672.740002</v>
      </c>
    </row>
    <row r="77" spans="1:6" ht="15" thickBot="1" x14ac:dyDescent="0.25">
      <c r="A77" s="193" t="s">
        <v>38</v>
      </c>
      <c r="B77" s="194">
        <v>10881838072.065247</v>
      </c>
      <c r="C77" s="195">
        <v>8542016509.7545099</v>
      </c>
      <c r="D77" s="195">
        <v>12341385942.304096</v>
      </c>
      <c r="E77" s="195">
        <v>31765240524.123856</v>
      </c>
    </row>
    <row r="78" spans="1:6" ht="15" thickTop="1" x14ac:dyDescent="0.2">
      <c r="A78" s="215" t="s">
        <v>52</v>
      </c>
      <c r="B78" s="38"/>
      <c r="C78" s="38"/>
      <c r="D78" s="38"/>
      <c r="E78" s="38"/>
    </row>
    <row r="79" spans="1:6" x14ac:dyDescent="0.2">
      <c r="A79" s="215" t="s">
        <v>40</v>
      </c>
      <c r="B79" s="38"/>
      <c r="C79" s="38"/>
      <c r="D79" s="38"/>
      <c r="E79" s="38"/>
    </row>
    <row r="80" spans="1:6" x14ac:dyDescent="0.2">
      <c r="B80" s="68"/>
      <c r="C80" s="68"/>
      <c r="D80" s="68"/>
      <c r="E80" s="38"/>
    </row>
    <row r="81" spans="1:6" x14ac:dyDescent="0.2">
      <c r="B81" s="38"/>
      <c r="C81" s="38"/>
      <c r="D81" s="38"/>
      <c r="E81" s="38"/>
    </row>
    <row r="82" spans="1:6" ht="15.75" x14ac:dyDescent="0.25">
      <c r="A82" s="241" t="s">
        <v>53</v>
      </c>
      <c r="B82" s="241"/>
      <c r="C82" s="241"/>
      <c r="D82" s="241"/>
      <c r="E82" s="241"/>
    </row>
    <row r="83" spans="1:6" x14ac:dyDescent="0.2">
      <c r="A83" s="236" t="s">
        <v>54</v>
      </c>
      <c r="B83" s="236"/>
      <c r="C83" s="236"/>
      <c r="D83" s="236"/>
      <c r="E83" s="236"/>
    </row>
    <row r="84" spans="1:6" x14ac:dyDescent="0.2">
      <c r="A84" s="197" t="s">
        <v>2</v>
      </c>
      <c r="B84" s="38" t="s">
        <v>3</v>
      </c>
      <c r="C84" s="216"/>
      <c r="D84" s="216"/>
      <c r="E84" s="178"/>
    </row>
    <row r="85" spans="1:6" x14ac:dyDescent="0.2">
      <c r="A85" s="197" t="s">
        <v>4</v>
      </c>
      <c r="B85" s="38" t="s">
        <v>5</v>
      </c>
      <c r="C85" s="216"/>
      <c r="D85" s="216"/>
      <c r="E85" s="178"/>
    </row>
    <row r="86" spans="1:6" x14ac:dyDescent="0.2">
      <c r="A86" s="197" t="s">
        <v>55</v>
      </c>
      <c r="B86" s="178" t="s">
        <v>60</v>
      </c>
      <c r="C86" s="178"/>
      <c r="D86" s="178"/>
      <c r="E86" s="178"/>
    </row>
    <row r="87" spans="1:6" x14ac:dyDescent="0.2">
      <c r="A87" s="197" t="s">
        <v>6</v>
      </c>
      <c r="B87" s="199" t="s">
        <v>74</v>
      </c>
      <c r="C87" s="197"/>
      <c r="D87" s="197"/>
      <c r="E87" s="199"/>
    </row>
    <row r="88" spans="1:6" x14ac:dyDescent="0.2">
      <c r="A88" s="197" t="s">
        <v>8</v>
      </c>
      <c r="B88" s="199">
        <v>2020</v>
      </c>
      <c r="C88" s="197"/>
      <c r="D88" s="197"/>
      <c r="E88" s="199"/>
    </row>
    <row r="89" spans="1:6" x14ac:dyDescent="0.2">
      <c r="A89" s="197" t="s">
        <v>31</v>
      </c>
      <c r="B89" s="199" t="s">
        <v>32</v>
      </c>
      <c r="C89" s="199"/>
      <c r="D89" s="199"/>
      <c r="E89" s="199"/>
    </row>
    <row r="90" spans="1:6" x14ac:dyDescent="0.2">
      <c r="A90" s="178"/>
      <c r="B90" s="178"/>
      <c r="C90" s="178"/>
      <c r="D90" s="178"/>
      <c r="E90" s="178"/>
    </row>
    <row r="91" spans="1:6" ht="15" thickBot="1" x14ac:dyDescent="0.25">
      <c r="A91" s="200" t="s">
        <v>43</v>
      </c>
      <c r="B91" s="200" t="s">
        <v>75</v>
      </c>
      <c r="C91" s="200" t="s">
        <v>76</v>
      </c>
      <c r="D91" s="200" t="s">
        <v>77</v>
      </c>
      <c r="E91" s="200" t="s">
        <v>78</v>
      </c>
    </row>
    <row r="92" spans="1:6" x14ac:dyDescent="0.2">
      <c r="A92" s="178"/>
      <c r="B92" s="178"/>
      <c r="C92" s="178"/>
      <c r="D92" s="178"/>
      <c r="E92" s="178"/>
    </row>
    <row r="93" spans="1:6" x14ac:dyDescent="0.2">
      <c r="A93" s="178" t="s">
        <v>61</v>
      </c>
      <c r="B93" s="190">
        <v>94128163838.637634</v>
      </c>
      <c r="C93" s="190">
        <v>89730130089.082382</v>
      </c>
      <c r="D93" s="190">
        <v>93147041059.09787</v>
      </c>
      <c r="E93" s="191">
        <v>94128163838.637634</v>
      </c>
      <c r="F93" s="201"/>
    </row>
    <row r="94" spans="1:6" x14ac:dyDescent="0.2">
      <c r="A94" s="178" t="s">
        <v>56</v>
      </c>
      <c r="B94" s="190">
        <v>6483804322.5100002</v>
      </c>
      <c r="C94" s="190">
        <v>11958927479.769999</v>
      </c>
      <c r="D94" s="190">
        <v>8011892798.4399996</v>
      </c>
      <c r="E94" s="190">
        <v>26454624600.719997</v>
      </c>
      <c r="F94" s="38"/>
    </row>
    <row r="95" spans="1:6" x14ac:dyDescent="0.2">
      <c r="A95" s="178" t="s">
        <v>57</v>
      </c>
      <c r="B95" s="190">
        <v>100611968161.14763</v>
      </c>
      <c r="C95" s="190">
        <v>101689057568.85239</v>
      </c>
      <c r="D95" s="190">
        <v>101158933857.53787</v>
      </c>
      <c r="E95" s="190">
        <v>120582788439.35764</v>
      </c>
    </row>
    <row r="96" spans="1:6" x14ac:dyDescent="0.2">
      <c r="A96" s="178" t="s">
        <v>58</v>
      </c>
      <c r="B96" s="72">
        <v>10881838072.065247</v>
      </c>
      <c r="C96" s="72">
        <v>8542016509.7545099</v>
      </c>
      <c r="D96" s="72">
        <v>12341385942.304096</v>
      </c>
      <c r="E96" s="190">
        <v>31765240524.123852</v>
      </c>
      <c r="F96" s="38"/>
    </row>
    <row r="97" spans="1:6" x14ac:dyDescent="0.2">
      <c r="A97" s="178" t="s">
        <v>59</v>
      </c>
      <c r="B97" s="202">
        <v>89730130089.082382</v>
      </c>
      <c r="C97" s="202">
        <v>93147041059.09787</v>
      </c>
      <c r="D97" s="202">
        <v>88817547915.23378</v>
      </c>
      <c r="E97" s="202">
        <v>88817547915.23378</v>
      </c>
      <c r="F97" s="190"/>
    </row>
    <row r="98" spans="1:6" ht="15" thickBot="1" x14ac:dyDescent="0.25">
      <c r="A98" s="203"/>
      <c r="B98" s="204"/>
      <c r="C98" s="204"/>
      <c r="D98" s="204"/>
      <c r="E98" s="204"/>
      <c r="F98" s="38"/>
    </row>
    <row r="99" spans="1:6" ht="15" thickTop="1" x14ac:dyDescent="0.2">
      <c r="A99" s="178"/>
      <c r="B99" s="76"/>
      <c r="C99" s="76"/>
      <c r="D99" s="76"/>
      <c r="E99" s="76"/>
      <c r="F99" s="205"/>
    </row>
    <row r="100" spans="1:6" x14ac:dyDescent="0.2">
      <c r="A100" s="215" t="s">
        <v>40</v>
      </c>
      <c r="B100" s="38"/>
      <c r="C100" s="38"/>
      <c r="D100" s="38"/>
      <c r="E100" s="38"/>
    </row>
    <row r="101" spans="1:6" x14ac:dyDescent="0.2">
      <c r="A101" s="215" t="s">
        <v>79</v>
      </c>
      <c r="B101" s="38"/>
      <c r="C101" s="38"/>
      <c r="D101" s="38"/>
      <c r="E101" s="38"/>
    </row>
    <row r="102" spans="1:6" x14ac:dyDescent="0.2">
      <c r="B102" s="190"/>
      <c r="C102" s="68"/>
      <c r="E102" s="190"/>
      <c r="F102" s="68"/>
    </row>
  </sheetData>
  <mergeCells count="13">
    <mergeCell ref="A2:F2"/>
    <mergeCell ref="A3:F3"/>
    <mergeCell ref="A34:F34"/>
    <mergeCell ref="A35:F35"/>
    <mergeCell ref="A60:E60"/>
    <mergeCell ref="A61:E61"/>
    <mergeCell ref="A82:E82"/>
    <mergeCell ref="A83:E83"/>
    <mergeCell ref="A18:A19"/>
    <mergeCell ref="A27:A28"/>
    <mergeCell ref="A31:F31"/>
    <mergeCell ref="B41:E41"/>
    <mergeCell ref="B67:E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 Trimestre</vt:lpstr>
      <vt:lpstr>II Trimestre</vt:lpstr>
      <vt:lpstr>III Trimestre</vt:lpstr>
      <vt:lpstr>IV Trimestre </vt:lpstr>
      <vt:lpstr>'I Trimestre'!Área_de_impresión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Stephanie Tatiana Salas Soto</cp:lastModifiedBy>
  <cp:lastPrinted>2020-04-28T20:07:36Z</cp:lastPrinted>
  <dcterms:created xsi:type="dcterms:W3CDTF">2016-05-16T15:38:54Z</dcterms:created>
  <dcterms:modified xsi:type="dcterms:W3CDTF">2021-04-15T17:52:53Z</dcterms:modified>
</cp:coreProperties>
</file>