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 - Rodrigo (17-06-2019)\Año 2018\CCSS - RNC\"/>
    </mc:Choice>
  </mc:AlternateContent>
  <bookViews>
    <workbookView xWindow="0" yWindow="0" windowWidth="28800" windowHeight="12330"/>
  </bookViews>
  <sheets>
    <sheet name="I Trimestre" sheetId="1" r:id="rId1"/>
    <sheet name="II Trimestre" sheetId="3" r:id="rId2"/>
    <sheet name="III Trimestre" sheetId="4" r:id="rId3"/>
    <sheet name="IV Trimestre" sheetId="8" r:id="rId4"/>
  </sheets>
  <calcPr calcId="162913"/>
</workbook>
</file>

<file path=xl/calcChain.xml><?xml version="1.0" encoding="utf-8"?>
<calcChain xmlns="http://schemas.openxmlformats.org/spreadsheetml/2006/main">
  <c r="B75" i="8" l="1"/>
  <c r="E74" i="8"/>
  <c r="E73" i="8"/>
  <c r="D58" i="8"/>
  <c r="D76" i="8" s="1"/>
  <c r="C58" i="8"/>
  <c r="C76" i="8" s="1"/>
  <c r="B58" i="8"/>
  <c r="B76" i="8" s="1"/>
  <c r="E56" i="8"/>
  <c r="E55" i="8"/>
  <c r="E54" i="8"/>
  <c r="E53" i="8"/>
  <c r="E52" i="8"/>
  <c r="E58" i="8" s="1"/>
  <c r="D35" i="8"/>
  <c r="C35" i="8"/>
  <c r="B35" i="8"/>
  <c r="E34" i="8"/>
  <c r="E33" i="8"/>
  <c r="E32" i="8"/>
  <c r="E35" i="8" s="1"/>
  <c r="E31" i="8"/>
  <c r="G17" i="8"/>
  <c r="E17" i="8"/>
  <c r="D17" i="8"/>
  <c r="C17" i="8"/>
  <c r="G15" i="8"/>
  <c r="F15" i="8"/>
  <c r="G14" i="8"/>
  <c r="F14" i="8"/>
  <c r="G13" i="8"/>
  <c r="F13" i="8"/>
  <c r="G12" i="8"/>
  <c r="F12" i="8"/>
  <c r="C76" i="4"/>
  <c r="B75" i="4"/>
  <c r="E74" i="4"/>
  <c r="E75" i="4" s="1"/>
  <c r="E73" i="4"/>
  <c r="D58" i="4"/>
  <c r="D76" i="4" s="1"/>
  <c r="C58" i="4"/>
  <c r="B58" i="4"/>
  <c r="B76" i="4" s="1"/>
  <c r="E56" i="4"/>
  <c r="E55" i="4"/>
  <c r="E54" i="4"/>
  <c r="E53" i="4"/>
  <c r="E52" i="4"/>
  <c r="D35" i="4"/>
  <c r="C35" i="4"/>
  <c r="B35" i="4"/>
  <c r="E34" i="4"/>
  <c r="E33" i="4"/>
  <c r="E32" i="4"/>
  <c r="E31" i="4"/>
  <c r="E17" i="4"/>
  <c r="D17" i="4"/>
  <c r="C17" i="4"/>
  <c r="G15" i="4"/>
  <c r="F15" i="4"/>
  <c r="G14" i="4"/>
  <c r="F14" i="4"/>
  <c r="G13" i="4"/>
  <c r="F13" i="4"/>
  <c r="G12" i="4"/>
  <c r="F12" i="4"/>
  <c r="B75" i="3"/>
  <c r="E74" i="3"/>
  <c r="E73" i="3"/>
  <c r="E75" i="3" s="1"/>
  <c r="D58" i="3"/>
  <c r="D76" i="3" s="1"/>
  <c r="C58" i="3"/>
  <c r="C76" i="3" s="1"/>
  <c r="B58" i="3"/>
  <c r="B76" i="3" s="1"/>
  <c r="E56" i="3"/>
  <c r="E55" i="3"/>
  <c r="E54" i="3"/>
  <c r="E53" i="3"/>
  <c r="E52" i="3"/>
  <c r="D35" i="3"/>
  <c r="C35" i="3"/>
  <c r="B35" i="3"/>
  <c r="E34" i="3"/>
  <c r="E33" i="3"/>
  <c r="E32" i="3"/>
  <c r="E31" i="3"/>
  <c r="E35" i="3" s="1"/>
  <c r="E17" i="3"/>
  <c r="D17" i="3"/>
  <c r="C17" i="3"/>
  <c r="G15" i="3"/>
  <c r="F15" i="3"/>
  <c r="G14" i="3"/>
  <c r="F14" i="3"/>
  <c r="G13" i="3"/>
  <c r="F13" i="3"/>
  <c r="G12" i="3"/>
  <c r="F12" i="3"/>
  <c r="F17" i="3" s="1"/>
  <c r="E53" i="1"/>
  <c r="E58" i="1" s="1"/>
  <c r="E54" i="1"/>
  <c r="E55" i="1"/>
  <c r="E56" i="1"/>
  <c r="E52" i="1"/>
  <c r="D58" i="1"/>
  <c r="C58" i="1"/>
  <c r="B58" i="1"/>
  <c r="D35" i="1"/>
  <c r="C35" i="1"/>
  <c r="B35" i="1"/>
  <c r="E75" i="8" l="1"/>
  <c r="B77" i="8"/>
  <c r="C73" i="8" s="1"/>
  <c r="C75" i="8" s="1"/>
  <c r="C77" i="8" s="1"/>
  <c r="D73" i="8" s="1"/>
  <c r="D75" i="8" s="1"/>
  <c r="D77" i="8" s="1"/>
  <c r="F17" i="8"/>
  <c r="E76" i="8"/>
  <c r="E77" i="8" s="1"/>
  <c r="E76" i="4"/>
  <c r="E77" i="4" s="1"/>
  <c r="F17" i="4"/>
  <c r="E58" i="4"/>
  <c r="B77" i="4"/>
  <c r="C73" i="4" s="1"/>
  <c r="C75" i="4" s="1"/>
  <c r="C77" i="4" s="1"/>
  <c r="D73" i="4" s="1"/>
  <c r="D75" i="4" s="1"/>
  <c r="D77" i="4" s="1"/>
  <c r="E35" i="4"/>
  <c r="G17" i="4"/>
  <c r="B77" i="3"/>
  <c r="C73" i="3" s="1"/>
  <c r="C75" i="3" s="1"/>
  <c r="C77" i="3" s="1"/>
  <c r="D73" i="3" s="1"/>
  <c r="D75" i="3" s="1"/>
  <c r="D77" i="3" s="1"/>
  <c r="E76" i="3"/>
  <c r="E77" i="3" s="1"/>
  <c r="E58" i="3"/>
  <c r="G17" i="3"/>
  <c r="B76" i="1"/>
  <c r="G15" i="1" l="1"/>
  <c r="E75" i="1" l="1"/>
  <c r="E74" i="1"/>
  <c r="E76" i="1" l="1"/>
  <c r="E33" i="1" l="1"/>
  <c r="E32" i="1"/>
  <c r="G14" i="1" l="1"/>
  <c r="G13" i="1"/>
  <c r="E31" i="1" l="1"/>
  <c r="F15" i="1"/>
  <c r="F13" i="1"/>
  <c r="F12" i="1"/>
  <c r="F14" i="1" l="1"/>
  <c r="C77" i="1"/>
  <c r="D77" i="1"/>
  <c r="E34" i="1"/>
  <c r="E35" i="1" s="1"/>
  <c r="B77" i="1" l="1"/>
  <c r="B78" i="1" s="1"/>
  <c r="G12" i="1"/>
  <c r="D17" i="1"/>
  <c r="E17" i="1"/>
  <c r="F17" i="1"/>
  <c r="C17" i="1"/>
  <c r="G17" i="1" l="1"/>
  <c r="E77" i="1" l="1"/>
  <c r="C74" i="1"/>
  <c r="C76" i="1" s="1"/>
  <c r="C78" i="1" s="1"/>
  <c r="D74" i="1" s="1"/>
  <c r="D76" i="1" s="1"/>
  <c r="D78" i="1" s="1"/>
  <c r="E78" i="1" l="1"/>
</calcChain>
</file>

<file path=xl/sharedStrings.xml><?xml version="1.0" encoding="utf-8"?>
<sst xmlns="http://schemas.openxmlformats.org/spreadsheetml/2006/main" count="351" uniqueCount="85">
  <si>
    <t>Unidad</t>
  </si>
  <si>
    <t>Enero</t>
  </si>
  <si>
    <t>Febrero</t>
  </si>
  <si>
    <t>Marzo</t>
  </si>
  <si>
    <t>I Trimestre</t>
  </si>
  <si>
    <t>Personas</t>
  </si>
  <si>
    <t>Rubro por objeto de gasto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</si>
  <si>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</si>
  <si>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</si>
  <si>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</si>
  <si>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</si>
  <si>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</si>
  <si>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 xml:space="preserve">3. Recursos disponibles (1+2) </t>
  </si>
  <si>
    <t>4. Egresos efectivos pagados</t>
  </si>
  <si>
    <t xml:space="preserve">5. Saldo en caja final   (3-4) </t>
  </si>
  <si>
    <t>Cuadro 4</t>
  </si>
  <si>
    <t>Pensiones ordinarias para adultos mayores (65 o más años)</t>
  </si>
  <si>
    <t>Pensiones ordinarias para otros beneficiarios</t>
  </si>
  <si>
    <t>1. Pensiones ordinarias para adultos mayores y otros beneficiarios</t>
  </si>
  <si>
    <t>1\ Corresponde al total de subsidios del trimestre</t>
  </si>
  <si>
    <t>2\ Corresponde al total de beneficiarios atendidos en el trimestre en promedio</t>
  </si>
  <si>
    <t>Mayo</t>
  </si>
  <si>
    <t>Junio</t>
  </si>
  <si>
    <t>II Trimestre</t>
  </si>
  <si>
    <t>III Trimestre</t>
  </si>
  <si>
    <t>IV Trimestre</t>
  </si>
  <si>
    <t>Beneficio</t>
  </si>
  <si>
    <t xml:space="preserve">Trimestre: Primero </t>
  </si>
  <si>
    <t>Año: 2018</t>
  </si>
  <si>
    <t>Unidad Ejecutora: Gerencia de Pensiones, Departamento del Régimen No Contributivo</t>
  </si>
  <si>
    <t>Institución: Caja Costarricense de Seguro Social (CCSS)</t>
  </si>
  <si>
    <t xml:space="preserve">Programa: Régimen no Contributivo de Pensiones  </t>
  </si>
  <si>
    <t>2. Pensiones parálisis cerebral profunda</t>
  </si>
  <si>
    <t>Producto  2/</t>
  </si>
  <si>
    <t>1. Pensiones No Contributivas 3</t>
  </si>
  <si>
    <t>2. Décimo tercer mes de pensiones</t>
  </si>
  <si>
    <t>3. Transferenc. Corrientes a Inst. Descent. No Empres. 4</t>
  </si>
  <si>
    <t>4. Otros Servicios de Gestión y Apoyo 5</t>
  </si>
  <si>
    <t>Fuente:  Informe de Ejecución Presupuestaria al 31 de marzo de 2018.</t>
  </si>
  <si>
    <t>1 Se incluyen recursos recibidos de FODESAF y artículos 77 y 87 de Ley de Protección al Trabajador.</t>
  </si>
  <si>
    <t>2  Según clasificador  del Sector Público.</t>
  </si>
  <si>
    <t>3 Corresponde a Pensiones Ordinarias y Parálisis Cerebral.</t>
  </si>
  <si>
    <t>4 Corresponde a pago de Servicios Médicos.</t>
  </si>
  <si>
    <t>5  Corresponde a pago de Gastos Administrativos.</t>
  </si>
  <si>
    <t>Reporte de gastos efectivos por producto financiados por el Fondo de Desarrollo Social y Asignaciones Familiares 1</t>
  </si>
  <si>
    <t xml:space="preserve">Cuadro 1 </t>
  </si>
  <si>
    <t xml:space="preserve">Unidad: colones </t>
  </si>
  <si>
    <t>Reporte de gastos efectivos por rubro financiados por el Fondo de Desarrollo Social y Asignaciones Familiares 1/</t>
  </si>
  <si>
    <t>Rubro por objeto del gasto 2/</t>
  </si>
  <si>
    <t>1. Pensiones Ordinarias</t>
  </si>
  <si>
    <t xml:space="preserve">2. Pensiones Parálisis Cerebral </t>
  </si>
  <si>
    <t xml:space="preserve">3. Décimo tercer mes    </t>
  </si>
  <si>
    <t>4. Servicios Médicos</t>
  </si>
  <si>
    <t xml:space="preserve">5. Servicios Administrativos </t>
  </si>
  <si>
    <t>1/ Se incluyen recursos recibidos de FODESAF y artículos 77 y 87 de Ley de Protección al Trabajador.</t>
  </si>
  <si>
    <t>2/ Según clasificador de la CCSS.</t>
  </si>
  <si>
    <t xml:space="preserve"> 3/  La cifra del mes de febrero-18 incorpora la actualización del cálculo de los gastos administrativos del periodo 2017 por cuanto el RNCP canceló ¢740,550,000.0 demás, según oficio DAE-050-2018 suscrito por la Dirección de Actuarial. </t>
  </si>
  <si>
    <t>Fuente:  Informe de Ejecución Presupuestaria al 31 de marzo 2018.</t>
  </si>
  <si>
    <t xml:space="preserve">¹ Corresponde al superávit específico del 2017 </t>
  </si>
  <si>
    <t xml:space="preserve">2 Se incluye los ingresos recibidos del FODESAF, artículos 77  y 87 de la Ley de Protección del Trabajador. </t>
  </si>
  <si>
    <t>I Trimestre¹</t>
  </si>
  <si>
    <t>Promedio²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</si>
  <si>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Área Régimen No Contributivo</t>
    </r>
  </si>
  <si>
    <t xml:space="preserve">Abril </t>
  </si>
  <si>
    <t>II Trimestre¹</t>
  </si>
  <si>
    <t>Fuente:  Informe de Ejecución Presupuestaria al 30 de junio de 2018.</t>
  </si>
  <si>
    <t xml:space="preserve">Mayo </t>
  </si>
  <si>
    <t>Trimestre: Segundo</t>
  </si>
  <si>
    <t xml:space="preserve">Junio </t>
  </si>
  <si>
    <t>1- Saldo en caja inicial (5 t-1) ¹</t>
  </si>
  <si>
    <t>Fuente:  Informe de Ejecución Presupuestaria al 30 de junio 2018.</t>
  </si>
  <si>
    <t>2- Ingresos efectivos recibidos  2</t>
  </si>
  <si>
    <t xml:space="preserve">Trimestre: Tercero </t>
  </si>
  <si>
    <t xml:space="preserve">Julio </t>
  </si>
  <si>
    <t xml:space="preserve">Agosto </t>
  </si>
  <si>
    <t xml:space="preserve">Setiembre </t>
  </si>
  <si>
    <t>III Trimestre¹</t>
  </si>
  <si>
    <t>Fuente:  Informe de Ejecución Presupuestaria al 30 de setiembre de 2018.</t>
  </si>
  <si>
    <t xml:space="preserve">Trimestre: Cuarto </t>
  </si>
  <si>
    <t xml:space="preserve">Octubre </t>
  </si>
  <si>
    <t xml:space="preserve">Noviembre </t>
  </si>
  <si>
    <t xml:space="preserve">Diciembre </t>
  </si>
  <si>
    <t>IV Trimestre¹</t>
  </si>
  <si>
    <t xml:space="preserve"> El saldo en caja final constituye el capital de trabajo para cancelar el pago de pensiones en el mes de enero 2019.</t>
  </si>
  <si>
    <t>Nota: Los 1.900 millones de más que se registran en los ingresos efectivos recibidos corresponden a recursos de Gobierno Central, por error la unidad ejecutora lo consigno como recursos Fodesaf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</si>
</sst>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165" fontId="3" fillId="0" borderId="0" xfId="1" applyNumberFormat="1" applyFont="1" applyFill="1"/>
    <xf numFmtId="165" fontId="1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 applyFill="1" applyAlignment="1"/>
    <xf numFmtId="3" fontId="1" fillId="0" borderId="0" xfId="1" applyNumberFormat="1" applyFont="1" applyFill="1"/>
    <xf numFmtId="165" fontId="1" fillId="0" borderId="0" xfId="1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left" indent="3"/>
    </xf>
    <xf numFmtId="165" fontId="1" fillId="0" borderId="3" xfId="1" applyNumberFormat="1" applyFont="1" applyFill="1" applyBorder="1" applyAlignment="1">
      <alignment horizontal="left"/>
    </xf>
    <xf numFmtId="165" fontId="6" fillId="0" borderId="2" xfId="1" applyNumberFormat="1" applyFont="1" applyFill="1" applyBorder="1"/>
    <xf numFmtId="165" fontId="7" fillId="0" borderId="0" xfId="1" applyNumberFormat="1" applyFont="1" applyFill="1"/>
    <xf numFmtId="3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6" fillId="0" borderId="2" xfId="1" applyNumberFormat="1" applyFont="1" applyFill="1" applyBorder="1"/>
    <xf numFmtId="3" fontId="1" fillId="0" borderId="0" xfId="1" applyNumberFormat="1" applyFont="1" applyFill="1" applyBorder="1"/>
    <xf numFmtId="165" fontId="3" fillId="0" borderId="0" xfId="1" applyNumberFormat="1" applyFont="1" applyFill="1" applyAlignment="1">
      <alignment horizontal="center"/>
    </xf>
    <xf numFmtId="165" fontId="1" fillId="0" borderId="4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3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6"/>
  <sheetViews>
    <sheetView tabSelected="1" zoomScale="80" zoomScaleNormal="80" workbookViewId="0">
      <selection activeCell="A2" sqref="A2:G2"/>
    </sheetView>
  </sheetViews>
  <sheetFormatPr baseColWidth="10" defaultColWidth="11.5703125" defaultRowHeight="15" customHeight="1" x14ac:dyDescent="0.25"/>
  <cols>
    <col min="1" max="1" width="66.85546875" style="2" customWidth="1"/>
    <col min="2" max="2" width="17.85546875" style="2" bestFit="1" customWidth="1"/>
    <col min="3" max="4" width="18.5703125" style="2" bestFit="1" customWidth="1"/>
    <col min="5" max="5" width="18.85546875" style="2" bestFit="1" customWidth="1"/>
    <col min="6" max="6" width="15.42578125" style="2" bestFit="1" customWidth="1"/>
    <col min="7" max="7" width="14.5703125" style="2" bestFit="1" customWidth="1"/>
    <col min="8" max="8" width="19.140625" style="2" customWidth="1"/>
    <col min="9" max="9" width="18.140625" style="2" customWidth="1"/>
    <col min="10" max="10" width="18.7109375" style="2" customWidth="1"/>
    <col min="11" max="16384" width="11.5703125" style="2"/>
  </cols>
  <sheetData>
    <row r="2" spans="1:7" ht="15" customHeight="1" x14ac:dyDescent="0.25">
      <c r="A2" s="22" t="s">
        <v>45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7</v>
      </c>
      <c r="B3" s="22"/>
      <c r="C3" s="22"/>
      <c r="D3" s="22"/>
      <c r="E3" s="22"/>
      <c r="F3" s="22"/>
      <c r="G3" s="22"/>
    </row>
    <row r="4" spans="1:7" ht="15" customHeight="1" x14ac:dyDescent="0.25">
      <c r="A4" s="22" t="s">
        <v>31</v>
      </c>
      <c r="B4" s="22"/>
      <c r="C4" s="22"/>
      <c r="D4" s="22"/>
      <c r="E4" s="22"/>
      <c r="F4" s="22"/>
      <c r="G4" s="22"/>
    </row>
    <row r="5" spans="1:7" ht="15" customHeight="1" x14ac:dyDescent="0.25">
      <c r="A5" s="22" t="s">
        <v>30</v>
      </c>
      <c r="B5" s="22"/>
      <c r="C5" s="22"/>
      <c r="D5" s="22"/>
      <c r="E5" s="22"/>
      <c r="F5" s="22"/>
      <c r="G5" s="22"/>
    </row>
    <row r="6" spans="1:7" ht="15" customHeight="1" x14ac:dyDescent="0.25">
      <c r="A6" s="22" t="s">
        <v>29</v>
      </c>
      <c r="B6" s="22"/>
      <c r="C6" s="22"/>
      <c r="D6" s="22"/>
      <c r="E6" s="22"/>
      <c r="F6" s="22"/>
      <c r="G6" s="22"/>
    </row>
    <row r="7" spans="1:7" ht="15" customHeight="1" x14ac:dyDescent="0.25">
      <c r="A7" s="22" t="s">
        <v>27</v>
      </c>
      <c r="B7" s="22"/>
      <c r="C7" s="22"/>
      <c r="D7" s="22"/>
      <c r="E7" s="22"/>
      <c r="F7" s="22"/>
      <c r="G7" s="22"/>
    </row>
    <row r="8" spans="1:7" ht="15" customHeight="1" x14ac:dyDescent="0.25">
      <c r="A8" s="22" t="s">
        <v>28</v>
      </c>
      <c r="B8" s="22"/>
      <c r="C8" s="22"/>
      <c r="D8" s="22"/>
      <c r="E8" s="22"/>
      <c r="F8" s="22"/>
      <c r="G8" s="22"/>
    </row>
    <row r="10" spans="1:7" ht="15" customHeight="1" thickBot="1" x14ac:dyDescent="0.3">
      <c r="A10" s="7" t="s">
        <v>26</v>
      </c>
      <c r="B10" s="8" t="s">
        <v>0</v>
      </c>
      <c r="C10" s="8" t="s">
        <v>1</v>
      </c>
      <c r="D10" s="8" t="s">
        <v>2</v>
      </c>
      <c r="E10" s="8" t="s">
        <v>3</v>
      </c>
      <c r="F10" s="8" t="s">
        <v>60</v>
      </c>
      <c r="G10" s="8" t="s">
        <v>61</v>
      </c>
    </row>
    <row r="12" spans="1:7" ht="15" customHeight="1" x14ac:dyDescent="0.25">
      <c r="A12" s="9" t="s">
        <v>18</v>
      </c>
      <c r="B12" s="2" t="s">
        <v>5</v>
      </c>
      <c r="C12" s="2">
        <v>113122</v>
      </c>
      <c r="D12" s="2">
        <v>113565</v>
      </c>
      <c r="E12" s="2">
        <v>113984</v>
      </c>
      <c r="F12" s="2">
        <f>SUM(C12:E12)</f>
        <v>340671</v>
      </c>
      <c r="G12" s="2">
        <f>AVERAGE(C12:E12)</f>
        <v>113557</v>
      </c>
    </row>
    <row r="13" spans="1:7" s="1" customFormat="1" ht="15" customHeight="1" x14ac:dyDescent="0.25">
      <c r="A13" s="10" t="s">
        <v>16</v>
      </c>
      <c r="B13" s="2" t="s">
        <v>5</v>
      </c>
      <c r="C13" s="2">
        <v>83055</v>
      </c>
      <c r="D13" s="2">
        <v>83463</v>
      </c>
      <c r="E13" s="2">
        <v>83878</v>
      </c>
      <c r="F13" s="2">
        <f t="shared" ref="F13:F14" si="0">SUM(C13:E13)</f>
        <v>250396</v>
      </c>
      <c r="G13" s="2">
        <f>+AVERAGE(C13:E13)</f>
        <v>83465.333333333328</v>
      </c>
    </row>
    <row r="14" spans="1:7" s="1" customFormat="1" ht="15" customHeight="1" x14ac:dyDescent="0.25">
      <c r="A14" s="10" t="s">
        <v>17</v>
      </c>
      <c r="B14" s="2" t="s">
        <v>5</v>
      </c>
      <c r="C14" s="2">
        <v>30067</v>
      </c>
      <c r="D14" s="2">
        <v>30102</v>
      </c>
      <c r="E14" s="2">
        <v>30106</v>
      </c>
      <c r="F14" s="2">
        <f t="shared" si="0"/>
        <v>90275</v>
      </c>
      <c r="G14" s="2">
        <f>+AVERAGE(C14:E14)</f>
        <v>30091.666666666668</v>
      </c>
    </row>
    <row r="15" spans="1:7" ht="15" customHeight="1" x14ac:dyDescent="0.25">
      <c r="A15" s="11" t="s">
        <v>32</v>
      </c>
      <c r="B15" s="2" t="s">
        <v>5</v>
      </c>
      <c r="C15" s="2">
        <v>4047</v>
      </c>
      <c r="D15" s="2">
        <v>4070</v>
      </c>
      <c r="E15" s="2">
        <v>4087</v>
      </c>
      <c r="F15" s="2">
        <f>SUM(C15:E15)</f>
        <v>12204</v>
      </c>
      <c r="G15" s="2">
        <f>+AVERAGE(C15:E15)</f>
        <v>4068</v>
      </c>
    </row>
    <row r="17" spans="1:11" ht="15" customHeight="1" thickBot="1" x14ac:dyDescent="0.3">
      <c r="A17" s="12" t="s">
        <v>8</v>
      </c>
      <c r="B17" s="12"/>
      <c r="C17" s="12">
        <f>C12+C15</f>
        <v>117169</v>
      </c>
      <c r="D17" s="12">
        <f t="shared" ref="D17:F17" si="1">D12+D15</f>
        <v>117635</v>
      </c>
      <c r="E17" s="12">
        <f t="shared" si="1"/>
        <v>118071</v>
      </c>
      <c r="F17" s="12">
        <f t="shared" si="1"/>
        <v>352875</v>
      </c>
      <c r="G17" s="12">
        <f>AVERAGE(C17:E17)</f>
        <v>117625</v>
      </c>
    </row>
    <row r="18" spans="1:11" ht="15" customHeight="1" thickTop="1" x14ac:dyDescent="0.25">
      <c r="A18" s="2" t="s">
        <v>62</v>
      </c>
    </row>
    <row r="19" spans="1:11" ht="15" customHeight="1" x14ac:dyDescent="0.25">
      <c r="A19" s="13" t="s">
        <v>19</v>
      </c>
    </row>
    <row r="20" spans="1:11" ht="15" customHeight="1" x14ac:dyDescent="0.25">
      <c r="A20" s="13" t="s">
        <v>20</v>
      </c>
    </row>
    <row r="21" spans="1:11" ht="15" customHeight="1" x14ac:dyDescent="0.25">
      <c r="A21" s="13"/>
    </row>
    <row r="22" spans="1:11" ht="15" customHeight="1" x14ac:dyDescent="0.25">
      <c r="A22" s="22" t="s">
        <v>9</v>
      </c>
      <c r="B22" s="22"/>
      <c r="C22" s="22"/>
      <c r="D22" s="22"/>
      <c r="E22" s="22"/>
      <c r="F22" s="4"/>
      <c r="G22" s="4"/>
    </row>
    <row r="23" spans="1:11" ht="15" customHeight="1" x14ac:dyDescent="0.25">
      <c r="A23" s="22" t="s">
        <v>44</v>
      </c>
      <c r="B23" s="22"/>
      <c r="C23" s="22"/>
      <c r="D23" s="22"/>
      <c r="E23" s="22"/>
      <c r="F23" s="22"/>
      <c r="G23" s="22"/>
    </row>
    <row r="24" spans="1:11" ht="15" customHeight="1" x14ac:dyDescent="0.25">
      <c r="A24" s="22" t="s">
        <v>31</v>
      </c>
      <c r="B24" s="22"/>
      <c r="C24" s="22"/>
      <c r="D24" s="22"/>
      <c r="E24" s="22"/>
      <c r="F24" s="22"/>
      <c r="G24" s="22"/>
    </row>
    <row r="25" spans="1:11" ht="15" customHeight="1" x14ac:dyDescent="0.25">
      <c r="A25" s="22" t="s">
        <v>30</v>
      </c>
      <c r="B25" s="22"/>
      <c r="C25" s="22"/>
      <c r="D25" s="22"/>
      <c r="E25" s="22"/>
      <c r="F25" s="22"/>
      <c r="G25" s="22"/>
    </row>
    <row r="26" spans="1:11" ht="15" customHeight="1" x14ac:dyDescent="0.25">
      <c r="A26" s="22" t="s">
        <v>46</v>
      </c>
      <c r="B26" s="22"/>
      <c r="C26" s="22"/>
      <c r="D26" s="22"/>
      <c r="E26" s="22"/>
      <c r="F26" s="22"/>
      <c r="G26" s="22"/>
    </row>
    <row r="27" spans="1:11" ht="15" customHeight="1" x14ac:dyDescent="0.25">
      <c r="A27" s="22" t="s">
        <v>28</v>
      </c>
      <c r="B27" s="22"/>
      <c r="C27" s="22"/>
      <c r="D27" s="22"/>
      <c r="E27" s="22"/>
      <c r="F27" s="22"/>
      <c r="G27" s="22"/>
    </row>
    <row r="29" spans="1:11" ht="15" customHeight="1" thickBot="1" x14ac:dyDescent="0.3">
      <c r="A29" s="7" t="s">
        <v>33</v>
      </c>
      <c r="B29" s="8" t="s">
        <v>1</v>
      </c>
      <c r="C29" s="8" t="s">
        <v>2</v>
      </c>
      <c r="D29" s="8" t="s">
        <v>3</v>
      </c>
      <c r="E29" s="8" t="s">
        <v>4</v>
      </c>
    </row>
    <row r="31" spans="1:11" ht="15" customHeight="1" x14ac:dyDescent="0.25">
      <c r="A31" s="9" t="s">
        <v>34</v>
      </c>
      <c r="B31" s="14">
        <v>7870302915.5500002</v>
      </c>
      <c r="C31" s="14">
        <v>9473009389.6499977</v>
      </c>
      <c r="D31" s="14">
        <v>9982486688.0500011</v>
      </c>
      <c r="E31" s="15">
        <f>SUM(B31:D31)</f>
        <v>27325798993.25</v>
      </c>
      <c r="G31" s="21"/>
      <c r="H31" s="21"/>
      <c r="I31" s="21"/>
      <c r="J31" s="21"/>
      <c r="K31" s="21"/>
    </row>
    <row r="32" spans="1:11" ht="15" customHeight="1" x14ac:dyDescent="0.25">
      <c r="A32" s="9" t="s">
        <v>35</v>
      </c>
      <c r="B32" s="16">
        <v>0</v>
      </c>
      <c r="C32" s="16">
        <v>0</v>
      </c>
      <c r="D32" s="16">
        <v>0</v>
      </c>
      <c r="E32" s="16">
        <f t="shared" ref="E32:E33" si="2">SUM(B32:D32)</f>
        <v>0</v>
      </c>
    </row>
    <row r="33" spans="1:5" ht="15" customHeight="1" x14ac:dyDescent="0.25">
      <c r="A33" s="9" t="s">
        <v>36</v>
      </c>
      <c r="B33" s="16">
        <v>911058337.79999995</v>
      </c>
      <c r="C33" s="16">
        <v>1366020802.1600001</v>
      </c>
      <c r="D33" s="16">
        <v>1371640301.6300001</v>
      </c>
      <c r="E33" s="16">
        <f t="shared" si="2"/>
        <v>3648719441.5900002</v>
      </c>
    </row>
    <row r="34" spans="1:5" ht="15" customHeight="1" x14ac:dyDescent="0.25">
      <c r="A34" s="11" t="s">
        <v>37</v>
      </c>
      <c r="B34" s="14">
        <v>493166666.66999996</v>
      </c>
      <c r="C34" s="14">
        <v>-95000000.029999971</v>
      </c>
      <c r="D34" s="14">
        <v>454758333.33000004</v>
      </c>
      <c r="E34" s="15">
        <f>SUM(B34:D34)</f>
        <v>852924999.97000003</v>
      </c>
    </row>
    <row r="35" spans="1:5" ht="15" customHeight="1" thickBot="1" x14ac:dyDescent="0.3">
      <c r="A35" s="12" t="s">
        <v>8</v>
      </c>
      <c r="B35" s="17">
        <f>+SUM(B31:B34)</f>
        <v>9274527920.0200005</v>
      </c>
      <c r="C35" s="17">
        <f>+SUM(C31:C34)</f>
        <v>10744030191.779997</v>
      </c>
      <c r="D35" s="17">
        <f>+SUM(D31:D34)</f>
        <v>11808885323.01</v>
      </c>
      <c r="E35" s="17">
        <f>+SUM(E31:E34)</f>
        <v>31827443434.810001</v>
      </c>
    </row>
    <row r="36" spans="1:5" ht="15" customHeight="1" thickTop="1" x14ac:dyDescent="0.25">
      <c r="A36" s="6" t="s">
        <v>38</v>
      </c>
      <c r="B36" s="18"/>
      <c r="C36" s="18"/>
      <c r="D36" s="18"/>
      <c r="E36" s="18"/>
    </row>
    <row r="37" spans="1:5" ht="15" customHeight="1" x14ac:dyDescent="0.25">
      <c r="A37" s="6" t="s">
        <v>39</v>
      </c>
      <c r="B37" s="18"/>
      <c r="C37" s="18"/>
      <c r="D37" s="18"/>
      <c r="E37" s="18"/>
    </row>
    <row r="38" spans="1:5" ht="15" customHeight="1" x14ac:dyDescent="0.25">
      <c r="A38" s="6" t="s">
        <v>40</v>
      </c>
      <c r="B38" s="18"/>
      <c r="C38" s="18"/>
      <c r="D38" s="18"/>
      <c r="E38" s="18"/>
    </row>
    <row r="39" spans="1:5" ht="15" customHeight="1" x14ac:dyDescent="0.25">
      <c r="A39" s="2" t="s">
        <v>41</v>
      </c>
    </row>
    <row r="40" spans="1:5" ht="15" customHeight="1" x14ac:dyDescent="0.25">
      <c r="A40" s="2" t="s">
        <v>42</v>
      </c>
    </row>
    <row r="41" spans="1:5" ht="17.25" customHeight="1" x14ac:dyDescent="0.25">
      <c r="A41" s="2" t="s">
        <v>43</v>
      </c>
    </row>
    <row r="42" spans="1:5" ht="17.25" customHeight="1" x14ac:dyDescent="0.25"/>
    <row r="43" spans="1:5" ht="17.25" customHeight="1" x14ac:dyDescent="0.25">
      <c r="A43" s="22" t="s">
        <v>10</v>
      </c>
      <c r="B43" s="22"/>
      <c r="C43" s="22"/>
      <c r="D43" s="22"/>
      <c r="E43" s="22"/>
    </row>
    <row r="44" spans="1:5" ht="17.25" customHeight="1" x14ac:dyDescent="0.25">
      <c r="A44" s="22" t="s">
        <v>47</v>
      </c>
      <c r="B44" s="22"/>
      <c r="C44" s="22"/>
      <c r="D44" s="22"/>
      <c r="E44" s="22"/>
    </row>
    <row r="45" spans="1:5" ht="17.25" customHeight="1" x14ac:dyDescent="0.25">
      <c r="A45" s="22" t="s">
        <v>31</v>
      </c>
      <c r="B45" s="22"/>
      <c r="C45" s="22"/>
      <c r="D45" s="22"/>
      <c r="E45" s="22"/>
    </row>
    <row r="46" spans="1:5" ht="15" customHeight="1" x14ac:dyDescent="0.25">
      <c r="A46" s="22" t="s">
        <v>30</v>
      </c>
      <c r="B46" s="22"/>
      <c r="C46" s="22"/>
      <c r="D46" s="22"/>
      <c r="E46" s="22"/>
    </row>
    <row r="47" spans="1:5" ht="15" customHeight="1" x14ac:dyDescent="0.25">
      <c r="A47" s="22" t="s">
        <v>46</v>
      </c>
      <c r="B47" s="22"/>
      <c r="C47" s="22"/>
      <c r="D47" s="22"/>
      <c r="E47" s="22"/>
    </row>
    <row r="48" spans="1:5" ht="15" customHeight="1" x14ac:dyDescent="0.25">
      <c r="A48" s="22" t="s">
        <v>28</v>
      </c>
      <c r="B48" s="22"/>
      <c r="C48" s="22"/>
      <c r="D48" s="22"/>
      <c r="E48" s="22"/>
    </row>
    <row r="50" spans="1:11" ht="15" customHeight="1" thickBot="1" x14ac:dyDescent="0.3">
      <c r="A50" s="8" t="s">
        <v>48</v>
      </c>
      <c r="B50" s="8" t="s">
        <v>1</v>
      </c>
      <c r="C50" s="8" t="s">
        <v>2</v>
      </c>
      <c r="D50" s="8" t="s">
        <v>3</v>
      </c>
      <c r="E50" s="8" t="s">
        <v>4</v>
      </c>
    </row>
    <row r="52" spans="1:11" ht="15" customHeight="1" x14ac:dyDescent="0.25">
      <c r="A52" s="2" t="s">
        <v>49</v>
      </c>
      <c r="B52" s="18">
        <v>6745393288.3500004</v>
      </c>
      <c r="C52" s="18">
        <v>8346357462.3499985</v>
      </c>
      <c r="D52" s="18">
        <v>8850803778.4500008</v>
      </c>
      <c r="E52" s="18">
        <f>+SUM(B52:D52)</f>
        <v>23942554529.150002</v>
      </c>
      <c r="G52" s="21"/>
      <c r="H52" s="21"/>
      <c r="I52" s="21"/>
      <c r="J52" s="21"/>
      <c r="K52" s="21"/>
    </row>
    <row r="53" spans="1:11" ht="15" customHeight="1" x14ac:dyDescent="0.25">
      <c r="A53" s="2" t="s">
        <v>50</v>
      </c>
      <c r="B53" s="18">
        <v>1124909627.1999998</v>
      </c>
      <c r="C53" s="18">
        <v>1126651927.3000002</v>
      </c>
      <c r="D53" s="18">
        <v>1131682909.5999999</v>
      </c>
      <c r="E53" s="18">
        <f t="shared" ref="E53:E56" si="3">+SUM(B53:D53)</f>
        <v>3383244464.0999999</v>
      </c>
    </row>
    <row r="54" spans="1:11" ht="15" customHeight="1" x14ac:dyDescent="0.25">
      <c r="A54" s="2" t="s">
        <v>51</v>
      </c>
      <c r="B54" s="18">
        <v>0</v>
      </c>
      <c r="C54" s="18">
        <v>0</v>
      </c>
      <c r="D54" s="18">
        <v>0</v>
      </c>
      <c r="E54" s="18">
        <f t="shared" si="3"/>
        <v>0</v>
      </c>
    </row>
    <row r="55" spans="1:11" ht="15" customHeight="1" x14ac:dyDescent="0.25">
      <c r="A55" s="2" t="s">
        <v>52</v>
      </c>
      <c r="B55" s="18">
        <v>911058337.79999995</v>
      </c>
      <c r="C55" s="18">
        <v>1366020802.1600001</v>
      </c>
      <c r="D55" s="18">
        <v>1371640301.6300001</v>
      </c>
      <c r="E55" s="18">
        <f t="shared" si="3"/>
        <v>3648719441.5900002</v>
      </c>
    </row>
    <row r="56" spans="1:11" ht="15" customHeight="1" x14ac:dyDescent="0.25">
      <c r="A56" s="2" t="s">
        <v>53</v>
      </c>
      <c r="B56" s="5">
        <v>493166666.66999996</v>
      </c>
      <c r="C56" s="5">
        <v>-95000000.029999971</v>
      </c>
      <c r="D56" s="5">
        <v>454758333.33000004</v>
      </c>
      <c r="E56" s="18">
        <f t="shared" si="3"/>
        <v>852924999.97000003</v>
      </c>
    </row>
    <row r="57" spans="1:11" ht="15" customHeight="1" x14ac:dyDescent="0.25">
      <c r="B57" s="5"/>
      <c r="C57" s="5"/>
      <c r="D57" s="5"/>
      <c r="E57" s="18"/>
    </row>
    <row r="58" spans="1:11" ht="15" customHeight="1" thickBot="1" x14ac:dyDescent="0.3">
      <c r="A58" s="12" t="s">
        <v>8</v>
      </c>
      <c r="B58" s="17">
        <f>+SUM(B52:B56)</f>
        <v>9274527920.0200005</v>
      </c>
      <c r="C58" s="17">
        <f>+SUM(C52:C56)</f>
        <v>10744030191.779997</v>
      </c>
      <c r="D58" s="17">
        <f>+SUM(D52:D56)</f>
        <v>11808885323.01</v>
      </c>
      <c r="E58" s="17">
        <f>+SUM(E52:E56)</f>
        <v>31827443434.810001</v>
      </c>
    </row>
    <row r="59" spans="1:11" ht="15" customHeight="1" thickTop="1" x14ac:dyDescent="0.25">
      <c r="A59" s="6" t="s">
        <v>38</v>
      </c>
      <c r="B59" s="18"/>
      <c r="C59" s="18"/>
      <c r="D59" s="18"/>
      <c r="E59" s="18"/>
    </row>
    <row r="60" spans="1:11" ht="15" customHeight="1" x14ac:dyDescent="0.25">
      <c r="A60" s="6" t="s">
        <v>54</v>
      </c>
      <c r="B60" s="18"/>
      <c r="C60" s="18"/>
      <c r="D60" s="18"/>
      <c r="E60" s="18"/>
    </row>
    <row r="61" spans="1:11" ht="15" customHeight="1" x14ac:dyDescent="0.25">
      <c r="A61" s="6" t="s">
        <v>55</v>
      </c>
      <c r="B61" s="5"/>
      <c r="C61" s="5"/>
      <c r="D61" s="5"/>
      <c r="E61" s="5"/>
    </row>
    <row r="62" spans="1:11" ht="15" customHeight="1" x14ac:dyDescent="0.25">
      <c r="A62" s="2" t="s">
        <v>56</v>
      </c>
    </row>
    <row r="65" spans="1:5" ht="15" customHeight="1" x14ac:dyDescent="0.25">
      <c r="A65" s="22" t="s">
        <v>15</v>
      </c>
      <c r="B65" s="22"/>
      <c r="C65" s="22"/>
      <c r="D65" s="22"/>
      <c r="E65" s="22"/>
    </row>
    <row r="66" spans="1:5" ht="15" customHeight="1" x14ac:dyDescent="0.25">
      <c r="A66" s="22" t="s">
        <v>11</v>
      </c>
      <c r="B66" s="22"/>
      <c r="C66" s="22"/>
      <c r="D66" s="22"/>
      <c r="E66" s="22"/>
    </row>
    <row r="67" spans="1:5" ht="15" customHeight="1" x14ac:dyDescent="0.25">
      <c r="A67" s="22" t="s">
        <v>31</v>
      </c>
      <c r="B67" s="22"/>
      <c r="C67" s="22"/>
      <c r="D67" s="22"/>
      <c r="E67" s="22"/>
    </row>
    <row r="68" spans="1:5" ht="15" customHeight="1" x14ac:dyDescent="0.25">
      <c r="A68" s="22" t="s">
        <v>30</v>
      </c>
      <c r="B68" s="22"/>
      <c r="C68" s="22"/>
      <c r="D68" s="22"/>
      <c r="E68" s="22"/>
    </row>
    <row r="69" spans="1:5" ht="15" customHeight="1" x14ac:dyDescent="0.25">
      <c r="A69" s="22" t="s">
        <v>46</v>
      </c>
      <c r="B69" s="22"/>
      <c r="C69" s="22"/>
      <c r="D69" s="22"/>
      <c r="E69" s="22"/>
    </row>
    <row r="70" spans="1:5" ht="15" customHeight="1" x14ac:dyDescent="0.25">
      <c r="A70" s="22" t="s">
        <v>28</v>
      </c>
      <c r="B70" s="22"/>
      <c r="C70" s="22"/>
      <c r="D70" s="22"/>
      <c r="E70" s="22"/>
    </row>
    <row r="72" spans="1:5" ht="15" customHeight="1" thickBot="1" x14ac:dyDescent="0.3">
      <c r="A72" s="8" t="s">
        <v>6</v>
      </c>
      <c r="B72" s="8" t="s">
        <v>1</v>
      </c>
      <c r="C72" s="8" t="s">
        <v>2</v>
      </c>
      <c r="D72" s="8" t="s">
        <v>3</v>
      </c>
      <c r="E72" s="8" t="s">
        <v>4</v>
      </c>
    </row>
    <row r="74" spans="1:5" ht="15" customHeight="1" x14ac:dyDescent="0.25">
      <c r="A74" s="2" t="s">
        <v>69</v>
      </c>
      <c r="B74" s="2">
        <v>0</v>
      </c>
      <c r="C74" s="2">
        <f>B78</f>
        <v>14764577.38999939</v>
      </c>
      <c r="D74" s="2">
        <f>C78</f>
        <v>2918326025.0200043</v>
      </c>
      <c r="E74" s="19">
        <f>B74</f>
        <v>0</v>
      </c>
    </row>
    <row r="75" spans="1:5" ht="15" customHeight="1" x14ac:dyDescent="0.25">
      <c r="A75" s="2" t="s">
        <v>71</v>
      </c>
      <c r="B75" s="2">
        <v>9289292497.4099998</v>
      </c>
      <c r="C75" s="2">
        <v>13647591639.410002</v>
      </c>
      <c r="D75" s="2">
        <v>9919345747.4400005</v>
      </c>
      <c r="E75" s="2">
        <f>SUM(B75:D75)</f>
        <v>32856229884.260002</v>
      </c>
    </row>
    <row r="76" spans="1:5" ht="15" customHeight="1" x14ac:dyDescent="0.25">
      <c r="A76" s="2" t="s">
        <v>12</v>
      </c>
      <c r="B76" s="2">
        <f>+B74+B75</f>
        <v>9289292497.4099998</v>
      </c>
      <c r="C76" s="2">
        <f t="shared" ref="C76:E76" si="4">+C74+C75</f>
        <v>13662356216.800001</v>
      </c>
      <c r="D76" s="2">
        <f t="shared" si="4"/>
        <v>12837671772.460005</v>
      </c>
      <c r="E76" s="2">
        <f t="shared" si="4"/>
        <v>32856229884.260002</v>
      </c>
    </row>
    <row r="77" spans="1:5" ht="15" customHeight="1" x14ac:dyDescent="0.25">
      <c r="A77" s="2" t="s">
        <v>13</v>
      </c>
      <c r="B77" s="2">
        <f>B58</f>
        <v>9274527920.0200005</v>
      </c>
      <c r="C77" s="2">
        <f>C58</f>
        <v>10744030191.779997</v>
      </c>
      <c r="D77" s="2">
        <f>D58</f>
        <v>11808885323.01</v>
      </c>
      <c r="E77" s="2">
        <f>SUM(B77:D77)</f>
        <v>31827443434.809998</v>
      </c>
    </row>
    <row r="78" spans="1:5" ht="15" customHeight="1" thickBot="1" x14ac:dyDescent="0.3">
      <c r="A78" s="20" t="s">
        <v>14</v>
      </c>
      <c r="B78" s="20">
        <f>+B76-B77</f>
        <v>14764577.38999939</v>
      </c>
      <c r="C78" s="20">
        <f t="shared" ref="C78:D78" si="5">+C76-C77</f>
        <v>2918326025.0200043</v>
      </c>
      <c r="D78" s="20">
        <f t="shared" si="5"/>
        <v>1028786449.4500046</v>
      </c>
      <c r="E78" s="20">
        <f>+E76-E77</f>
        <v>1028786449.4500046</v>
      </c>
    </row>
    <row r="79" spans="1:5" ht="15" customHeight="1" thickTop="1" x14ac:dyDescent="0.25">
      <c r="A79" s="6" t="s">
        <v>57</v>
      </c>
      <c r="B79" s="6"/>
      <c r="C79" s="6"/>
      <c r="D79" s="6"/>
      <c r="E79" s="6"/>
    </row>
    <row r="80" spans="1:5" ht="15" customHeight="1" x14ac:dyDescent="0.25">
      <c r="A80" s="6" t="s">
        <v>58</v>
      </c>
      <c r="B80" s="6"/>
      <c r="C80" s="6"/>
      <c r="D80" s="6"/>
      <c r="E80" s="6"/>
    </row>
    <row r="81" spans="1:10" ht="15" customHeight="1" x14ac:dyDescent="0.25">
      <c r="A81" s="6" t="s">
        <v>59</v>
      </c>
      <c r="B81" s="6"/>
      <c r="C81" s="6"/>
      <c r="D81" s="6"/>
      <c r="E81" s="6"/>
    </row>
    <row r="84" spans="1:10" ht="15" customHeight="1" x14ac:dyDescent="0.25">
      <c r="E84" s="3"/>
    </row>
    <row r="86" spans="1:10" ht="15" customHeight="1" x14ac:dyDescent="0.25">
      <c r="F86" s="21"/>
      <c r="G86" s="21"/>
      <c r="H86" s="21"/>
      <c r="I86" s="21"/>
      <c r="J86" s="21"/>
    </row>
  </sheetData>
  <mergeCells count="33">
    <mergeCell ref="A2:G2"/>
    <mergeCell ref="A26:E26"/>
    <mergeCell ref="A27:E27"/>
    <mergeCell ref="A46:E46"/>
    <mergeCell ref="A47:E47"/>
    <mergeCell ref="A3:G3"/>
    <mergeCell ref="A4:G4"/>
    <mergeCell ref="A5:G5"/>
    <mergeCell ref="A6:G6"/>
    <mergeCell ref="A7:G7"/>
    <mergeCell ref="A8:G8"/>
    <mergeCell ref="G31:K31"/>
    <mergeCell ref="A22:E22"/>
    <mergeCell ref="A23:E23"/>
    <mergeCell ref="F23:G23"/>
    <mergeCell ref="A24:E24"/>
    <mergeCell ref="F24:G24"/>
    <mergeCell ref="A25:E25"/>
    <mergeCell ref="F25:G25"/>
    <mergeCell ref="F26:G26"/>
    <mergeCell ref="F27:G27"/>
    <mergeCell ref="G52:K52"/>
    <mergeCell ref="A43:E43"/>
    <mergeCell ref="A44:E44"/>
    <mergeCell ref="A45:E45"/>
    <mergeCell ref="A48:E48"/>
    <mergeCell ref="F86:J86"/>
    <mergeCell ref="A65:E65"/>
    <mergeCell ref="A66:E66"/>
    <mergeCell ref="A67:E67"/>
    <mergeCell ref="A68:E68"/>
    <mergeCell ref="A69:E69"/>
    <mergeCell ref="A70:E70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  <ignoredErrors>
    <ignoredError sqref="E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>
      <selection activeCell="A2" sqref="A2:G2"/>
    </sheetView>
  </sheetViews>
  <sheetFormatPr baseColWidth="10" defaultColWidth="11.5703125" defaultRowHeight="15" x14ac:dyDescent="0.25"/>
  <cols>
    <col min="1" max="1" width="66.85546875" style="2" customWidth="1"/>
    <col min="2" max="2" width="17.85546875" style="2" bestFit="1" customWidth="1"/>
    <col min="3" max="4" width="18.5703125" style="2" bestFit="1" customWidth="1"/>
    <col min="5" max="5" width="18.85546875" style="2" bestFit="1" customWidth="1"/>
    <col min="6" max="6" width="15.42578125" style="2" bestFit="1" customWidth="1"/>
    <col min="7" max="7" width="14.5703125" style="2" bestFit="1" customWidth="1"/>
    <col min="8" max="8" width="19.140625" style="2" customWidth="1"/>
    <col min="9" max="9" width="18.140625" style="2" customWidth="1"/>
    <col min="10" max="10" width="18.7109375" style="2" customWidth="1"/>
    <col min="11" max="16384" width="11.5703125" style="2"/>
  </cols>
  <sheetData>
    <row r="1" spans="1:7" ht="15" customHeight="1" x14ac:dyDescent="0.25"/>
    <row r="2" spans="1:7" ht="15" customHeight="1" x14ac:dyDescent="0.25">
      <c r="A2" s="22" t="s">
        <v>45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7</v>
      </c>
      <c r="B3" s="22"/>
      <c r="C3" s="22"/>
      <c r="D3" s="22"/>
      <c r="E3" s="22"/>
      <c r="F3" s="22"/>
      <c r="G3" s="22"/>
    </row>
    <row r="4" spans="1:7" ht="15" customHeight="1" x14ac:dyDescent="0.25">
      <c r="A4" s="22" t="s">
        <v>31</v>
      </c>
      <c r="B4" s="22"/>
      <c r="C4" s="22"/>
      <c r="D4" s="22"/>
      <c r="E4" s="22"/>
      <c r="F4" s="22"/>
      <c r="G4" s="22"/>
    </row>
    <row r="5" spans="1:7" ht="15" customHeight="1" x14ac:dyDescent="0.25">
      <c r="A5" s="22" t="s">
        <v>30</v>
      </c>
      <c r="B5" s="22"/>
      <c r="C5" s="22"/>
      <c r="D5" s="22"/>
      <c r="E5" s="22"/>
      <c r="F5" s="22"/>
      <c r="G5" s="22"/>
    </row>
    <row r="6" spans="1:7" ht="15" customHeight="1" x14ac:dyDescent="0.25">
      <c r="A6" s="22" t="s">
        <v>29</v>
      </c>
      <c r="B6" s="22"/>
      <c r="C6" s="22"/>
      <c r="D6" s="22"/>
      <c r="E6" s="22"/>
      <c r="F6" s="22"/>
      <c r="G6" s="22"/>
    </row>
    <row r="7" spans="1:7" ht="15" customHeight="1" x14ac:dyDescent="0.25">
      <c r="A7" s="22" t="s">
        <v>67</v>
      </c>
      <c r="B7" s="22"/>
      <c r="C7" s="22"/>
      <c r="D7" s="22"/>
      <c r="E7" s="22"/>
      <c r="F7" s="22"/>
      <c r="G7" s="22"/>
    </row>
    <row r="8" spans="1:7" ht="15" customHeight="1" x14ac:dyDescent="0.25">
      <c r="A8" s="22" t="s">
        <v>28</v>
      </c>
      <c r="B8" s="22"/>
      <c r="C8" s="22"/>
      <c r="D8" s="22"/>
      <c r="E8" s="22"/>
      <c r="F8" s="22"/>
      <c r="G8" s="22"/>
    </row>
    <row r="9" spans="1:7" ht="15" customHeight="1" x14ac:dyDescent="0.25"/>
    <row r="10" spans="1:7" ht="15" customHeight="1" thickBot="1" x14ac:dyDescent="0.3">
      <c r="A10" s="7" t="s">
        <v>26</v>
      </c>
      <c r="B10" s="8" t="s">
        <v>0</v>
      </c>
      <c r="C10" s="8" t="s">
        <v>63</v>
      </c>
      <c r="D10" s="8" t="s">
        <v>21</v>
      </c>
      <c r="E10" s="8" t="s">
        <v>22</v>
      </c>
      <c r="F10" s="8" t="s">
        <v>64</v>
      </c>
      <c r="G10" s="8" t="s">
        <v>61</v>
      </c>
    </row>
    <row r="11" spans="1:7" ht="15" customHeight="1" x14ac:dyDescent="0.25"/>
    <row r="12" spans="1:7" ht="15" customHeight="1" x14ac:dyDescent="0.25">
      <c r="A12" s="9" t="s">
        <v>18</v>
      </c>
      <c r="B12" s="2" t="s">
        <v>5</v>
      </c>
      <c r="C12" s="2">
        <v>114350</v>
      </c>
      <c r="D12" s="2">
        <v>114687</v>
      </c>
      <c r="E12" s="2">
        <v>115193</v>
      </c>
      <c r="F12" s="2">
        <f>SUM(C12:E12)</f>
        <v>344230</v>
      </c>
      <c r="G12" s="2">
        <f>AVERAGE(C12:E12)</f>
        <v>114743.33333333333</v>
      </c>
    </row>
    <row r="13" spans="1:7" s="1" customFormat="1" ht="15" customHeight="1" x14ac:dyDescent="0.25">
      <c r="A13" s="10" t="s">
        <v>16</v>
      </c>
      <c r="B13" s="2" t="s">
        <v>5</v>
      </c>
      <c r="C13" s="2">
        <v>84201</v>
      </c>
      <c r="D13" s="2">
        <v>84561</v>
      </c>
      <c r="E13" s="2">
        <v>84964</v>
      </c>
      <c r="F13" s="2">
        <f t="shared" ref="F13:F14" si="0">SUM(C13:E13)</f>
        <v>253726</v>
      </c>
      <c r="G13" s="2">
        <f>+AVERAGE(C13:E13)</f>
        <v>84575.333333333328</v>
      </c>
    </row>
    <row r="14" spans="1:7" s="1" customFormat="1" ht="15" customHeight="1" x14ac:dyDescent="0.25">
      <c r="A14" s="10" t="s">
        <v>17</v>
      </c>
      <c r="B14" s="2" t="s">
        <v>5</v>
      </c>
      <c r="C14" s="2">
        <v>30149</v>
      </c>
      <c r="D14" s="2">
        <v>30126</v>
      </c>
      <c r="E14" s="2">
        <v>30229</v>
      </c>
      <c r="F14" s="2">
        <f t="shared" si="0"/>
        <v>90504</v>
      </c>
      <c r="G14" s="2">
        <f>+AVERAGE(C14:E14)</f>
        <v>30168</v>
      </c>
    </row>
    <row r="15" spans="1:7" ht="15" customHeight="1" x14ac:dyDescent="0.25">
      <c r="A15" s="11" t="s">
        <v>32</v>
      </c>
      <c r="B15" s="2" t="s">
        <v>5</v>
      </c>
      <c r="C15" s="2">
        <v>4091</v>
      </c>
      <c r="D15" s="2">
        <v>4099</v>
      </c>
      <c r="E15" s="2">
        <v>4105</v>
      </c>
      <c r="F15" s="2">
        <f>SUM(C15:E15)</f>
        <v>12295</v>
      </c>
      <c r="G15" s="2">
        <f>+AVERAGE(C15:E15)</f>
        <v>4098.333333333333</v>
      </c>
    </row>
    <row r="16" spans="1:7" ht="15" customHeight="1" x14ac:dyDescent="0.25"/>
    <row r="17" spans="1:11" ht="15" customHeight="1" thickBot="1" x14ac:dyDescent="0.3">
      <c r="A17" s="12" t="s">
        <v>8</v>
      </c>
      <c r="B17" s="12"/>
      <c r="C17" s="12">
        <f>C12+C15</f>
        <v>118441</v>
      </c>
      <c r="D17" s="12">
        <f t="shared" ref="D17:F17" si="1">D12+D15</f>
        <v>118786</v>
      </c>
      <c r="E17" s="12">
        <f t="shared" si="1"/>
        <v>119298</v>
      </c>
      <c r="F17" s="12">
        <f t="shared" si="1"/>
        <v>356525</v>
      </c>
      <c r="G17" s="12">
        <f>AVERAGE(C17:E17)</f>
        <v>118841.66666666667</v>
      </c>
    </row>
    <row r="18" spans="1:11" ht="15" customHeight="1" thickTop="1" x14ac:dyDescent="0.25">
      <c r="A18" s="2" t="s">
        <v>62</v>
      </c>
    </row>
    <row r="19" spans="1:11" ht="15" customHeight="1" x14ac:dyDescent="0.25">
      <c r="A19" s="13" t="s">
        <v>19</v>
      </c>
    </row>
    <row r="20" spans="1:11" ht="15" customHeight="1" x14ac:dyDescent="0.25">
      <c r="A20" s="13" t="s">
        <v>20</v>
      </c>
    </row>
    <row r="21" spans="1:11" ht="15" customHeight="1" x14ac:dyDescent="0.25">
      <c r="A21" s="13"/>
    </row>
    <row r="22" spans="1:11" ht="15" customHeight="1" x14ac:dyDescent="0.25">
      <c r="A22" s="22" t="s">
        <v>9</v>
      </c>
      <c r="B22" s="22"/>
      <c r="C22" s="22"/>
      <c r="D22" s="22"/>
      <c r="E22" s="22"/>
      <c r="F22" s="4"/>
      <c r="G22" s="4"/>
    </row>
    <row r="23" spans="1:11" ht="15" customHeight="1" x14ac:dyDescent="0.25">
      <c r="A23" s="22" t="s">
        <v>44</v>
      </c>
      <c r="B23" s="22"/>
      <c r="C23" s="22"/>
      <c r="D23" s="22"/>
      <c r="E23" s="22"/>
      <c r="F23" s="22"/>
      <c r="G23" s="22"/>
    </row>
    <row r="24" spans="1:11" ht="15" customHeight="1" x14ac:dyDescent="0.25">
      <c r="A24" s="22" t="s">
        <v>31</v>
      </c>
      <c r="B24" s="22"/>
      <c r="C24" s="22"/>
      <c r="D24" s="22"/>
      <c r="E24" s="22"/>
      <c r="F24" s="22"/>
      <c r="G24" s="22"/>
    </row>
    <row r="25" spans="1:11" ht="15" customHeight="1" x14ac:dyDescent="0.25">
      <c r="A25" s="22" t="s">
        <v>30</v>
      </c>
      <c r="B25" s="22"/>
      <c r="C25" s="22"/>
      <c r="D25" s="22"/>
      <c r="E25" s="22"/>
      <c r="F25" s="22"/>
      <c r="G25" s="22"/>
    </row>
    <row r="26" spans="1:11" ht="15" customHeight="1" x14ac:dyDescent="0.25">
      <c r="A26" s="22" t="s">
        <v>46</v>
      </c>
      <c r="B26" s="22"/>
      <c r="C26" s="22"/>
      <c r="D26" s="22"/>
      <c r="E26" s="22"/>
      <c r="F26" s="22"/>
      <c r="G26" s="22"/>
    </row>
    <row r="27" spans="1:11" ht="15" customHeight="1" x14ac:dyDescent="0.25">
      <c r="A27" s="22" t="s">
        <v>28</v>
      </c>
      <c r="B27" s="22"/>
      <c r="C27" s="22"/>
      <c r="D27" s="22"/>
      <c r="E27" s="22"/>
      <c r="F27" s="22"/>
      <c r="G27" s="22"/>
    </row>
    <row r="28" spans="1:11" ht="15" customHeight="1" x14ac:dyDescent="0.25"/>
    <row r="29" spans="1:11" ht="15" customHeight="1" thickBot="1" x14ac:dyDescent="0.3">
      <c r="A29" s="7" t="s">
        <v>33</v>
      </c>
      <c r="B29" s="8" t="s">
        <v>63</v>
      </c>
      <c r="C29" s="8" t="s">
        <v>66</v>
      </c>
      <c r="D29" s="8" t="s">
        <v>22</v>
      </c>
      <c r="E29" s="8" t="s">
        <v>23</v>
      </c>
    </row>
    <row r="30" spans="1:11" ht="15" customHeight="1" x14ac:dyDescent="0.25"/>
    <row r="31" spans="1:11" ht="15" customHeight="1" x14ac:dyDescent="0.25">
      <c r="A31" s="9" t="s">
        <v>34</v>
      </c>
      <c r="B31" s="14">
        <v>9826048033.8899994</v>
      </c>
      <c r="C31" s="14">
        <v>9851693647</v>
      </c>
      <c r="D31" s="14">
        <v>8362168643.0499983</v>
      </c>
      <c r="E31" s="15">
        <f>SUM(B31:D31)</f>
        <v>28039910323.939999</v>
      </c>
      <c r="G31" s="21"/>
      <c r="H31" s="21"/>
      <c r="I31" s="21"/>
      <c r="J31" s="21"/>
      <c r="K31" s="21"/>
    </row>
    <row r="32" spans="1:11" ht="15" customHeight="1" x14ac:dyDescent="0.25">
      <c r="A32" s="9" t="s">
        <v>35</v>
      </c>
      <c r="B32" s="16">
        <v>0</v>
      </c>
      <c r="C32" s="16">
        <v>0</v>
      </c>
      <c r="D32" s="16">
        <v>0</v>
      </c>
      <c r="E32" s="16">
        <f t="shared" ref="E32:E33" si="2">SUM(B32:D32)</f>
        <v>0</v>
      </c>
    </row>
    <row r="33" spans="1:5" ht="15" customHeight="1" x14ac:dyDescent="0.25">
      <c r="A33" s="9" t="s">
        <v>36</v>
      </c>
      <c r="B33" s="16">
        <v>1376775881.6600001</v>
      </c>
      <c r="C33" s="16">
        <v>1393876964.5500002</v>
      </c>
      <c r="D33" s="16">
        <v>1384768595.51</v>
      </c>
      <c r="E33" s="16">
        <f t="shared" si="2"/>
        <v>4155421441.7200003</v>
      </c>
    </row>
    <row r="34" spans="1:5" ht="15" customHeight="1" x14ac:dyDescent="0.25">
      <c r="A34" s="11" t="s">
        <v>37</v>
      </c>
      <c r="B34" s="14">
        <v>531158333.34000003</v>
      </c>
      <c r="C34" s="14">
        <v>531158333.34000003</v>
      </c>
      <c r="D34" s="14">
        <v>531158333.34000003</v>
      </c>
      <c r="E34" s="15">
        <f>SUM(B34:D34)</f>
        <v>1593475000.02</v>
      </c>
    </row>
    <row r="35" spans="1:5" ht="15" customHeight="1" thickBot="1" x14ac:dyDescent="0.3">
      <c r="A35" s="12" t="s">
        <v>8</v>
      </c>
      <c r="B35" s="17">
        <f>+SUM(B31:B34)</f>
        <v>11733982248.889999</v>
      </c>
      <c r="C35" s="17">
        <f>+SUM(C31:C34)</f>
        <v>11776728944.889999</v>
      </c>
      <c r="D35" s="17">
        <f>+SUM(D31:D34)</f>
        <v>10278095571.899998</v>
      </c>
      <c r="E35" s="17">
        <f>+SUM(E31:E34)</f>
        <v>33788806765.68</v>
      </c>
    </row>
    <row r="36" spans="1:5" ht="15" customHeight="1" thickTop="1" x14ac:dyDescent="0.25">
      <c r="A36" s="6" t="s">
        <v>65</v>
      </c>
      <c r="B36" s="18"/>
      <c r="C36" s="18"/>
      <c r="D36" s="18"/>
      <c r="E36" s="18"/>
    </row>
    <row r="37" spans="1:5" ht="15" customHeight="1" x14ac:dyDescent="0.25">
      <c r="A37" s="6" t="s">
        <v>39</v>
      </c>
      <c r="B37" s="18"/>
      <c r="C37" s="18"/>
      <c r="D37" s="18"/>
      <c r="E37" s="18"/>
    </row>
    <row r="38" spans="1:5" ht="15" customHeight="1" x14ac:dyDescent="0.25">
      <c r="A38" s="6" t="s">
        <v>40</v>
      </c>
      <c r="B38" s="18"/>
      <c r="C38" s="18"/>
      <c r="D38" s="18"/>
      <c r="E38" s="18"/>
    </row>
    <row r="39" spans="1:5" ht="15" customHeight="1" x14ac:dyDescent="0.25">
      <c r="A39" s="2" t="s">
        <v>41</v>
      </c>
    </row>
    <row r="40" spans="1:5" ht="15" customHeight="1" x14ac:dyDescent="0.25">
      <c r="A40" s="2" t="s">
        <v>42</v>
      </c>
    </row>
    <row r="41" spans="1:5" ht="17.25" customHeight="1" x14ac:dyDescent="0.25">
      <c r="A41" s="2" t="s">
        <v>43</v>
      </c>
    </row>
    <row r="42" spans="1:5" ht="17.25" customHeight="1" x14ac:dyDescent="0.25"/>
    <row r="43" spans="1:5" ht="17.25" customHeight="1" x14ac:dyDescent="0.25">
      <c r="A43" s="22" t="s">
        <v>10</v>
      </c>
      <c r="B43" s="22"/>
      <c r="C43" s="22"/>
      <c r="D43" s="22"/>
      <c r="E43" s="22"/>
    </row>
    <row r="44" spans="1:5" ht="17.25" customHeight="1" x14ac:dyDescent="0.25">
      <c r="A44" s="22" t="s">
        <v>47</v>
      </c>
      <c r="B44" s="22"/>
      <c r="C44" s="22"/>
      <c r="D44" s="22"/>
      <c r="E44" s="22"/>
    </row>
    <row r="45" spans="1:5" ht="17.25" customHeight="1" x14ac:dyDescent="0.25">
      <c r="A45" s="22" t="s">
        <v>31</v>
      </c>
      <c r="B45" s="22"/>
      <c r="C45" s="22"/>
      <c r="D45" s="22"/>
      <c r="E45" s="22"/>
    </row>
    <row r="46" spans="1:5" ht="15" customHeight="1" x14ac:dyDescent="0.25">
      <c r="A46" s="22" t="s">
        <v>30</v>
      </c>
      <c r="B46" s="22"/>
      <c r="C46" s="22"/>
      <c r="D46" s="22"/>
      <c r="E46" s="22"/>
    </row>
    <row r="47" spans="1:5" ht="15" customHeight="1" x14ac:dyDescent="0.25">
      <c r="A47" s="22" t="s">
        <v>46</v>
      </c>
      <c r="B47" s="22"/>
      <c r="C47" s="22"/>
      <c r="D47" s="22"/>
      <c r="E47" s="22"/>
    </row>
    <row r="48" spans="1:5" ht="15" customHeight="1" x14ac:dyDescent="0.25">
      <c r="A48" s="22" t="s">
        <v>28</v>
      </c>
      <c r="B48" s="22"/>
      <c r="C48" s="22"/>
      <c r="D48" s="22"/>
      <c r="E48" s="22"/>
    </row>
    <row r="49" spans="1:11" ht="15" customHeight="1" x14ac:dyDescent="0.25"/>
    <row r="50" spans="1:11" ht="15" customHeight="1" thickBot="1" x14ac:dyDescent="0.3">
      <c r="A50" s="8" t="s">
        <v>48</v>
      </c>
      <c r="B50" s="8" t="s">
        <v>63</v>
      </c>
      <c r="C50" s="8" t="s">
        <v>66</v>
      </c>
      <c r="D50" s="8" t="s">
        <v>22</v>
      </c>
      <c r="E50" s="8" t="s">
        <v>23</v>
      </c>
    </row>
    <row r="51" spans="1:11" ht="15" customHeight="1" x14ac:dyDescent="0.25"/>
    <row r="52" spans="1:11" ht="15" customHeight="1" x14ac:dyDescent="0.25">
      <c r="A52" s="2" t="s">
        <v>49</v>
      </c>
      <c r="B52" s="18">
        <v>8699132372.039999</v>
      </c>
      <c r="C52" s="18">
        <v>8714517347.2999992</v>
      </c>
      <c r="D52" s="18">
        <v>7229010670.7499981</v>
      </c>
      <c r="E52" s="18">
        <f>+SUM(B52:D52)</f>
        <v>24642660390.089996</v>
      </c>
      <c r="G52" s="21"/>
      <c r="H52" s="21"/>
      <c r="I52" s="21"/>
      <c r="J52" s="21"/>
      <c r="K52" s="21"/>
    </row>
    <row r="53" spans="1:11" ht="15" customHeight="1" x14ac:dyDescent="0.25">
      <c r="A53" s="2" t="s">
        <v>50</v>
      </c>
      <c r="B53" s="18">
        <v>1126915661.8499999</v>
      </c>
      <c r="C53" s="18">
        <v>1137176299.6999998</v>
      </c>
      <c r="D53" s="18">
        <v>1133157972.3</v>
      </c>
      <c r="E53" s="18">
        <f t="shared" ref="E53:E56" si="3">+SUM(B53:D53)</f>
        <v>3397249933.8499994</v>
      </c>
    </row>
    <row r="54" spans="1:11" ht="15" customHeight="1" x14ac:dyDescent="0.25">
      <c r="A54" s="2" t="s">
        <v>51</v>
      </c>
      <c r="B54" s="18">
        <v>0</v>
      </c>
      <c r="C54" s="18">
        <v>0</v>
      </c>
      <c r="D54" s="18">
        <v>0</v>
      </c>
      <c r="E54" s="18">
        <f t="shared" si="3"/>
        <v>0</v>
      </c>
    </row>
    <row r="55" spans="1:11" ht="15" customHeight="1" x14ac:dyDescent="0.25">
      <c r="A55" s="2" t="s">
        <v>52</v>
      </c>
      <c r="B55" s="18">
        <v>1376775881.6600001</v>
      </c>
      <c r="C55" s="18">
        <v>1393876964.5500002</v>
      </c>
      <c r="D55" s="18">
        <v>1384768595.51</v>
      </c>
      <c r="E55" s="18">
        <f t="shared" si="3"/>
        <v>4155421441.7200003</v>
      </c>
    </row>
    <row r="56" spans="1:11" ht="15" customHeight="1" x14ac:dyDescent="0.25">
      <c r="A56" s="2" t="s">
        <v>53</v>
      </c>
      <c r="B56" s="5">
        <v>531158333.34000003</v>
      </c>
      <c r="C56" s="5">
        <v>531158333.34000003</v>
      </c>
      <c r="D56" s="5">
        <v>531158333.34000003</v>
      </c>
      <c r="E56" s="18">
        <f t="shared" si="3"/>
        <v>1593475000.02</v>
      </c>
    </row>
    <row r="57" spans="1:11" ht="15" customHeight="1" x14ac:dyDescent="0.25">
      <c r="B57" s="5"/>
      <c r="C57" s="5"/>
      <c r="D57" s="5"/>
      <c r="E57" s="18"/>
    </row>
    <row r="58" spans="1:11" ht="15" customHeight="1" thickBot="1" x14ac:dyDescent="0.3">
      <c r="A58" s="12" t="s">
        <v>8</v>
      </c>
      <c r="B58" s="17">
        <f>+SUM(B52:B56)</f>
        <v>11733982248.889999</v>
      </c>
      <c r="C58" s="17">
        <f>+SUM(C52:C56)</f>
        <v>11776728944.889999</v>
      </c>
      <c r="D58" s="17">
        <f>+SUM(D52:D56)</f>
        <v>10278095571.899998</v>
      </c>
      <c r="E58" s="17">
        <f>+SUM(E52:E56)</f>
        <v>33788806765.679996</v>
      </c>
    </row>
    <row r="59" spans="1:11" ht="15" customHeight="1" thickTop="1" x14ac:dyDescent="0.25">
      <c r="A59" s="6" t="s">
        <v>65</v>
      </c>
      <c r="B59" s="18"/>
      <c r="C59" s="18"/>
      <c r="D59" s="18"/>
      <c r="E59" s="18"/>
    </row>
    <row r="60" spans="1:11" ht="15" customHeight="1" x14ac:dyDescent="0.25">
      <c r="A60" s="6" t="s">
        <v>54</v>
      </c>
      <c r="B60" s="18"/>
      <c r="C60" s="18"/>
      <c r="D60" s="18"/>
      <c r="E60" s="18"/>
    </row>
    <row r="61" spans="1:11" ht="15" customHeight="1" x14ac:dyDescent="0.25">
      <c r="A61" s="6" t="s">
        <v>55</v>
      </c>
      <c r="B61" s="5"/>
      <c r="C61" s="5"/>
      <c r="D61" s="5"/>
      <c r="E61" s="5"/>
    </row>
    <row r="62" spans="1:11" ht="15" customHeight="1" x14ac:dyDescent="0.25"/>
    <row r="63" spans="1:11" ht="15" customHeight="1" x14ac:dyDescent="0.25"/>
    <row r="64" spans="1:11" ht="15" customHeight="1" x14ac:dyDescent="0.25">
      <c r="A64" s="22" t="s">
        <v>15</v>
      </c>
      <c r="B64" s="22"/>
      <c r="C64" s="22"/>
      <c r="D64" s="22"/>
      <c r="E64" s="22"/>
    </row>
    <row r="65" spans="1:5" ht="15" customHeight="1" x14ac:dyDescent="0.25">
      <c r="A65" s="22" t="s">
        <v>11</v>
      </c>
      <c r="B65" s="22"/>
      <c r="C65" s="22"/>
      <c r="D65" s="22"/>
      <c r="E65" s="22"/>
    </row>
    <row r="66" spans="1:5" ht="15" customHeight="1" x14ac:dyDescent="0.25">
      <c r="A66" s="22" t="s">
        <v>31</v>
      </c>
      <c r="B66" s="22"/>
      <c r="C66" s="22"/>
      <c r="D66" s="22"/>
      <c r="E66" s="22"/>
    </row>
    <row r="67" spans="1:5" ht="15" customHeight="1" x14ac:dyDescent="0.25">
      <c r="A67" s="22" t="s">
        <v>30</v>
      </c>
      <c r="B67" s="22"/>
      <c r="C67" s="22"/>
      <c r="D67" s="22"/>
      <c r="E67" s="22"/>
    </row>
    <row r="68" spans="1:5" ht="15" customHeight="1" x14ac:dyDescent="0.25">
      <c r="A68" s="22" t="s">
        <v>46</v>
      </c>
      <c r="B68" s="22"/>
      <c r="C68" s="22"/>
      <c r="D68" s="22"/>
      <c r="E68" s="22"/>
    </row>
    <row r="69" spans="1:5" ht="15" customHeight="1" x14ac:dyDescent="0.25">
      <c r="A69" s="22" t="s">
        <v>28</v>
      </c>
      <c r="B69" s="22"/>
      <c r="C69" s="22"/>
      <c r="D69" s="22"/>
      <c r="E69" s="22"/>
    </row>
    <row r="70" spans="1:5" ht="15" customHeight="1" x14ac:dyDescent="0.25"/>
    <row r="71" spans="1:5" ht="15" customHeight="1" thickBot="1" x14ac:dyDescent="0.3">
      <c r="A71" s="8" t="s">
        <v>6</v>
      </c>
      <c r="B71" s="8" t="s">
        <v>63</v>
      </c>
      <c r="C71" s="8" t="s">
        <v>66</v>
      </c>
      <c r="D71" s="8" t="s">
        <v>68</v>
      </c>
      <c r="E71" s="8" t="s">
        <v>23</v>
      </c>
    </row>
    <row r="72" spans="1:5" ht="15" customHeight="1" x14ac:dyDescent="0.25"/>
    <row r="73" spans="1:5" ht="15" customHeight="1" x14ac:dyDescent="0.25">
      <c r="A73" s="2" t="s">
        <v>69</v>
      </c>
      <c r="B73" s="2">
        <v>1028786449.4500008</v>
      </c>
      <c r="C73" s="2">
        <f>B77</f>
        <v>5244834364.7700005</v>
      </c>
      <c r="D73" s="2">
        <f>C77</f>
        <v>4852872944.9899998</v>
      </c>
      <c r="E73" s="19">
        <f>B73</f>
        <v>1028786449.4500008</v>
      </c>
    </row>
    <row r="74" spans="1:5" ht="15" customHeight="1" x14ac:dyDescent="0.25">
      <c r="A74" s="2" t="s">
        <v>71</v>
      </c>
      <c r="B74" s="2">
        <v>15950030164.209999</v>
      </c>
      <c r="C74" s="2">
        <v>11384767525.109999</v>
      </c>
      <c r="D74" s="2">
        <v>11620402284.130001</v>
      </c>
      <c r="E74" s="2">
        <f>SUM(B74:D74)</f>
        <v>38955199973.449997</v>
      </c>
    </row>
    <row r="75" spans="1:5" ht="15" customHeight="1" x14ac:dyDescent="0.25">
      <c r="A75" s="2" t="s">
        <v>12</v>
      </c>
      <c r="B75" s="2">
        <f>+B73+B74</f>
        <v>16978816613.66</v>
      </c>
      <c r="C75" s="2">
        <f t="shared" ref="C75:E75" si="4">+C73+C74</f>
        <v>16629601889.879999</v>
      </c>
      <c r="D75" s="2">
        <f t="shared" si="4"/>
        <v>16473275229.120001</v>
      </c>
      <c r="E75" s="2">
        <f t="shared" si="4"/>
        <v>39983986422.899994</v>
      </c>
    </row>
    <row r="76" spans="1:5" ht="15" customHeight="1" x14ac:dyDescent="0.25">
      <c r="A76" s="2" t="s">
        <v>13</v>
      </c>
      <c r="B76" s="2">
        <f>B58</f>
        <v>11733982248.889999</v>
      </c>
      <c r="C76" s="2">
        <f>C58</f>
        <v>11776728944.889999</v>
      </c>
      <c r="D76" s="2">
        <f>D58</f>
        <v>10278095571.899998</v>
      </c>
      <c r="E76" s="2">
        <f>SUM(B76:D76)</f>
        <v>33788806765.679996</v>
      </c>
    </row>
    <row r="77" spans="1:5" ht="15" customHeight="1" thickBot="1" x14ac:dyDescent="0.3">
      <c r="A77" s="20" t="s">
        <v>14</v>
      </c>
      <c r="B77" s="20">
        <f>+B75-B76</f>
        <v>5244834364.7700005</v>
      </c>
      <c r="C77" s="20">
        <f t="shared" ref="C77:D77" si="5">+C75-C76</f>
        <v>4852872944.9899998</v>
      </c>
      <c r="D77" s="20">
        <f t="shared" si="5"/>
        <v>6195179657.2200031</v>
      </c>
      <c r="E77" s="20">
        <f>+E75-E76</f>
        <v>6195179657.2199974</v>
      </c>
    </row>
    <row r="78" spans="1:5" ht="15" customHeight="1" thickTop="1" x14ac:dyDescent="0.25">
      <c r="A78" s="6" t="s">
        <v>70</v>
      </c>
      <c r="B78" s="6"/>
      <c r="C78" s="6"/>
      <c r="D78" s="6"/>
      <c r="E78" s="6"/>
    </row>
    <row r="79" spans="1:5" ht="15" customHeight="1" x14ac:dyDescent="0.25">
      <c r="A79" s="6" t="s">
        <v>58</v>
      </c>
      <c r="B79" s="6"/>
      <c r="C79" s="6"/>
      <c r="D79" s="6"/>
      <c r="E79" s="6"/>
    </row>
    <row r="80" spans="1:5" ht="15" customHeight="1" x14ac:dyDescent="0.25">
      <c r="A80" s="6" t="s">
        <v>59</v>
      </c>
      <c r="B80" s="6"/>
      <c r="C80" s="6"/>
      <c r="D80" s="6"/>
      <c r="E80" s="6"/>
    </row>
    <row r="81" spans="5:10" ht="15" customHeight="1" x14ac:dyDescent="0.25"/>
    <row r="82" spans="5:10" ht="15" customHeight="1" x14ac:dyDescent="0.25"/>
    <row r="83" spans="5:10" ht="15" customHeight="1" x14ac:dyDescent="0.25">
      <c r="E83" s="3"/>
    </row>
    <row r="84" spans="5:10" ht="15" customHeight="1" x14ac:dyDescent="0.25"/>
    <row r="85" spans="5:10" ht="15" customHeight="1" x14ac:dyDescent="0.25">
      <c r="F85" s="21"/>
      <c r="G85" s="21"/>
      <c r="H85" s="21"/>
      <c r="I85" s="21"/>
      <c r="J85" s="21"/>
    </row>
    <row r="86" spans="5:10" ht="15" customHeight="1" x14ac:dyDescent="0.25"/>
    <row r="87" spans="5:10" ht="15" customHeight="1" x14ac:dyDescent="0.25"/>
    <row r="88" spans="5:10" ht="15" customHeight="1" x14ac:dyDescent="0.25"/>
    <row r="89" spans="5:10" ht="15" customHeight="1" x14ac:dyDescent="0.25"/>
    <row r="90" spans="5:10" ht="15" customHeight="1" x14ac:dyDescent="0.25"/>
    <row r="91" spans="5:10" ht="15" customHeight="1" x14ac:dyDescent="0.25"/>
    <row r="92" spans="5:10" ht="15" customHeight="1" x14ac:dyDescent="0.25"/>
    <row r="93" spans="5:10" ht="15" customHeight="1" x14ac:dyDescent="0.25"/>
    <row r="94" spans="5:10" ht="15" customHeight="1" x14ac:dyDescent="0.25"/>
    <row r="95" spans="5:10" ht="15" customHeight="1" x14ac:dyDescent="0.25"/>
    <row r="96" spans="5:10" ht="15" customHeight="1" x14ac:dyDescent="0.25"/>
  </sheetData>
  <mergeCells count="33">
    <mergeCell ref="A48:E48"/>
    <mergeCell ref="A43:E43"/>
    <mergeCell ref="A44:E44"/>
    <mergeCell ref="A45:E45"/>
    <mergeCell ref="A46:E46"/>
    <mergeCell ref="A47:E47"/>
    <mergeCell ref="A24:E24"/>
    <mergeCell ref="A8:G8"/>
    <mergeCell ref="A23:E23"/>
    <mergeCell ref="A2:G2"/>
    <mergeCell ref="A3:G3"/>
    <mergeCell ref="A4:G4"/>
    <mergeCell ref="A5:G5"/>
    <mergeCell ref="A6:G6"/>
    <mergeCell ref="A7:G7"/>
    <mergeCell ref="A22:E22"/>
    <mergeCell ref="F23:G23"/>
    <mergeCell ref="F24:G24"/>
    <mergeCell ref="F25:G25"/>
    <mergeCell ref="F26:G26"/>
    <mergeCell ref="A27:E27"/>
    <mergeCell ref="F27:G27"/>
    <mergeCell ref="G31:K31"/>
    <mergeCell ref="A25:E25"/>
    <mergeCell ref="A26:E26"/>
    <mergeCell ref="A68:E68"/>
    <mergeCell ref="A69:E69"/>
    <mergeCell ref="F85:J85"/>
    <mergeCell ref="G52:K52"/>
    <mergeCell ref="A64:E64"/>
    <mergeCell ref="A65:E65"/>
    <mergeCell ref="A66:E66"/>
    <mergeCell ref="A67:E67"/>
  </mergeCells>
  <pageMargins left="0.7" right="0.7" top="0.75" bottom="0.75" header="0.3" footer="0.3"/>
  <pageSetup orientation="portrait" r:id="rId1"/>
  <ignoredErrors>
    <ignoredError sqref="E7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>
      <selection activeCell="A2" sqref="A2:G2"/>
    </sheetView>
  </sheetViews>
  <sheetFormatPr baseColWidth="10" defaultColWidth="11.5703125" defaultRowHeight="15" x14ac:dyDescent="0.25"/>
  <cols>
    <col min="1" max="1" width="66.85546875" style="2" customWidth="1"/>
    <col min="2" max="2" width="17.85546875" style="2" bestFit="1" customWidth="1"/>
    <col min="3" max="4" width="18.5703125" style="2" bestFit="1" customWidth="1"/>
    <col min="5" max="5" width="18.85546875" style="2" bestFit="1" customWidth="1"/>
    <col min="6" max="6" width="15.42578125" style="2" bestFit="1" customWidth="1"/>
    <col min="7" max="7" width="14.5703125" style="2" bestFit="1" customWidth="1"/>
    <col min="8" max="8" width="19.140625" style="2" customWidth="1"/>
    <col min="9" max="9" width="18.140625" style="2" customWidth="1"/>
    <col min="10" max="10" width="18.7109375" style="2" customWidth="1"/>
    <col min="11" max="16384" width="11.5703125" style="2"/>
  </cols>
  <sheetData>
    <row r="1" spans="1:7" ht="15" customHeight="1" x14ac:dyDescent="0.25"/>
    <row r="2" spans="1:7" ht="15" customHeight="1" x14ac:dyDescent="0.25">
      <c r="A2" s="22" t="s">
        <v>45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7</v>
      </c>
      <c r="B3" s="22"/>
      <c r="C3" s="22"/>
      <c r="D3" s="22"/>
      <c r="E3" s="22"/>
      <c r="F3" s="22"/>
      <c r="G3" s="22"/>
    </row>
    <row r="4" spans="1:7" ht="15" customHeight="1" x14ac:dyDescent="0.25">
      <c r="A4" s="22" t="s">
        <v>31</v>
      </c>
      <c r="B4" s="22"/>
      <c r="C4" s="22"/>
      <c r="D4" s="22"/>
      <c r="E4" s="22"/>
      <c r="F4" s="22"/>
      <c r="G4" s="22"/>
    </row>
    <row r="5" spans="1:7" ht="15" customHeight="1" x14ac:dyDescent="0.25">
      <c r="A5" s="22" t="s">
        <v>30</v>
      </c>
      <c r="B5" s="22"/>
      <c r="C5" s="22"/>
      <c r="D5" s="22"/>
      <c r="E5" s="22"/>
      <c r="F5" s="22"/>
      <c r="G5" s="22"/>
    </row>
    <row r="6" spans="1:7" ht="15" customHeight="1" x14ac:dyDescent="0.25">
      <c r="A6" s="22" t="s">
        <v>29</v>
      </c>
      <c r="B6" s="22"/>
      <c r="C6" s="22"/>
      <c r="D6" s="22"/>
      <c r="E6" s="22"/>
      <c r="F6" s="22"/>
      <c r="G6" s="22"/>
    </row>
    <row r="7" spans="1:7" ht="15" customHeight="1" x14ac:dyDescent="0.25">
      <c r="A7" s="22" t="s">
        <v>72</v>
      </c>
      <c r="B7" s="22"/>
      <c r="C7" s="22"/>
      <c r="D7" s="22"/>
      <c r="E7" s="22"/>
      <c r="F7" s="22"/>
      <c r="G7" s="22"/>
    </row>
    <row r="8" spans="1:7" ht="15" customHeight="1" x14ac:dyDescent="0.25">
      <c r="A8" s="22" t="s">
        <v>28</v>
      </c>
      <c r="B8" s="22"/>
      <c r="C8" s="22"/>
      <c r="D8" s="22"/>
      <c r="E8" s="22"/>
      <c r="F8" s="22"/>
      <c r="G8" s="22"/>
    </row>
    <row r="9" spans="1:7" ht="15" customHeight="1" x14ac:dyDescent="0.25"/>
    <row r="10" spans="1:7" ht="15" customHeight="1" thickBot="1" x14ac:dyDescent="0.3">
      <c r="A10" s="7" t="s">
        <v>26</v>
      </c>
      <c r="B10" s="8" t="s">
        <v>0</v>
      </c>
      <c r="C10" s="8" t="s">
        <v>73</v>
      </c>
      <c r="D10" s="8" t="s">
        <v>74</v>
      </c>
      <c r="E10" s="8" t="s">
        <v>75</v>
      </c>
      <c r="F10" s="8" t="s">
        <v>76</v>
      </c>
      <c r="G10" s="8" t="s">
        <v>61</v>
      </c>
    </row>
    <row r="11" spans="1:7" ht="15" customHeight="1" x14ac:dyDescent="0.25"/>
    <row r="12" spans="1:7" ht="15" customHeight="1" x14ac:dyDescent="0.25">
      <c r="A12" s="9" t="s">
        <v>18</v>
      </c>
      <c r="B12" s="2" t="s">
        <v>5</v>
      </c>
      <c r="C12" s="2">
        <v>115424</v>
      </c>
      <c r="D12" s="2">
        <v>115387</v>
      </c>
      <c r="E12" s="2">
        <v>115431</v>
      </c>
      <c r="F12" s="2">
        <f>SUM(C12:E12)</f>
        <v>346242</v>
      </c>
      <c r="G12" s="2">
        <f>AVERAGE(C12:E12)</f>
        <v>115414</v>
      </c>
    </row>
    <row r="13" spans="1:7" s="1" customFormat="1" ht="15" customHeight="1" x14ac:dyDescent="0.25">
      <c r="A13" s="10" t="s">
        <v>16</v>
      </c>
      <c r="B13" s="2" t="s">
        <v>5</v>
      </c>
      <c r="C13" s="2">
        <v>85230</v>
      </c>
      <c r="D13" s="2">
        <v>85053</v>
      </c>
      <c r="E13" s="2">
        <v>85110</v>
      </c>
      <c r="F13" s="2">
        <f t="shared" ref="F13:F14" si="0">SUM(C13:E13)</f>
        <v>255393</v>
      </c>
      <c r="G13" s="2">
        <f>+AVERAGE(C13:E13)</f>
        <v>85131</v>
      </c>
    </row>
    <row r="14" spans="1:7" s="1" customFormat="1" ht="15" customHeight="1" x14ac:dyDescent="0.25">
      <c r="A14" s="10" t="s">
        <v>17</v>
      </c>
      <c r="B14" s="2" t="s">
        <v>5</v>
      </c>
      <c r="C14" s="2">
        <v>30194</v>
      </c>
      <c r="D14" s="2">
        <v>30334</v>
      </c>
      <c r="E14" s="2">
        <v>30321</v>
      </c>
      <c r="F14" s="2">
        <f t="shared" si="0"/>
        <v>90849</v>
      </c>
      <c r="G14" s="2">
        <f>+AVERAGE(C14:E14)</f>
        <v>30283</v>
      </c>
    </row>
    <row r="15" spans="1:7" ht="15" customHeight="1" x14ac:dyDescent="0.25">
      <c r="A15" s="11" t="s">
        <v>32</v>
      </c>
      <c r="B15" s="2" t="s">
        <v>5</v>
      </c>
      <c r="C15" s="2">
        <v>4120</v>
      </c>
      <c r="D15" s="2">
        <v>4124</v>
      </c>
      <c r="E15" s="2">
        <v>4140</v>
      </c>
      <c r="F15" s="2">
        <f>SUM(C15:E15)</f>
        <v>12384</v>
      </c>
      <c r="G15" s="2">
        <f>+AVERAGE(C15:E15)</f>
        <v>4128</v>
      </c>
    </row>
    <row r="16" spans="1:7" ht="15" customHeight="1" x14ac:dyDescent="0.25"/>
    <row r="17" spans="1:11" ht="15" customHeight="1" thickBot="1" x14ac:dyDescent="0.3">
      <c r="A17" s="12" t="s">
        <v>8</v>
      </c>
      <c r="B17" s="12"/>
      <c r="C17" s="12">
        <f>C12+C15</f>
        <v>119544</v>
      </c>
      <c r="D17" s="12">
        <f t="shared" ref="D17:F17" si="1">D12+D15</f>
        <v>119511</v>
      </c>
      <c r="E17" s="12">
        <f t="shared" si="1"/>
        <v>119571</v>
      </c>
      <c r="F17" s="12">
        <f t="shared" si="1"/>
        <v>358626</v>
      </c>
      <c r="G17" s="12">
        <f>AVERAGE(C17:E17)</f>
        <v>119542</v>
      </c>
    </row>
    <row r="18" spans="1:11" ht="15" customHeight="1" thickTop="1" x14ac:dyDescent="0.25">
      <c r="A18" s="2" t="s">
        <v>62</v>
      </c>
    </row>
    <row r="19" spans="1:11" ht="15" customHeight="1" x14ac:dyDescent="0.25">
      <c r="A19" s="13" t="s">
        <v>19</v>
      </c>
    </row>
    <row r="20" spans="1:11" ht="15" customHeight="1" x14ac:dyDescent="0.25">
      <c r="A20" s="13" t="s">
        <v>20</v>
      </c>
    </row>
    <row r="21" spans="1:11" ht="15" customHeight="1" x14ac:dyDescent="0.25">
      <c r="A21" s="13"/>
    </row>
    <row r="22" spans="1:11" ht="15" customHeight="1" x14ac:dyDescent="0.25">
      <c r="A22" s="22" t="s">
        <v>9</v>
      </c>
      <c r="B22" s="22"/>
      <c r="C22" s="22"/>
      <c r="D22" s="22"/>
      <c r="E22" s="22"/>
      <c r="F22" s="4"/>
      <c r="G22" s="4"/>
    </row>
    <row r="23" spans="1:11" ht="15" customHeight="1" x14ac:dyDescent="0.25">
      <c r="A23" s="22" t="s">
        <v>44</v>
      </c>
      <c r="B23" s="22"/>
      <c r="C23" s="22"/>
      <c r="D23" s="22"/>
      <c r="E23" s="22"/>
      <c r="F23" s="22"/>
      <c r="G23" s="22"/>
    </row>
    <row r="24" spans="1:11" ht="15" customHeight="1" x14ac:dyDescent="0.25">
      <c r="A24" s="22" t="s">
        <v>31</v>
      </c>
      <c r="B24" s="22"/>
      <c r="C24" s="22"/>
      <c r="D24" s="22"/>
      <c r="E24" s="22"/>
      <c r="F24" s="22"/>
      <c r="G24" s="22"/>
    </row>
    <row r="25" spans="1:11" ht="15" customHeight="1" x14ac:dyDescent="0.25">
      <c r="A25" s="22" t="s">
        <v>30</v>
      </c>
      <c r="B25" s="22"/>
      <c r="C25" s="22"/>
      <c r="D25" s="22"/>
      <c r="E25" s="22"/>
      <c r="F25" s="22"/>
      <c r="G25" s="22"/>
    </row>
    <row r="26" spans="1:11" ht="15" customHeight="1" x14ac:dyDescent="0.25">
      <c r="A26" s="22" t="s">
        <v>46</v>
      </c>
      <c r="B26" s="22"/>
      <c r="C26" s="22"/>
      <c r="D26" s="22"/>
      <c r="E26" s="22"/>
      <c r="F26" s="22"/>
      <c r="G26" s="22"/>
    </row>
    <row r="27" spans="1:11" ht="15" customHeight="1" x14ac:dyDescent="0.25">
      <c r="A27" s="22" t="s">
        <v>28</v>
      </c>
      <c r="B27" s="22"/>
      <c r="C27" s="22"/>
      <c r="D27" s="22"/>
      <c r="E27" s="22"/>
      <c r="F27" s="22"/>
      <c r="G27" s="22"/>
    </row>
    <row r="28" spans="1:11" ht="15" customHeight="1" x14ac:dyDescent="0.25"/>
    <row r="29" spans="1:11" ht="15" customHeight="1" thickBot="1" x14ac:dyDescent="0.3">
      <c r="A29" s="7" t="s">
        <v>33</v>
      </c>
      <c r="B29" s="8" t="s">
        <v>73</v>
      </c>
      <c r="C29" s="8" t="s">
        <v>74</v>
      </c>
      <c r="D29" s="8" t="s">
        <v>75</v>
      </c>
      <c r="E29" s="8" t="s">
        <v>24</v>
      </c>
    </row>
    <row r="30" spans="1:11" ht="15" customHeight="1" x14ac:dyDescent="0.25"/>
    <row r="31" spans="1:11" ht="15" customHeight="1" x14ac:dyDescent="0.25">
      <c r="A31" s="9" t="s">
        <v>34</v>
      </c>
      <c r="B31" s="14">
        <v>9782091468.329998</v>
      </c>
      <c r="C31" s="14">
        <v>9916877172.7399979</v>
      </c>
      <c r="D31" s="14">
        <v>9934739229.579998</v>
      </c>
      <c r="E31" s="15">
        <f>SUM(B31:D31)</f>
        <v>29633707870.649994</v>
      </c>
      <c r="G31" s="21"/>
      <c r="H31" s="21"/>
      <c r="I31" s="21"/>
      <c r="J31" s="21"/>
      <c r="K31" s="21"/>
    </row>
    <row r="32" spans="1:11" ht="15" customHeight="1" x14ac:dyDescent="0.25">
      <c r="A32" s="9" t="s">
        <v>35</v>
      </c>
      <c r="B32" s="16">
        <v>0</v>
      </c>
      <c r="C32" s="16">
        <v>0</v>
      </c>
      <c r="D32" s="16">
        <v>0</v>
      </c>
      <c r="E32" s="16">
        <f t="shared" ref="E32:E33" si="2">SUM(B32:D32)</f>
        <v>0</v>
      </c>
    </row>
    <row r="33" spans="1:5" ht="15" customHeight="1" x14ac:dyDescent="0.25">
      <c r="A33" s="9" t="s">
        <v>36</v>
      </c>
      <c r="B33" s="16">
        <v>1390421964.9400001</v>
      </c>
      <c r="C33" s="16">
        <v>1393465738.5</v>
      </c>
      <c r="D33" s="16">
        <v>1393219926.45</v>
      </c>
      <c r="E33" s="16">
        <f t="shared" si="2"/>
        <v>4177107629.8900003</v>
      </c>
    </row>
    <row r="34" spans="1:5" ht="15" customHeight="1" x14ac:dyDescent="0.25">
      <c r="A34" s="11" t="s">
        <v>37</v>
      </c>
      <c r="B34" s="14">
        <v>531158333.34000003</v>
      </c>
      <c r="C34" s="14">
        <v>531158333.34000003</v>
      </c>
      <c r="D34" s="14">
        <v>531158333.34000003</v>
      </c>
      <c r="E34" s="15">
        <f>SUM(B34:D34)</f>
        <v>1593475000.02</v>
      </c>
    </row>
    <row r="35" spans="1:5" ht="15" customHeight="1" thickBot="1" x14ac:dyDescent="0.3">
      <c r="A35" s="12" t="s">
        <v>8</v>
      </c>
      <c r="B35" s="17">
        <f>+SUM(B31:B34)</f>
        <v>11703671766.609999</v>
      </c>
      <c r="C35" s="17">
        <f>+SUM(C31:C34)</f>
        <v>11841501244.579998</v>
      </c>
      <c r="D35" s="17">
        <f>+SUM(D31:D34)</f>
        <v>11859117489.369999</v>
      </c>
      <c r="E35" s="17">
        <f>+SUM(E31:E34)</f>
        <v>35404290500.55999</v>
      </c>
    </row>
    <row r="36" spans="1:5" ht="15" customHeight="1" thickTop="1" x14ac:dyDescent="0.25">
      <c r="A36" s="6" t="s">
        <v>77</v>
      </c>
      <c r="B36" s="18"/>
      <c r="C36" s="18"/>
      <c r="D36" s="18"/>
      <c r="E36" s="18"/>
    </row>
    <row r="37" spans="1:5" ht="15" customHeight="1" x14ac:dyDescent="0.25">
      <c r="A37" s="6" t="s">
        <v>39</v>
      </c>
      <c r="B37" s="18"/>
      <c r="C37" s="18"/>
      <c r="D37" s="18"/>
      <c r="E37" s="18"/>
    </row>
    <row r="38" spans="1:5" ht="15" customHeight="1" x14ac:dyDescent="0.25">
      <c r="A38" s="6" t="s">
        <v>40</v>
      </c>
      <c r="B38" s="18"/>
      <c r="C38" s="18"/>
      <c r="D38" s="18"/>
      <c r="E38" s="18"/>
    </row>
    <row r="39" spans="1:5" ht="15" customHeight="1" x14ac:dyDescent="0.25">
      <c r="A39" s="2" t="s">
        <v>41</v>
      </c>
    </row>
    <row r="40" spans="1:5" ht="15" customHeight="1" x14ac:dyDescent="0.25">
      <c r="A40" s="2" t="s">
        <v>42</v>
      </c>
    </row>
    <row r="41" spans="1:5" ht="17.25" customHeight="1" x14ac:dyDescent="0.25">
      <c r="A41" s="2" t="s">
        <v>43</v>
      </c>
    </row>
    <row r="42" spans="1:5" ht="17.25" customHeight="1" x14ac:dyDescent="0.25"/>
    <row r="43" spans="1:5" ht="17.25" customHeight="1" x14ac:dyDescent="0.25">
      <c r="A43" s="22" t="s">
        <v>10</v>
      </c>
      <c r="B43" s="22"/>
      <c r="C43" s="22"/>
      <c r="D43" s="22"/>
      <c r="E43" s="22"/>
    </row>
    <row r="44" spans="1:5" ht="17.25" customHeight="1" x14ac:dyDescent="0.25">
      <c r="A44" s="22" t="s">
        <v>47</v>
      </c>
      <c r="B44" s="22"/>
      <c r="C44" s="22"/>
      <c r="D44" s="22"/>
      <c r="E44" s="22"/>
    </row>
    <row r="45" spans="1:5" ht="17.25" customHeight="1" x14ac:dyDescent="0.25">
      <c r="A45" s="22" t="s">
        <v>31</v>
      </c>
      <c r="B45" s="22"/>
      <c r="C45" s="22"/>
      <c r="D45" s="22"/>
      <c r="E45" s="22"/>
    </row>
    <row r="46" spans="1:5" ht="15" customHeight="1" x14ac:dyDescent="0.25">
      <c r="A46" s="22" t="s">
        <v>30</v>
      </c>
      <c r="B46" s="22"/>
      <c r="C46" s="22"/>
      <c r="D46" s="22"/>
      <c r="E46" s="22"/>
    </row>
    <row r="47" spans="1:5" ht="15" customHeight="1" x14ac:dyDescent="0.25">
      <c r="A47" s="22" t="s">
        <v>46</v>
      </c>
      <c r="B47" s="22"/>
      <c r="C47" s="22"/>
      <c r="D47" s="22"/>
      <c r="E47" s="22"/>
    </row>
    <row r="48" spans="1:5" ht="15" customHeight="1" x14ac:dyDescent="0.25">
      <c r="A48" s="22" t="s">
        <v>28</v>
      </c>
      <c r="B48" s="22"/>
      <c r="C48" s="22"/>
      <c r="D48" s="22"/>
      <c r="E48" s="22"/>
    </row>
    <row r="49" spans="1:11" ht="15" customHeight="1" x14ac:dyDescent="0.25"/>
    <row r="50" spans="1:11" ht="15" customHeight="1" thickBot="1" x14ac:dyDescent="0.3">
      <c r="A50" s="8" t="s">
        <v>48</v>
      </c>
      <c r="B50" s="8" t="s">
        <v>73</v>
      </c>
      <c r="C50" s="8" t="s">
        <v>74</v>
      </c>
      <c r="D50" s="8" t="s">
        <v>75</v>
      </c>
      <c r="E50" s="8" t="s">
        <v>24</v>
      </c>
    </row>
    <row r="51" spans="1:11" ht="15" customHeight="1" x14ac:dyDescent="0.25"/>
    <row r="52" spans="1:11" ht="15" customHeight="1" x14ac:dyDescent="0.25">
      <c r="A52" s="2" t="s">
        <v>49</v>
      </c>
      <c r="B52" s="18">
        <v>8652001449.329998</v>
      </c>
      <c r="C52" s="18">
        <v>8777898944.6899986</v>
      </c>
      <c r="D52" s="18">
        <v>8809624184.9799976</v>
      </c>
      <c r="E52" s="18">
        <f>+SUM(B52:D52)</f>
        <v>26239524578.999992</v>
      </c>
      <c r="G52" s="21"/>
      <c r="H52" s="21"/>
      <c r="I52" s="21"/>
      <c r="J52" s="21"/>
      <c r="K52" s="21"/>
    </row>
    <row r="53" spans="1:11" ht="15" customHeight="1" x14ac:dyDescent="0.25">
      <c r="A53" s="2" t="s">
        <v>50</v>
      </c>
      <c r="B53" s="18">
        <v>1130090019</v>
      </c>
      <c r="C53" s="18">
        <v>1138978228.0500002</v>
      </c>
      <c r="D53" s="18">
        <v>1125115044.5999999</v>
      </c>
      <c r="E53" s="18">
        <f t="shared" ref="E53:E56" si="3">+SUM(B53:D53)</f>
        <v>3394183291.6500001</v>
      </c>
    </row>
    <row r="54" spans="1:11" ht="15" customHeight="1" x14ac:dyDescent="0.25">
      <c r="A54" s="2" t="s">
        <v>51</v>
      </c>
      <c r="B54" s="18">
        <v>0</v>
      </c>
      <c r="C54" s="18">
        <v>0</v>
      </c>
      <c r="D54" s="18">
        <v>0</v>
      </c>
      <c r="E54" s="18">
        <f t="shared" si="3"/>
        <v>0</v>
      </c>
    </row>
    <row r="55" spans="1:11" ht="15" customHeight="1" x14ac:dyDescent="0.25">
      <c r="A55" s="2" t="s">
        <v>52</v>
      </c>
      <c r="B55" s="18">
        <v>1390421964.9400001</v>
      </c>
      <c r="C55" s="18">
        <v>1393465738.5</v>
      </c>
      <c r="D55" s="18">
        <v>1393219926.45</v>
      </c>
      <c r="E55" s="18">
        <f t="shared" si="3"/>
        <v>4177107629.8900003</v>
      </c>
    </row>
    <row r="56" spans="1:11" ht="15" customHeight="1" x14ac:dyDescent="0.25">
      <c r="A56" s="2" t="s">
        <v>53</v>
      </c>
      <c r="B56" s="5">
        <v>531158333.34000003</v>
      </c>
      <c r="C56" s="5">
        <v>531158333.34000003</v>
      </c>
      <c r="D56" s="5">
        <v>531158333.34000003</v>
      </c>
      <c r="E56" s="18">
        <f t="shared" si="3"/>
        <v>1593475000.02</v>
      </c>
    </row>
    <row r="57" spans="1:11" ht="15" customHeight="1" x14ac:dyDescent="0.25">
      <c r="B57" s="5"/>
      <c r="C57" s="5"/>
      <c r="D57" s="5"/>
      <c r="E57" s="18"/>
    </row>
    <row r="58" spans="1:11" ht="15" customHeight="1" thickBot="1" x14ac:dyDescent="0.3">
      <c r="A58" s="12" t="s">
        <v>8</v>
      </c>
      <c r="B58" s="17">
        <f>+SUM(B52:B56)</f>
        <v>11703671766.609999</v>
      </c>
      <c r="C58" s="17">
        <f>+SUM(C52:C56)</f>
        <v>11841501244.579998</v>
      </c>
      <c r="D58" s="17">
        <f>+SUM(D52:D56)</f>
        <v>11859117489.369999</v>
      </c>
      <c r="E58" s="17">
        <f>+SUM(E52:E56)</f>
        <v>35404290500.55999</v>
      </c>
    </row>
    <row r="59" spans="1:11" ht="15" customHeight="1" thickTop="1" x14ac:dyDescent="0.25">
      <c r="A59" s="6" t="s">
        <v>65</v>
      </c>
      <c r="B59" s="18"/>
      <c r="C59" s="18"/>
      <c r="D59" s="18"/>
      <c r="E59" s="18"/>
    </row>
    <row r="60" spans="1:11" ht="15" customHeight="1" x14ac:dyDescent="0.25">
      <c r="A60" s="6" t="s">
        <v>54</v>
      </c>
      <c r="B60" s="18"/>
      <c r="C60" s="18"/>
      <c r="D60" s="18"/>
      <c r="E60" s="18"/>
    </row>
    <row r="61" spans="1:11" ht="15" customHeight="1" x14ac:dyDescent="0.25">
      <c r="A61" s="6" t="s">
        <v>55</v>
      </c>
      <c r="B61" s="5"/>
      <c r="C61" s="5"/>
      <c r="D61" s="5"/>
      <c r="E61" s="5"/>
    </row>
    <row r="62" spans="1:11" ht="15" customHeight="1" x14ac:dyDescent="0.25"/>
    <row r="63" spans="1:11" ht="15" customHeight="1" x14ac:dyDescent="0.25"/>
    <row r="64" spans="1:11" ht="15" customHeight="1" x14ac:dyDescent="0.25">
      <c r="A64" s="22" t="s">
        <v>15</v>
      </c>
      <c r="B64" s="22"/>
      <c r="C64" s="22"/>
      <c r="D64" s="22"/>
      <c r="E64" s="22"/>
    </row>
    <row r="65" spans="1:5" ht="15" customHeight="1" x14ac:dyDescent="0.25">
      <c r="A65" s="22" t="s">
        <v>11</v>
      </c>
      <c r="B65" s="22"/>
      <c r="C65" s="22"/>
      <c r="D65" s="22"/>
      <c r="E65" s="22"/>
    </row>
    <row r="66" spans="1:5" ht="15" customHeight="1" x14ac:dyDescent="0.25">
      <c r="A66" s="22" t="s">
        <v>31</v>
      </c>
      <c r="B66" s="22"/>
      <c r="C66" s="22"/>
      <c r="D66" s="22"/>
      <c r="E66" s="22"/>
    </row>
    <row r="67" spans="1:5" ht="15" customHeight="1" x14ac:dyDescent="0.25">
      <c r="A67" s="22" t="s">
        <v>30</v>
      </c>
      <c r="B67" s="22"/>
      <c r="C67" s="22"/>
      <c r="D67" s="22"/>
      <c r="E67" s="22"/>
    </row>
    <row r="68" spans="1:5" ht="15" customHeight="1" x14ac:dyDescent="0.25">
      <c r="A68" s="22" t="s">
        <v>46</v>
      </c>
      <c r="B68" s="22"/>
      <c r="C68" s="22"/>
      <c r="D68" s="22"/>
      <c r="E68" s="22"/>
    </row>
    <row r="69" spans="1:5" ht="15" customHeight="1" x14ac:dyDescent="0.25">
      <c r="A69" s="22" t="s">
        <v>28</v>
      </c>
      <c r="B69" s="22"/>
      <c r="C69" s="22"/>
      <c r="D69" s="22"/>
      <c r="E69" s="22"/>
    </row>
    <row r="70" spans="1:5" ht="15" customHeight="1" x14ac:dyDescent="0.25"/>
    <row r="71" spans="1:5" ht="15" customHeight="1" thickBot="1" x14ac:dyDescent="0.3">
      <c r="A71" s="8" t="s">
        <v>6</v>
      </c>
      <c r="B71" s="8" t="s">
        <v>73</v>
      </c>
      <c r="C71" s="8" t="s">
        <v>74</v>
      </c>
      <c r="D71" s="8" t="s">
        <v>75</v>
      </c>
      <c r="E71" s="8" t="s">
        <v>24</v>
      </c>
    </row>
    <row r="72" spans="1:5" ht="15" customHeight="1" x14ac:dyDescent="0.25"/>
    <row r="73" spans="1:5" ht="15" customHeight="1" x14ac:dyDescent="0.25">
      <c r="A73" s="2" t="s">
        <v>69</v>
      </c>
      <c r="B73" s="2">
        <v>6195179657.2200031</v>
      </c>
      <c r="C73" s="2">
        <f>B77</f>
        <v>5886992333.0300045</v>
      </c>
      <c r="D73" s="2">
        <f>C77</f>
        <v>5439842955.6500053</v>
      </c>
      <c r="E73" s="19">
        <f>B73</f>
        <v>6195179657.2200031</v>
      </c>
    </row>
    <row r="74" spans="1:5" ht="15" customHeight="1" x14ac:dyDescent="0.25">
      <c r="A74" s="2" t="s">
        <v>71</v>
      </c>
      <c r="B74" s="2">
        <v>11395484442.42</v>
      </c>
      <c r="C74" s="2">
        <v>11394351867.199999</v>
      </c>
      <c r="D74" s="2">
        <v>12262968162.210001</v>
      </c>
      <c r="E74" s="2">
        <f>SUM(B74:D74)</f>
        <v>35052804471.830002</v>
      </c>
    </row>
    <row r="75" spans="1:5" ht="15" customHeight="1" x14ac:dyDescent="0.25">
      <c r="A75" s="2" t="s">
        <v>12</v>
      </c>
      <c r="B75" s="2">
        <f>+B73+B74</f>
        <v>17590664099.640003</v>
      </c>
      <c r="C75" s="2">
        <f t="shared" ref="C75:E75" si="4">+C73+C74</f>
        <v>17281344200.230003</v>
      </c>
      <c r="D75" s="2">
        <f t="shared" si="4"/>
        <v>17702811117.860008</v>
      </c>
      <c r="E75" s="2">
        <f t="shared" si="4"/>
        <v>41247984129.050003</v>
      </c>
    </row>
    <row r="76" spans="1:5" ht="15" customHeight="1" x14ac:dyDescent="0.25">
      <c r="A76" s="2" t="s">
        <v>13</v>
      </c>
      <c r="B76" s="2">
        <f>B58</f>
        <v>11703671766.609999</v>
      </c>
      <c r="C76" s="2">
        <f>C58</f>
        <v>11841501244.579998</v>
      </c>
      <c r="D76" s="2">
        <f>D58</f>
        <v>11859117489.369999</v>
      </c>
      <c r="E76" s="2">
        <f>SUM(B76:D76)</f>
        <v>35404290500.559998</v>
      </c>
    </row>
    <row r="77" spans="1:5" ht="15" customHeight="1" thickBot="1" x14ac:dyDescent="0.3">
      <c r="A77" s="20" t="s">
        <v>14</v>
      </c>
      <c r="B77" s="20">
        <f>+B75-B76</f>
        <v>5886992333.0300045</v>
      </c>
      <c r="C77" s="20">
        <f t="shared" ref="C77:D77" si="5">+C75-C76</f>
        <v>5439842955.6500053</v>
      </c>
      <c r="D77" s="20">
        <f t="shared" si="5"/>
        <v>5843693628.4900093</v>
      </c>
      <c r="E77" s="20">
        <f>+E75-E76</f>
        <v>5843693628.4900055</v>
      </c>
    </row>
    <row r="78" spans="1:5" ht="15" customHeight="1" thickTop="1" x14ac:dyDescent="0.25">
      <c r="A78" s="6" t="s">
        <v>77</v>
      </c>
      <c r="B78" s="6"/>
      <c r="C78" s="6"/>
      <c r="D78" s="6"/>
      <c r="E78" s="6"/>
    </row>
    <row r="79" spans="1:5" ht="15" customHeight="1" x14ac:dyDescent="0.25">
      <c r="A79" s="6" t="s">
        <v>58</v>
      </c>
      <c r="B79" s="6"/>
      <c r="C79" s="6"/>
      <c r="D79" s="6"/>
      <c r="E79" s="6"/>
    </row>
    <row r="80" spans="1:5" ht="15" customHeight="1" x14ac:dyDescent="0.25">
      <c r="A80" s="6" t="s">
        <v>59</v>
      </c>
      <c r="B80" s="6"/>
      <c r="C80" s="6"/>
      <c r="D80" s="6"/>
      <c r="E80" s="6"/>
    </row>
    <row r="81" spans="5:10" ht="15" customHeight="1" x14ac:dyDescent="0.25"/>
    <row r="82" spans="5:10" ht="15" customHeight="1" x14ac:dyDescent="0.25"/>
    <row r="83" spans="5:10" ht="15" customHeight="1" x14ac:dyDescent="0.25">
      <c r="E83" s="3"/>
    </row>
    <row r="84" spans="5:10" ht="15" customHeight="1" x14ac:dyDescent="0.25"/>
    <row r="85" spans="5:10" ht="15" customHeight="1" x14ac:dyDescent="0.25">
      <c r="F85" s="21"/>
      <c r="G85" s="21"/>
      <c r="H85" s="21"/>
      <c r="I85" s="21"/>
      <c r="J85" s="21"/>
    </row>
    <row r="86" spans="5:10" ht="15" customHeight="1" x14ac:dyDescent="0.25"/>
    <row r="87" spans="5:10" ht="15" customHeight="1" x14ac:dyDescent="0.25"/>
    <row r="88" spans="5:10" ht="15" customHeight="1" x14ac:dyDescent="0.25"/>
    <row r="89" spans="5:10" ht="15" customHeight="1" x14ac:dyDescent="0.25"/>
    <row r="90" spans="5:10" ht="15" customHeight="1" x14ac:dyDescent="0.25"/>
    <row r="91" spans="5:10" ht="15" customHeight="1" x14ac:dyDescent="0.25"/>
    <row r="92" spans="5:10" ht="15" customHeight="1" x14ac:dyDescent="0.25"/>
    <row r="93" spans="5:10" ht="15" customHeight="1" x14ac:dyDescent="0.25"/>
    <row r="94" spans="5:10" ht="15" customHeight="1" x14ac:dyDescent="0.25"/>
    <row r="95" spans="5:10" ht="15" customHeight="1" x14ac:dyDescent="0.25"/>
    <row r="96" spans="5:10" ht="15" customHeight="1" x14ac:dyDescent="0.25"/>
  </sheetData>
  <mergeCells count="33">
    <mergeCell ref="A48:E48"/>
    <mergeCell ref="A43:E43"/>
    <mergeCell ref="A44:E44"/>
    <mergeCell ref="A45:E45"/>
    <mergeCell ref="A46:E46"/>
    <mergeCell ref="A47:E47"/>
    <mergeCell ref="A8:G8"/>
    <mergeCell ref="A24:E24"/>
    <mergeCell ref="A2:G2"/>
    <mergeCell ref="A3:G3"/>
    <mergeCell ref="A4:G4"/>
    <mergeCell ref="A5:G5"/>
    <mergeCell ref="A6:G6"/>
    <mergeCell ref="A7:G7"/>
    <mergeCell ref="A22:E22"/>
    <mergeCell ref="A23:E23"/>
    <mergeCell ref="F23:G23"/>
    <mergeCell ref="F24:G24"/>
    <mergeCell ref="F25:G25"/>
    <mergeCell ref="F26:G26"/>
    <mergeCell ref="A27:E27"/>
    <mergeCell ref="F27:G27"/>
    <mergeCell ref="G31:K31"/>
    <mergeCell ref="A25:E25"/>
    <mergeCell ref="A26:E26"/>
    <mergeCell ref="A68:E68"/>
    <mergeCell ref="A69:E69"/>
    <mergeCell ref="F85:J85"/>
    <mergeCell ref="G52:K52"/>
    <mergeCell ref="A64:E64"/>
    <mergeCell ref="A65:E65"/>
    <mergeCell ref="A66:E66"/>
    <mergeCell ref="A67:E67"/>
  </mergeCells>
  <pageMargins left="0.7" right="0.7" top="0.75" bottom="0.75" header="0.3" footer="0.3"/>
  <pageSetup paperSize="9" orientation="portrait" r:id="rId1"/>
  <ignoredErrors>
    <ignoredError sqref="E7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0" zoomScaleNormal="80" workbookViewId="0">
      <selection activeCell="A2" sqref="A2:G2"/>
    </sheetView>
  </sheetViews>
  <sheetFormatPr baseColWidth="10" defaultColWidth="11.5703125" defaultRowHeight="15" x14ac:dyDescent="0.25"/>
  <cols>
    <col min="1" max="1" width="66.85546875" style="2" customWidth="1"/>
    <col min="2" max="2" width="17.85546875" style="2" bestFit="1" customWidth="1"/>
    <col min="3" max="4" width="18.5703125" style="2" bestFit="1" customWidth="1"/>
    <col min="5" max="5" width="18.85546875" style="2" bestFit="1" customWidth="1"/>
    <col min="6" max="6" width="15.42578125" style="2" bestFit="1" customWidth="1"/>
    <col min="7" max="7" width="14.5703125" style="2" bestFit="1" customWidth="1"/>
    <col min="8" max="8" width="19.140625" style="2" customWidth="1"/>
    <col min="9" max="9" width="18.140625" style="2" customWidth="1"/>
    <col min="10" max="10" width="18.7109375" style="2" customWidth="1"/>
    <col min="11" max="16384" width="11.5703125" style="2"/>
  </cols>
  <sheetData>
    <row r="1" spans="1:7" ht="15" customHeight="1" x14ac:dyDescent="0.25"/>
    <row r="2" spans="1:7" ht="15" customHeight="1" x14ac:dyDescent="0.25">
      <c r="A2" s="22" t="s">
        <v>45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7</v>
      </c>
      <c r="B3" s="22"/>
      <c r="C3" s="22"/>
      <c r="D3" s="22"/>
      <c r="E3" s="22"/>
      <c r="F3" s="22"/>
      <c r="G3" s="22"/>
    </row>
    <row r="4" spans="1:7" ht="15" customHeight="1" x14ac:dyDescent="0.25">
      <c r="A4" s="22" t="s">
        <v>31</v>
      </c>
      <c r="B4" s="22"/>
      <c r="C4" s="22"/>
      <c r="D4" s="22"/>
      <c r="E4" s="22"/>
      <c r="F4" s="22"/>
      <c r="G4" s="22"/>
    </row>
    <row r="5" spans="1:7" ht="15" customHeight="1" x14ac:dyDescent="0.25">
      <c r="A5" s="22" t="s">
        <v>30</v>
      </c>
      <c r="B5" s="22"/>
      <c r="C5" s="22"/>
      <c r="D5" s="22"/>
      <c r="E5" s="22"/>
      <c r="F5" s="22"/>
      <c r="G5" s="22"/>
    </row>
    <row r="6" spans="1:7" ht="15" customHeight="1" x14ac:dyDescent="0.25">
      <c r="A6" s="22" t="s">
        <v>29</v>
      </c>
      <c r="B6" s="22"/>
      <c r="C6" s="22"/>
      <c r="D6" s="22"/>
      <c r="E6" s="22"/>
      <c r="F6" s="22"/>
      <c r="G6" s="22"/>
    </row>
    <row r="7" spans="1:7" ht="15" customHeight="1" x14ac:dyDescent="0.25">
      <c r="A7" s="22" t="s">
        <v>78</v>
      </c>
      <c r="B7" s="22"/>
      <c r="C7" s="22"/>
      <c r="D7" s="22"/>
      <c r="E7" s="22"/>
      <c r="F7" s="22"/>
      <c r="G7" s="22"/>
    </row>
    <row r="8" spans="1:7" ht="15" customHeight="1" x14ac:dyDescent="0.25">
      <c r="A8" s="22" t="s">
        <v>28</v>
      </c>
      <c r="B8" s="22"/>
      <c r="C8" s="22"/>
      <c r="D8" s="22"/>
      <c r="E8" s="22"/>
      <c r="F8" s="22"/>
      <c r="G8" s="22"/>
    </row>
    <row r="9" spans="1:7" ht="15" customHeight="1" x14ac:dyDescent="0.25"/>
    <row r="10" spans="1:7" ht="15" customHeight="1" thickBot="1" x14ac:dyDescent="0.3">
      <c r="A10" s="7" t="s">
        <v>26</v>
      </c>
      <c r="B10" s="8" t="s">
        <v>0</v>
      </c>
      <c r="C10" s="8" t="s">
        <v>79</v>
      </c>
      <c r="D10" s="8" t="s">
        <v>80</v>
      </c>
      <c r="E10" s="8" t="s">
        <v>81</v>
      </c>
      <c r="F10" s="8" t="s">
        <v>82</v>
      </c>
      <c r="G10" s="8" t="s">
        <v>61</v>
      </c>
    </row>
    <row r="11" spans="1:7" ht="15" customHeight="1" x14ac:dyDescent="0.25"/>
    <row r="12" spans="1:7" ht="15" customHeight="1" x14ac:dyDescent="0.25">
      <c r="A12" s="9" t="s">
        <v>18</v>
      </c>
      <c r="B12" s="2" t="s">
        <v>5</v>
      </c>
      <c r="C12" s="2">
        <v>115483</v>
      </c>
      <c r="D12" s="2">
        <v>115430</v>
      </c>
      <c r="E12" s="2">
        <v>115466</v>
      </c>
      <c r="F12" s="2">
        <f>SUM(C12:E12)</f>
        <v>346379</v>
      </c>
      <c r="G12" s="2">
        <f>AVERAGE(C12:E12)</f>
        <v>115459.66666666667</v>
      </c>
    </row>
    <row r="13" spans="1:7" s="1" customFormat="1" ht="15" customHeight="1" x14ac:dyDescent="0.25">
      <c r="A13" s="10" t="s">
        <v>16</v>
      </c>
      <c r="B13" s="2" t="s">
        <v>5</v>
      </c>
      <c r="C13" s="2">
        <v>85098</v>
      </c>
      <c r="D13" s="2">
        <v>85024</v>
      </c>
      <c r="E13" s="2">
        <v>85061</v>
      </c>
      <c r="F13" s="2">
        <f t="shared" ref="F13:F14" si="0">SUM(C13:E13)</f>
        <v>255183</v>
      </c>
      <c r="G13" s="2">
        <f>+AVERAGE(C13:E13)</f>
        <v>85061</v>
      </c>
    </row>
    <row r="14" spans="1:7" s="1" customFormat="1" ht="15" customHeight="1" x14ac:dyDescent="0.25">
      <c r="A14" s="10" t="s">
        <v>17</v>
      </c>
      <c r="B14" s="2" t="s">
        <v>5</v>
      </c>
      <c r="C14" s="2">
        <v>30385</v>
      </c>
      <c r="D14" s="2">
        <v>30406</v>
      </c>
      <c r="E14" s="2">
        <v>30405</v>
      </c>
      <c r="F14" s="2">
        <f t="shared" si="0"/>
        <v>91196</v>
      </c>
      <c r="G14" s="2">
        <f>+AVERAGE(C14:E14)</f>
        <v>30398.666666666668</v>
      </c>
    </row>
    <row r="15" spans="1:7" ht="15" customHeight="1" x14ac:dyDescent="0.25">
      <c r="A15" s="11" t="s">
        <v>32</v>
      </c>
      <c r="B15" s="2" t="s">
        <v>5</v>
      </c>
      <c r="C15" s="2">
        <v>4149</v>
      </c>
      <c r="D15" s="2">
        <v>4163</v>
      </c>
      <c r="E15" s="2">
        <v>4167</v>
      </c>
      <c r="F15" s="2">
        <f>SUM(C15:E15)</f>
        <v>12479</v>
      </c>
      <c r="G15" s="2">
        <f>+AVERAGE(C15:E15)</f>
        <v>4159.666666666667</v>
      </c>
    </row>
    <row r="16" spans="1:7" ht="15" customHeight="1" x14ac:dyDescent="0.25"/>
    <row r="17" spans="1:11" ht="15" customHeight="1" thickBot="1" x14ac:dyDescent="0.3">
      <c r="A17" s="12" t="s">
        <v>8</v>
      </c>
      <c r="B17" s="12"/>
      <c r="C17" s="12">
        <f>C12+C15</f>
        <v>119632</v>
      </c>
      <c r="D17" s="12">
        <f t="shared" ref="D17:F17" si="1">D12+D15</f>
        <v>119593</v>
      </c>
      <c r="E17" s="12">
        <f t="shared" si="1"/>
        <v>119633</v>
      </c>
      <c r="F17" s="12">
        <f t="shared" si="1"/>
        <v>358858</v>
      </c>
      <c r="G17" s="12">
        <f>AVERAGE(C17:E17)</f>
        <v>119619.33333333333</v>
      </c>
    </row>
    <row r="18" spans="1:11" ht="15" customHeight="1" thickTop="1" x14ac:dyDescent="0.25">
      <c r="A18" s="2" t="s">
        <v>62</v>
      </c>
    </row>
    <row r="19" spans="1:11" ht="15" customHeight="1" x14ac:dyDescent="0.25">
      <c r="A19" s="13" t="s">
        <v>19</v>
      </c>
    </row>
    <row r="20" spans="1:11" ht="15" customHeight="1" x14ac:dyDescent="0.25">
      <c r="A20" s="13" t="s">
        <v>20</v>
      </c>
    </row>
    <row r="21" spans="1:11" ht="15" customHeight="1" x14ac:dyDescent="0.25">
      <c r="A21" s="13"/>
    </row>
    <row r="22" spans="1:11" ht="15" customHeight="1" x14ac:dyDescent="0.25">
      <c r="A22" s="22" t="s">
        <v>9</v>
      </c>
      <c r="B22" s="22"/>
      <c r="C22" s="22"/>
      <c r="D22" s="22"/>
      <c r="E22" s="22"/>
      <c r="F22" s="4"/>
      <c r="G22" s="4"/>
    </row>
    <row r="23" spans="1:11" ht="15" customHeight="1" x14ac:dyDescent="0.25">
      <c r="A23" s="22" t="s">
        <v>44</v>
      </c>
      <c r="B23" s="22"/>
      <c r="C23" s="22"/>
      <c r="D23" s="22"/>
      <c r="E23" s="22"/>
      <c r="F23" s="22"/>
      <c r="G23" s="22"/>
    </row>
    <row r="24" spans="1:11" ht="15" customHeight="1" x14ac:dyDescent="0.25">
      <c r="A24" s="22" t="s">
        <v>31</v>
      </c>
      <c r="B24" s="22"/>
      <c r="C24" s="22"/>
      <c r="D24" s="22"/>
      <c r="E24" s="22"/>
      <c r="F24" s="22"/>
      <c r="G24" s="22"/>
    </row>
    <row r="25" spans="1:11" ht="15" customHeight="1" x14ac:dyDescent="0.25">
      <c r="A25" s="22" t="s">
        <v>30</v>
      </c>
      <c r="B25" s="22"/>
      <c r="C25" s="22"/>
      <c r="D25" s="22"/>
      <c r="E25" s="22"/>
      <c r="F25" s="22"/>
      <c r="G25" s="22"/>
    </row>
    <row r="26" spans="1:11" ht="15" customHeight="1" x14ac:dyDescent="0.25">
      <c r="A26" s="22" t="s">
        <v>46</v>
      </c>
      <c r="B26" s="22"/>
      <c r="C26" s="22"/>
      <c r="D26" s="22"/>
      <c r="E26" s="22"/>
      <c r="F26" s="22"/>
      <c r="G26" s="22"/>
    </row>
    <row r="27" spans="1:11" ht="15" customHeight="1" x14ac:dyDescent="0.25">
      <c r="A27" s="22" t="s">
        <v>28</v>
      </c>
      <c r="B27" s="22"/>
      <c r="C27" s="22"/>
      <c r="D27" s="22"/>
      <c r="E27" s="22"/>
      <c r="F27" s="22"/>
      <c r="G27" s="22"/>
    </row>
    <row r="28" spans="1:11" ht="15" customHeight="1" x14ac:dyDescent="0.25"/>
    <row r="29" spans="1:11" ht="15" customHeight="1" thickBot="1" x14ac:dyDescent="0.3">
      <c r="A29" s="7" t="s">
        <v>33</v>
      </c>
      <c r="B29" s="8" t="s">
        <v>79</v>
      </c>
      <c r="C29" s="8" t="s">
        <v>80</v>
      </c>
      <c r="D29" s="8" t="s">
        <v>81</v>
      </c>
      <c r="E29" s="8" t="s">
        <v>25</v>
      </c>
    </row>
    <row r="30" spans="1:11" ht="15" customHeight="1" x14ac:dyDescent="0.25"/>
    <row r="31" spans="1:11" ht="15" customHeight="1" x14ac:dyDescent="0.25">
      <c r="A31" s="9" t="s">
        <v>34</v>
      </c>
      <c r="B31" s="14">
        <v>10001389344.5</v>
      </c>
      <c r="C31" s="14">
        <v>9987172827</v>
      </c>
      <c r="D31" s="14">
        <v>8089749698.1999998</v>
      </c>
      <c r="E31" s="15">
        <f>SUM(B31:D31)</f>
        <v>28078311869.700001</v>
      </c>
      <c r="G31" s="21"/>
      <c r="H31" s="21"/>
      <c r="I31" s="21"/>
      <c r="J31" s="21"/>
      <c r="K31" s="21"/>
    </row>
    <row r="32" spans="1:11" ht="15" customHeight="1" x14ac:dyDescent="0.25">
      <c r="A32" s="9" t="s">
        <v>35</v>
      </c>
      <c r="B32" s="16">
        <v>0</v>
      </c>
      <c r="C32" s="16">
        <v>7409026839.6999998</v>
      </c>
      <c r="D32" s="16">
        <v>2315972566.5</v>
      </c>
      <c r="E32" s="16">
        <f t="shared" ref="E32:E33" si="2">SUM(B32:D32)</f>
        <v>9724999406.2000008</v>
      </c>
    </row>
    <row r="33" spans="1:5" ht="15" customHeight="1" x14ac:dyDescent="0.25">
      <c r="A33" s="9" t="s">
        <v>36</v>
      </c>
      <c r="B33" s="16">
        <v>1394295878.3</v>
      </c>
      <c r="C33" s="16">
        <v>1395193357.4000001</v>
      </c>
      <c r="D33" s="16">
        <v>1395153477.7</v>
      </c>
      <c r="E33" s="16">
        <f t="shared" si="2"/>
        <v>4184642713.3999996</v>
      </c>
    </row>
    <row r="34" spans="1:5" ht="15" customHeight="1" x14ac:dyDescent="0.25">
      <c r="A34" s="11" t="s">
        <v>37</v>
      </c>
      <c r="B34" s="14">
        <v>531158333.34000003</v>
      </c>
      <c r="C34" s="14">
        <v>531158333.34000003</v>
      </c>
      <c r="D34" s="14">
        <v>531158333.34000003</v>
      </c>
      <c r="E34" s="15">
        <f>SUM(B34:D34)</f>
        <v>1593475000.02</v>
      </c>
    </row>
    <row r="35" spans="1:5" ht="15" customHeight="1" thickBot="1" x14ac:dyDescent="0.3">
      <c r="A35" s="12" t="s">
        <v>8</v>
      </c>
      <c r="B35" s="17">
        <f>+SUM(B31:B34)</f>
        <v>11926843556.139999</v>
      </c>
      <c r="C35" s="17">
        <f>+SUM(C31:C34)</f>
        <v>19322551357.440002</v>
      </c>
      <c r="D35" s="17">
        <f>+SUM(D31:D34)</f>
        <v>12332034075.740002</v>
      </c>
      <c r="E35" s="17">
        <f>+SUM(E31:E34)</f>
        <v>43581428989.32</v>
      </c>
    </row>
    <row r="36" spans="1:5" ht="15" customHeight="1" thickTop="1" x14ac:dyDescent="0.25">
      <c r="A36" s="6" t="s">
        <v>77</v>
      </c>
      <c r="B36" s="18"/>
      <c r="C36" s="18"/>
      <c r="D36" s="18"/>
      <c r="E36" s="18"/>
    </row>
    <row r="37" spans="1:5" ht="15" customHeight="1" x14ac:dyDescent="0.25">
      <c r="A37" s="6" t="s">
        <v>39</v>
      </c>
      <c r="B37" s="18"/>
      <c r="C37" s="18"/>
      <c r="D37" s="18"/>
      <c r="E37" s="18"/>
    </row>
    <row r="38" spans="1:5" ht="15" customHeight="1" x14ac:dyDescent="0.25">
      <c r="A38" s="6" t="s">
        <v>40</v>
      </c>
      <c r="B38" s="18"/>
      <c r="C38" s="18"/>
      <c r="D38" s="18"/>
      <c r="E38" s="18"/>
    </row>
    <row r="39" spans="1:5" ht="15" customHeight="1" x14ac:dyDescent="0.25">
      <c r="A39" s="2" t="s">
        <v>41</v>
      </c>
    </row>
    <row r="40" spans="1:5" ht="15" customHeight="1" x14ac:dyDescent="0.25">
      <c r="A40" s="2" t="s">
        <v>42</v>
      </c>
    </row>
    <row r="41" spans="1:5" ht="17.25" customHeight="1" x14ac:dyDescent="0.25">
      <c r="A41" s="2" t="s">
        <v>43</v>
      </c>
    </row>
    <row r="42" spans="1:5" ht="17.25" customHeight="1" x14ac:dyDescent="0.25"/>
    <row r="43" spans="1:5" ht="17.25" customHeight="1" x14ac:dyDescent="0.25">
      <c r="A43" s="22" t="s">
        <v>10</v>
      </c>
      <c r="B43" s="22"/>
      <c r="C43" s="22"/>
      <c r="D43" s="22"/>
      <c r="E43" s="22"/>
    </row>
    <row r="44" spans="1:5" ht="17.25" customHeight="1" x14ac:dyDescent="0.25">
      <c r="A44" s="22" t="s">
        <v>47</v>
      </c>
      <c r="B44" s="22"/>
      <c r="C44" s="22"/>
      <c r="D44" s="22"/>
      <c r="E44" s="22"/>
    </row>
    <row r="45" spans="1:5" ht="17.25" customHeight="1" x14ac:dyDescent="0.25">
      <c r="A45" s="22" t="s">
        <v>31</v>
      </c>
      <c r="B45" s="22"/>
      <c r="C45" s="22"/>
      <c r="D45" s="22"/>
      <c r="E45" s="22"/>
    </row>
    <row r="46" spans="1:5" ht="15" customHeight="1" x14ac:dyDescent="0.25">
      <c r="A46" s="22" t="s">
        <v>30</v>
      </c>
      <c r="B46" s="22"/>
      <c r="C46" s="22"/>
      <c r="D46" s="22"/>
      <c r="E46" s="22"/>
    </row>
    <row r="47" spans="1:5" ht="15" customHeight="1" x14ac:dyDescent="0.25">
      <c r="A47" s="22" t="s">
        <v>46</v>
      </c>
      <c r="B47" s="22"/>
      <c r="C47" s="22"/>
      <c r="D47" s="22"/>
      <c r="E47" s="22"/>
    </row>
    <row r="48" spans="1:5" ht="15" customHeight="1" x14ac:dyDescent="0.25">
      <c r="A48" s="22" t="s">
        <v>28</v>
      </c>
      <c r="B48" s="22"/>
      <c r="C48" s="22"/>
      <c r="D48" s="22"/>
      <c r="E48" s="22"/>
    </row>
    <row r="49" spans="1:11" ht="15" customHeight="1" x14ac:dyDescent="0.25"/>
    <row r="50" spans="1:11" ht="15" customHeight="1" thickBot="1" x14ac:dyDescent="0.3">
      <c r="A50" s="8" t="s">
        <v>48</v>
      </c>
      <c r="B50" s="8" t="s">
        <v>79</v>
      </c>
      <c r="C50" s="8" t="s">
        <v>80</v>
      </c>
      <c r="D50" s="8" t="s">
        <v>81</v>
      </c>
      <c r="E50" s="8" t="s">
        <v>25</v>
      </c>
    </row>
    <row r="51" spans="1:11" ht="15" customHeight="1" x14ac:dyDescent="0.25"/>
    <row r="52" spans="1:11" ht="15" customHeight="1" x14ac:dyDescent="0.25">
      <c r="A52" s="2" t="s">
        <v>49</v>
      </c>
      <c r="B52" s="18">
        <v>8851815675.2000008</v>
      </c>
      <c r="C52" s="18">
        <v>8794744139.6000004</v>
      </c>
      <c r="D52" s="18">
        <v>6929843082.3000002</v>
      </c>
      <c r="E52" s="18">
        <f>+SUM(B52:D52)</f>
        <v>24576402897.100002</v>
      </c>
      <c r="G52" s="21"/>
      <c r="H52" s="21"/>
      <c r="I52" s="21"/>
      <c r="J52" s="21"/>
      <c r="K52" s="21"/>
    </row>
    <row r="53" spans="1:11" ht="15" customHeight="1" x14ac:dyDescent="0.25">
      <c r="A53" s="2" t="s">
        <v>50</v>
      </c>
      <c r="B53" s="18">
        <v>1149573669.3</v>
      </c>
      <c r="C53" s="18">
        <v>1192428687.4000001</v>
      </c>
      <c r="D53" s="18">
        <v>1159906616</v>
      </c>
      <c r="E53" s="18">
        <f t="shared" ref="E53:E56" si="3">+SUM(B53:D53)</f>
        <v>3501908972.6999998</v>
      </c>
    </row>
    <row r="54" spans="1:11" ht="15" customHeight="1" x14ac:dyDescent="0.25">
      <c r="A54" s="2" t="s">
        <v>51</v>
      </c>
      <c r="B54" s="18">
        <v>0</v>
      </c>
      <c r="C54" s="18">
        <v>7409026839.6999998</v>
      </c>
      <c r="D54" s="18">
        <v>2315972566.5</v>
      </c>
      <c r="E54" s="18">
        <f t="shared" si="3"/>
        <v>9724999406.2000008</v>
      </c>
    </row>
    <row r="55" spans="1:11" ht="15" customHeight="1" x14ac:dyDescent="0.25">
      <c r="A55" s="2" t="s">
        <v>52</v>
      </c>
      <c r="B55" s="18">
        <v>1394295878.3</v>
      </c>
      <c r="C55" s="18">
        <v>1395193357.4000001</v>
      </c>
      <c r="D55" s="18">
        <v>1395153477.7</v>
      </c>
      <c r="E55" s="18">
        <f t="shared" si="3"/>
        <v>4184642713.3999996</v>
      </c>
    </row>
    <row r="56" spans="1:11" ht="15" customHeight="1" x14ac:dyDescent="0.25">
      <c r="A56" s="2" t="s">
        <v>53</v>
      </c>
      <c r="B56" s="5">
        <v>531158333.30000001</v>
      </c>
      <c r="C56" s="5">
        <v>531158333.34000003</v>
      </c>
      <c r="D56" s="5">
        <v>531158333.34000003</v>
      </c>
      <c r="E56" s="18">
        <f t="shared" si="3"/>
        <v>1593474999.98</v>
      </c>
    </row>
    <row r="57" spans="1:11" ht="15" customHeight="1" x14ac:dyDescent="0.25">
      <c r="B57" s="5"/>
      <c r="C57" s="5"/>
      <c r="D57" s="5"/>
      <c r="E57" s="18"/>
    </row>
    <row r="58" spans="1:11" ht="15" customHeight="1" thickBot="1" x14ac:dyDescent="0.3">
      <c r="A58" s="12" t="s">
        <v>8</v>
      </c>
      <c r="B58" s="17">
        <f>+SUM(B52:B56)</f>
        <v>11926843556.099998</v>
      </c>
      <c r="C58" s="17">
        <f>+SUM(C52:C56)</f>
        <v>19322551357.440002</v>
      </c>
      <c r="D58" s="17">
        <f>+SUM(D52:D56)</f>
        <v>12332034075.84</v>
      </c>
      <c r="E58" s="17">
        <f>+SUM(E52:E56)</f>
        <v>43581428989.380005</v>
      </c>
    </row>
    <row r="59" spans="1:11" ht="15" customHeight="1" thickTop="1" x14ac:dyDescent="0.25">
      <c r="A59" s="6" t="s">
        <v>65</v>
      </c>
      <c r="B59" s="18"/>
      <c r="C59" s="18"/>
      <c r="D59" s="18"/>
      <c r="E59" s="18"/>
    </row>
    <row r="60" spans="1:11" ht="15" customHeight="1" x14ac:dyDescent="0.25">
      <c r="A60" s="6" t="s">
        <v>54</v>
      </c>
      <c r="B60" s="18"/>
      <c r="C60" s="18"/>
      <c r="D60" s="18"/>
      <c r="E60" s="18"/>
    </row>
    <row r="61" spans="1:11" ht="15" customHeight="1" x14ac:dyDescent="0.25">
      <c r="A61" s="6" t="s">
        <v>55</v>
      </c>
      <c r="B61" s="5"/>
      <c r="C61" s="5"/>
      <c r="D61" s="5"/>
      <c r="E61" s="5"/>
    </row>
    <row r="62" spans="1:11" ht="15" customHeight="1" x14ac:dyDescent="0.25"/>
    <row r="63" spans="1:11" ht="15" customHeight="1" x14ac:dyDescent="0.25"/>
    <row r="64" spans="1:11" ht="15" customHeight="1" x14ac:dyDescent="0.25">
      <c r="A64" s="22" t="s">
        <v>15</v>
      </c>
      <c r="B64" s="22"/>
      <c r="C64" s="22"/>
      <c r="D64" s="22"/>
      <c r="E64" s="22"/>
    </row>
    <row r="65" spans="1:5" ht="15" customHeight="1" x14ac:dyDescent="0.25">
      <c r="A65" s="22" t="s">
        <v>11</v>
      </c>
      <c r="B65" s="22"/>
      <c r="C65" s="22"/>
      <c r="D65" s="22"/>
      <c r="E65" s="22"/>
    </row>
    <row r="66" spans="1:5" ht="15" customHeight="1" x14ac:dyDescent="0.25">
      <c r="A66" s="22" t="s">
        <v>31</v>
      </c>
      <c r="B66" s="22"/>
      <c r="C66" s="22"/>
      <c r="D66" s="22"/>
      <c r="E66" s="22"/>
    </row>
    <row r="67" spans="1:5" ht="15" customHeight="1" x14ac:dyDescent="0.25">
      <c r="A67" s="22" t="s">
        <v>30</v>
      </c>
      <c r="B67" s="22"/>
      <c r="C67" s="22"/>
      <c r="D67" s="22"/>
      <c r="E67" s="22"/>
    </row>
    <row r="68" spans="1:5" ht="15" customHeight="1" x14ac:dyDescent="0.25">
      <c r="A68" s="22" t="s">
        <v>46</v>
      </c>
      <c r="B68" s="22"/>
      <c r="C68" s="22"/>
      <c r="D68" s="22"/>
      <c r="E68" s="22"/>
    </row>
    <row r="69" spans="1:5" ht="15" customHeight="1" x14ac:dyDescent="0.25">
      <c r="A69" s="22" t="s">
        <v>28</v>
      </c>
      <c r="B69" s="22"/>
      <c r="C69" s="22"/>
      <c r="D69" s="22"/>
      <c r="E69" s="22"/>
    </row>
    <row r="70" spans="1:5" ht="15" customHeight="1" x14ac:dyDescent="0.25"/>
    <row r="71" spans="1:5" ht="15" customHeight="1" thickBot="1" x14ac:dyDescent="0.3">
      <c r="A71" s="8" t="s">
        <v>6</v>
      </c>
      <c r="B71" s="8" t="s">
        <v>79</v>
      </c>
      <c r="C71" s="8" t="s">
        <v>80</v>
      </c>
      <c r="D71" s="8" t="s">
        <v>81</v>
      </c>
      <c r="E71" s="8" t="s">
        <v>25</v>
      </c>
    </row>
    <row r="72" spans="1:5" ht="15" customHeight="1" x14ac:dyDescent="0.25"/>
    <row r="73" spans="1:5" ht="15" customHeight="1" x14ac:dyDescent="0.25">
      <c r="A73" s="2" t="s">
        <v>69</v>
      </c>
      <c r="B73" s="2">
        <v>5843693628.5</v>
      </c>
      <c r="C73" s="2">
        <f>B77</f>
        <v>5341030081.3000031</v>
      </c>
      <c r="D73" s="2">
        <f>C77</f>
        <v>456156069.45999908</v>
      </c>
      <c r="E73" s="19">
        <f>B73</f>
        <v>5843693628.5</v>
      </c>
    </row>
    <row r="74" spans="1:5" ht="15" customHeight="1" x14ac:dyDescent="0.25">
      <c r="A74" s="2" t="s">
        <v>71</v>
      </c>
      <c r="B74" s="2">
        <v>11424180008.9</v>
      </c>
      <c r="C74" s="2">
        <v>14437677345.6</v>
      </c>
      <c r="D74" s="2">
        <v>15716753465.1</v>
      </c>
      <c r="E74" s="2">
        <f>SUM(B74:D74)</f>
        <v>41578610819.599998</v>
      </c>
    </row>
    <row r="75" spans="1:5" ht="15" customHeight="1" x14ac:dyDescent="0.25">
      <c r="A75" s="2" t="s">
        <v>12</v>
      </c>
      <c r="B75" s="2">
        <f>+B73+B74</f>
        <v>17267873637.400002</v>
      </c>
      <c r="C75" s="2">
        <f t="shared" ref="C75:E75" si="4">+C73+C74</f>
        <v>19778707426.900002</v>
      </c>
      <c r="D75" s="2">
        <f t="shared" si="4"/>
        <v>16172909534.559999</v>
      </c>
      <c r="E75" s="2">
        <f t="shared" si="4"/>
        <v>47422304448.099998</v>
      </c>
    </row>
    <row r="76" spans="1:5" ht="15" customHeight="1" x14ac:dyDescent="0.25">
      <c r="A76" s="2" t="s">
        <v>13</v>
      </c>
      <c r="B76" s="2">
        <f>B58</f>
        <v>11926843556.099998</v>
      </c>
      <c r="C76" s="2">
        <f>C58</f>
        <v>19322551357.440002</v>
      </c>
      <c r="D76" s="2">
        <f>D58</f>
        <v>12332034075.84</v>
      </c>
      <c r="E76" s="2">
        <f>SUM(B76:D76)</f>
        <v>43581428989.380005</v>
      </c>
    </row>
    <row r="77" spans="1:5" ht="15" customHeight="1" thickBot="1" x14ac:dyDescent="0.3">
      <c r="A77" s="20" t="s">
        <v>14</v>
      </c>
      <c r="B77" s="20">
        <f>+B75-B76</f>
        <v>5341030081.3000031</v>
      </c>
      <c r="C77" s="20">
        <f t="shared" ref="C77:D77" si="5">+C75-C76</f>
        <v>456156069.45999908</v>
      </c>
      <c r="D77" s="20">
        <f t="shared" si="5"/>
        <v>3840875458.7199993</v>
      </c>
      <c r="E77" s="20">
        <f>+E75-E76</f>
        <v>3840875458.7199936</v>
      </c>
    </row>
    <row r="78" spans="1:5" ht="15" customHeight="1" thickTop="1" x14ac:dyDescent="0.25">
      <c r="A78" s="6" t="s">
        <v>77</v>
      </c>
      <c r="B78" s="6"/>
      <c r="C78" s="6"/>
      <c r="D78" s="6"/>
      <c r="E78" s="6"/>
    </row>
    <row r="79" spans="1:5" ht="15" customHeight="1" x14ac:dyDescent="0.25">
      <c r="A79" s="6" t="s">
        <v>58</v>
      </c>
      <c r="B79" s="6"/>
      <c r="C79" s="6"/>
      <c r="D79" s="6"/>
      <c r="E79" s="6"/>
    </row>
    <row r="80" spans="1:5" ht="15" customHeight="1" x14ac:dyDescent="0.25">
      <c r="A80" s="6" t="s">
        <v>59</v>
      </c>
      <c r="B80" s="6"/>
      <c r="C80" s="6"/>
      <c r="D80" s="6"/>
      <c r="E80" s="6"/>
    </row>
    <row r="81" spans="1:5" ht="15" customHeight="1" x14ac:dyDescent="0.25">
      <c r="A81" s="2" t="s">
        <v>83</v>
      </c>
    </row>
    <row r="82" spans="1:5" ht="15" customHeight="1" x14ac:dyDescent="0.25"/>
    <row r="83" spans="1:5" ht="15" customHeight="1" x14ac:dyDescent="0.25">
      <c r="A83" s="2" t="s">
        <v>84</v>
      </c>
      <c r="E83" s="3"/>
    </row>
    <row r="84" spans="1:5" ht="15" customHeight="1" x14ac:dyDescent="0.25"/>
    <row r="85" spans="1:5" ht="15" customHeight="1" x14ac:dyDescent="0.25"/>
    <row r="86" spans="1:5" ht="15" customHeight="1" x14ac:dyDescent="0.25"/>
    <row r="87" spans="1:5" ht="15" customHeight="1" x14ac:dyDescent="0.25"/>
    <row r="88" spans="1:5" ht="15" customHeight="1" x14ac:dyDescent="0.25"/>
    <row r="89" spans="1:5" ht="15" customHeight="1" x14ac:dyDescent="0.25"/>
    <row r="90" spans="1:5" ht="15" customHeight="1" x14ac:dyDescent="0.25"/>
    <row r="91" spans="1:5" ht="15" customHeight="1" x14ac:dyDescent="0.25"/>
    <row r="92" spans="1:5" ht="15" customHeight="1" x14ac:dyDescent="0.25"/>
    <row r="93" spans="1:5" ht="15" customHeight="1" x14ac:dyDescent="0.25"/>
    <row r="94" spans="1:5" ht="15" customHeight="1" x14ac:dyDescent="0.25"/>
    <row r="95" spans="1:5" ht="15" customHeight="1" x14ac:dyDescent="0.25"/>
    <row r="96" spans="1:5" ht="15" customHeight="1" x14ac:dyDescent="0.25"/>
  </sheetData>
  <mergeCells count="32">
    <mergeCell ref="A48:E48"/>
    <mergeCell ref="A25:E25"/>
    <mergeCell ref="A8:G8"/>
    <mergeCell ref="A24:E24"/>
    <mergeCell ref="A2:G2"/>
    <mergeCell ref="A3:G3"/>
    <mergeCell ref="A4:G4"/>
    <mergeCell ref="A5:G5"/>
    <mergeCell ref="A6:G6"/>
    <mergeCell ref="A7:G7"/>
    <mergeCell ref="A22:E22"/>
    <mergeCell ref="A23:E23"/>
    <mergeCell ref="F23:G23"/>
    <mergeCell ref="F24:G24"/>
    <mergeCell ref="A43:E43"/>
    <mergeCell ref="A44:E44"/>
    <mergeCell ref="A45:E45"/>
    <mergeCell ref="A46:E46"/>
    <mergeCell ref="A47:E47"/>
    <mergeCell ref="F25:G25"/>
    <mergeCell ref="F26:G26"/>
    <mergeCell ref="A27:E27"/>
    <mergeCell ref="F27:G27"/>
    <mergeCell ref="G31:K31"/>
    <mergeCell ref="A26:E26"/>
    <mergeCell ref="A68:E68"/>
    <mergeCell ref="A69:E69"/>
    <mergeCell ref="G52:K52"/>
    <mergeCell ref="A64:E64"/>
    <mergeCell ref="A65:E65"/>
    <mergeCell ref="A66:E66"/>
    <mergeCell ref="A67:E67"/>
  </mergeCells>
  <pageMargins left="0.7" right="0.7" top="0.75" bottom="0.75" header="0.3" footer="0.3"/>
  <pageSetup paperSize="9" scale="35" orientation="portrait" r:id="rId1"/>
  <ignoredErrors>
    <ignoredError sqref="E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 Trimestre</vt:lpstr>
      <vt:lpstr>II Trimestre</vt:lpstr>
      <vt:lpstr>III Trimestre</vt:lpstr>
      <vt:lpstr>IV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2011-11-07T21:03:04Z</cp:lastPrinted>
  <dcterms:created xsi:type="dcterms:W3CDTF">2011-03-10T14:40:05Z</dcterms:created>
  <dcterms:modified xsi:type="dcterms:W3CDTF">2019-06-24T15:21:41Z</dcterms:modified>
</cp:coreProperties>
</file>