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0" documentId="11_9414E47705BE4FDA312D2CD326F5A665B7250FBD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T" sheetId="1" r:id="rId1"/>
    <sheet name="2T" sheetId="10" r:id="rId2"/>
    <sheet name="3T" sheetId="7" r:id="rId3"/>
    <sheet name="4T" sheetId="8" r:id="rId4"/>
    <sheet name="Semestral" sheetId="5" r:id="rId5"/>
    <sheet name="3T Acumulado" sheetId="6" r:id="rId6"/>
    <sheet name="Anual" sheetId="9" r:id="rId7"/>
    <sheet name="Empate productos" sheetId="11" r:id="rId8"/>
  </sheets>
  <definedNames>
    <definedName name="_xlnm.Print_Area" localSheetId="0">'1T'!$A$1:$F$89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8" l="1"/>
  <c r="C48" i="8"/>
  <c r="B48" i="8"/>
  <c r="E46" i="8"/>
  <c r="E45" i="8"/>
  <c r="E44" i="8"/>
  <c r="E43" i="8"/>
  <c r="E42" i="8"/>
  <c r="E41" i="8"/>
  <c r="E29" i="8"/>
  <c r="E33" i="9" s="1"/>
  <c r="E34" i="9" s="1"/>
  <c r="E28" i="8"/>
  <c r="E32" i="9" s="1"/>
  <c r="E27" i="8"/>
  <c r="E30" i="9" s="1"/>
  <c r="E48" i="8" l="1"/>
  <c r="F13" i="8"/>
  <c r="F15" i="8" s="1"/>
  <c r="F14" i="8"/>
  <c r="G14" i="8" s="1"/>
  <c r="G13" i="8"/>
  <c r="F15" i="9" l="1"/>
  <c r="B62" i="7"/>
  <c r="F13" i="7" l="1"/>
  <c r="B75" i="7"/>
  <c r="E57" i="7"/>
  <c r="E56" i="7"/>
  <c r="E55" i="7"/>
  <c r="E36" i="7"/>
  <c r="D33" i="9" s="1"/>
  <c r="E33" i="7"/>
  <c r="D30" i="9" s="1"/>
  <c r="D34" i="9" s="1"/>
  <c r="C18" i="10" l="1"/>
  <c r="C34" i="10" l="1"/>
  <c r="D34" i="10"/>
  <c r="B34" i="10"/>
  <c r="C19" i="1" l="1"/>
  <c r="D67" i="1" l="1"/>
  <c r="C67" i="1"/>
  <c r="C80" i="1" s="1"/>
  <c r="B67" i="1"/>
  <c r="E65" i="1"/>
  <c r="E64" i="1"/>
  <c r="E63" i="1"/>
  <c r="E62" i="1"/>
  <c r="E61" i="1"/>
  <c r="E60" i="1"/>
  <c r="D40" i="1"/>
  <c r="B40" i="1"/>
  <c r="E39" i="1"/>
  <c r="E37" i="1"/>
  <c r="E36" i="1"/>
  <c r="B33" i="9" s="1"/>
  <c r="E35" i="1"/>
  <c r="B32" i="9" s="1"/>
  <c r="E34" i="1"/>
  <c r="B31" i="9" s="1"/>
  <c r="C33" i="1"/>
  <c r="E33" i="1" s="1"/>
  <c r="B30" i="9" s="1"/>
  <c r="E67" i="1" l="1"/>
  <c r="E40" i="1"/>
  <c r="C40" i="1"/>
  <c r="F15" i="1" l="1"/>
  <c r="G15" i="1"/>
  <c r="B79" i="1" l="1"/>
  <c r="E73" i="7" l="1"/>
  <c r="E59" i="8"/>
  <c r="E58" i="8"/>
  <c r="E72" i="7"/>
  <c r="D15" i="6" l="1"/>
  <c r="C14" i="6"/>
  <c r="C15" i="5"/>
  <c r="B38" i="7" l="1"/>
  <c r="E76" i="1"/>
  <c r="B61" i="6" s="1"/>
  <c r="B31" i="8" l="1"/>
  <c r="D15" i="8" l="1"/>
  <c r="E15" i="8"/>
  <c r="C15" i="8"/>
  <c r="C37" i="10" l="1"/>
  <c r="D37" i="10"/>
  <c r="D54" i="10"/>
  <c r="D67" i="10" s="1"/>
  <c r="C54" i="10"/>
  <c r="C67" i="10" s="1"/>
  <c r="B54" i="10"/>
  <c r="B67" i="10" s="1"/>
  <c r="E52" i="10"/>
  <c r="E51" i="10"/>
  <c r="E50" i="10"/>
  <c r="E49" i="10"/>
  <c r="E48" i="10"/>
  <c r="E47" i="10"/>
  <c r="E34" i="10"/>
  <c r="C33" i="9" s="1"/>
  <c r="E32" i="10"/>
  <c r="E31" i="10"/>
  <c r="C30" i="9" s="1"/>
  <c r="F30" i="9" s="1"/>
  <c r="C30" i="6" l="1"/>
  <c r="C31" i="9"/>
  <c r="E67" i="10"/>
  <c r="E33" i="10"/>
  <c r="E54" i="10"/>
  <c r="B37" i="10"/>
  <c r="E37" i="10" l="1"/>
  <c r="C32" i="9"/>
  <c r="E64" i="10"/>
  <c r="G13" i="1" l="1"/>
  <c r="C13" i="6" s="1"/>
  <c r="D19" i="1" l="1"/>
  <c r="E19" i="1"/>
  <c r="C14" i="5"/>
  <c r="F13" i="1"/>
  <c r="F19" i="1" s="1"/>
  <c r="B87" i="1" l="1"/>
  <c r="B88" i="1" s="1"/>
  <c r="C15" i="6" l="1"/>
  <c r="B61" i="8" l="1"/>
  <c r="C18" i="7" l="1"/>
  <c r="E34" i="7" l="1"/>
  <c r="E35" i="7"/>
  <c r="E38" i="7" l="1"/>
  <c r="G13" i="10"/>
  <c r="D13" i="6" l="1"/>
  <c r="G18" i="10"/>
  <c r="D13" i="5"/>
  <c r="D13" i="9"/>
  <c r="F13" i="10"/>
  <c r="F14" i="10"/>
  <c r="F15" i="10"/>
  <c r="G15" i="10" s="1"/>
  <c r="D14" i="6" s="1"/>
  <c r="F16" i="10"/>
  <c r="D18" i="10"/>
  <c r="E18" i="10"/>
  <c r="F18" i="10" l="1"/>
  <c r="C15" i="9"/>
  <c r="D14" i="5"/>
  <c r="D15" i="5"/>
  <c r="G13" i="7" l="1"/>
  <c r="E13" i="6" l="1"/>
  <c r="F13" i="6" s="1"/>
  <c r="E13" i="9"/>
  <c r="E62" i="9"/>
  <c r="D62" i="9"/>
  <c r="C62" i="9"/>
  <c r="B62" i="9"/>
  <c r="E77" i="1"/>
  <c r="E79" i="1" s="1"/>
  <c r="G13" i="6" l="1"/>
  <c r="F62" i="9"/>
  <c r="C13" i="5" l="1"/>
  <c r="C13" i="9"/>
  <c r="C14" i="9"/>
  <c r="E13" i="5" l="1"/>
  <c r="F13" i="5"/>
  <c r="C16" i="9"/>
  <c r="C31" i="8"/>
  <c r="E61" i="9"/>
  <c r="E58" i="7"/>
  <c r="D47" i="9" s="1"/>
  <c r="B61" i="9"/>
  <c r="J33" i="7"/>
  <c r="J32" i="7"/>
  <c r="E18" i="7"/>
  <c r="D18" i="7"/>
  <c r="C62" i="7"/>
  <c r="C75" i="7" s="1"/>
  <c r="E75" i="7" s="1"/>
  <c r="C55" i="5"/>
  <c r="B50" i="6"/>
  <c r="D61" i="8"/>
  <c r="C61" i="8"/>
  <c r="E61" i="8" s="1"/>
  <c r="D62" i="7"/>
  <c r="D75" i="7" s="1"/>
  <c r="D80" i="1"/>
  <c r="B80" i="1"/>
  <c r="D50" i="6"/>
  <c r="D49" i="9"/>
  <c r="E49" i="9"/>
  <c r="F15" i="7"/>
  <c r="E47" i="9"/>
  <c r="C53" i="5"/>
  <c r="C49" i="6"/>
  <c r="C52" i="5"/>
  <c r="B46" i="6"/>
  <c r="B52" i="5"/>
  <c r="B53" i="5"/>
  <c r="B54" i="5"/>
  <c r="B44" i="9"/>
  <c r="E48" i="9"/>
  <c r="D46" i="6"/>
  <c r="D46" i="9"/>
  <c r="E59" i="7"/>
  <c r="D49" i="6" s="1"/>
  <c r="D44" i="9"/>
  <c r="E30" i="8"/>
  <c r="D31" i="8"/>
  <c r="C38" i="7"/>
  <c r="D38" i="7"/>
  <c r="C67" i="5"/>
  <c r="C51" i="5"/>
  <c r="C32" i="6"/>
  <c r="C33" i="5"/>
  <c r="C32" i="5"/>
  <c r="E46" i="9"/>
  <c r="E45" i="9"/>
  <c r="E44" i="9"/>
  <c r="F16" i="7"/>
  <c r="F14" i="7"/>
  <c r="D62" i="6"/>
  <c r="B35" i="5"/>
  <c r="B31" i="6"/>
  <c r="E15" i="9" l="1"/>
  <c r="G15" i="9" s="1"/>
  <c r="G16" i="7"/>
  <c r="F18" i="7"/>
  <c r="B81" i="1"/>
  <c r="C76" i="1" s="1"/>
  <c r="C79" i="1" s="1"/>
  <c r="C81" i="1" s="1"/>
  <c r="G14" i="7"/>
  <c r="E16" i="9"/>
  <c r="G15" i="7"/>
  <c r="G15" i="8"/>
  <c r="F13" i="9"/>
  <c r="B60" i="9"/>
  <c r="F60" i="9" s="1"/>
  <c r="B63" i="9"/>
  <c r="B50" i="5"/>
  <c r="E61" i="6"/>
  <c r="B45" i="9"/>
  <c r="B49" i="6"/>
  <c r="E49" i="6" s="1"/>
  <c r="B48" i="9"/>
  <c r="E15" i="5"/>
  <c r="F15" i="5" s="1"/>
  <c r="D61" i="9"/>
  <c r="D30" i="6"/>
  <c r="D48" i="6"/>
  <c r="D45" i="6"/>
  <c r="D31" i="6"/>
  <c r="C48" i="9"/>
  <c r="D64" i="9"/>
  <c r="E62" i="7"/>
  <c r="B55" i="5"/>
  <c r="D55" i="5" s="1"/>
  <c r="D15" i="9"/>
  <c r="C49" i="9"/>
  <c r="C50" i="6"/>
  <c r="E50" i="6" s="1"/>
  <c r="B32" i="5"/>
  <c r="D32" i="5" s="1"/>
  <c r="D48" i="9"/>
  <c r="C47" i="9"/>
  <c r="C48" i="6"/>
  <c r="D53" i="5"/>
  <c r="C46" i="6"/>
  <c r="E46" i="6" s="1"/>
  <c r="C45" i="9"/>
  <c r="C64" i="9"/>
  <c r="C44" i="9"/>
  <c r="F44" i="9" s="1"/>
  <c r="C35" i="5"/>
  <c r="D35" i="5" s="1"/>
  <c r="C34" i="5"/>
  <c r="F31" i="9"/>
  <c r="E51" i="9"/>
  <c r="C61" i="9"/>
  <c r="C47" i="6"/>
  <c r="F32" i="9"/>
  <c r="C54" i="5"/>
  <c r="D54" i="5" s="1"/>
  <c r="D45" i="9"/>
  <c r="C31" i="6"/>
  <c r="E31" i="6" s="1"/>
  <c r="C45" i="6"/>
  <c r="C46" i="9"/>
  <c r="D29" i="6"/>
  <c r="D47" i="6"/>
  <c r="D14" i="9"/>
  <c r="G14" i="9" s="1"/>
  <c r="D32" i="6"/>
  <c r="D52" i="5"/>
  <c r="C50" i="5"/>
  <c r="E14" i="5"/>
  <c r="F14" i="5" s="1"/>
  <c r="E31" i="8"/>
  <c r="C29" i="6"/>
  <c r="C62" i="6"/>
  <c r="B45" i="6"/>
  <c r="B49" i="9"/>
  <c r="G19" i="1"/>
  <c r="B66" i="5"/>
  <c r="D66" i="5" s="1"/>
  <c r="B67" i="5"/>
  <c r="D67" i="5" s="1"/>
  <c r="B62" i="6"/>
  <c r="B47" i="9"/>
  <c r="B48" i="6"/>
  <c r="B46" i="9"/>
  <c r="B47" i="6"/>
  <c r="B51" i="5"/>
  <c r="D51" i="5" s="1"/>
  <c r="B32" i="6"/>
  <c r="B34" i="5"/>
  <c r="B29" i="6"/>
  <c r="B33" i="5"/>
  <c r="D33" i="5" s="1"/>
  <c r="B30" i="6"/>
  <c r="H15" i="9" l="1"/>
  <c r="E15" i="6"/>
  <c r="F15" i="6" s="1"/>
  <c r="F17" i="6" s="1"/>
  <c r="G18" i="7"/>
  <c r="G14" i="6"/>
  <c r="F16" i="9"/>
  <c r="G13" i="9"/>
  <c r="G16" i="9" s="1"/>
  <c r="D76" i="1"/>
  <c r="D79" i="1" s="1"/>
  <c r="D81" i="1" s="1"/>
  <c r="F18" i="5"/>
  <c r="H14" i="9"/>
  <c r="E30" i="6"/>
  <c r="B35" i="6"/>
  <c r="E29" i="6"/>
  <c r="C35" i="6"/>
  <c r="D35" i="6"/>
  <c r="E32" i="6"/>
  <c r="H13" i="9"/>
  <c r="G15" i="6"/>
  <c r="B34" i="9"/>
  <c r="E80" i="1"/>
  <c r="D50" i="5"/>
  <c r="D57" i="5" s="1"/>
  <c r="F61" i="9"/>
  <c r="F49" i="9"/>
  <c r="E47" i="6"/>
  <c r="E62" i="6"/>
  <c r="E63" i="6" s="1"/>
  <c r="F45" i="9"/>
  <c r="F33" i="9"/>
  <c r="F34" i="9" s="1"/>
  <c r="D51" i="9"/>
  <c r="D64" i="6"/>
  <c r="D52" i="6"/>
  <c r="E48" i="6"/>
  <c r="F48" i="9"/>
  <c r="C18" i="5"/>
  <c r="B40" i="5"/>
  <c r="C40" i="5"/>
  <c r="D34" i="5"/>
  <c r="F47" i="9"/>
  <c r="C51" i="9"/>
  <c r="D16" i="9"/>
  <c r="D18" i="5"/>
  <c r="D17" i="6"/>
  <c r="E18" i="5"/>
  <c r="C52" i="6"/>
  <c r="C69" i="5"/>
  <c r="C64" i="6"/>
  <c r="C34" i="9"/>
  <c r="B51" i="9"/>
  <c r="F46" i="9"/>
  <c r="C57" i="5"/>
  <c r="E45" i="6"/>
  <c r="C17" i="6"/>
  <c r="D68" i="5"/>
  <c r="B63" i="6"/>
  <c r="B68" i="5"/>
  <c r="B52" i="6"/>
  <c r="B57" i="5"/>
  <c r="H16" i="9" l="1"/>
  <c r="B64" i="6"/>
  <c r="E64" i="6" s="1"/>
  <c r="E65" i="6" s="1"/>
  <c r="E81" i="1"/>
  <c r="B63" i="10" s="1"/>
  <c r="B66" i="10" s="1"/>
  <c r="B68" i="10" s="1"/>
  <c r="E17" i="6"/>
  <c r="G17" i="6"/>
  <c r="E35" i="6"/>
  <c r="B65" i="9"/>
  <c r="B69" i="5"/>
  <c r="D69" i="5" s="1"/>
  <c r="D70" i="5" s="1"/>
  <c r="B64" i="9"/>
  <c r="D40" i="5"/>
  <c r="E52" i="6"/>
  <c r="F51" i="9"/>
  <c r="C63" i="10" l="1"/>
  <c r="E63" i="10"/>
  <c r="B70" i="5"/>
  <c r="B65" i="6"/>
  <c r="E66" i="10" l="1"/>
  <c r="E68" i="10" s="1"/>
  <c r="B71" i="7" s="1"/>
  <c r="C66" i="10"/>
  <c r="C68" i="10" s="1"/>
  <c r="D63" i="10" s="1"/>
  <c r="D66" i="10" s="1"/>
  <c r="D68" i="10" s="1"/>
  <c r="C61" i="6"/>
  <c r="C63" i="9"/>
  <c r="C60" i="9"/>
  <c r="C66" i="5"/>
  <c r="B74" i="7" l="1"/>
  <c r="B76" i="7" s="1"/>
  <c r="C71" i="7" s="1"/>
  <c r="C74" i="7" s="1"/>
  <c r="C76" i="7" s="1"/>
  <c r="D71" i="7" s="1"/>
  <c r="D74" i="7" s="1"/>
  <c r="D76" i="7" s="1"/>
  <c r="E71" i="7"/>
  <c r="E74" i="7" s="1"/>
  <c r="E76" i="7" s="1"/>
  <c r="C65" i="6"/>
  <c r="C63" i="6"/>
  <c r="C68" i="5"/>
  <c r="B57" i="8" l="1"/>
  <c r="B60" i="8" s="1"/>
  <c r="B62" i="8" s="1"/>
  <c r="C57" i="8" s="1"/>
  <c r="C70" i="5"/>
  <c r="C65" i="9"/>
  <c r="C60" i="8" l="1"/>
  <c r="C62" i="8" s="1"/>
  <c r="D57" i="8" s="1"/>
  <c r="D60" i="8" s="1"/>
  <c r="D62" i="8" s="1"/>
  <c r="D63" i="9"/>
  <c r="D60" i="9" l="1"/>
  <c r="D61" i="6"/>
  <c r="D63" i="6"/>
  <c r="E57" i="8" l="1"/>
  <c r="E60" i="8" s="1"/>
  <c r="D65" i="9"/>
  <c r="D65" i="6"/>
  <c r="E60" i="9" l="1"/>
  <c r="E64" i="9" l="1"/>
  <c r="F64" i="9" s="1"/>
  <c r="E63" i="9"/>
  <c r="F63" i="9" s="1"/>
  <c r="F65" i="9" l="1"/>
  <c r="E62" i="8"/>
  <c r="E6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Rebeca Muñoz Fallas</author>
  </authors>
  <commentList>
    <comment ref="C13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Total
</t>
        </r>
      </text>
    </comment>
    <comment ref="D13" authorId="0" shapeId="0" xr:uid="{00000000-0006-0000-0400-000002000000}">
      <text>
        <r>
          <rPr>
            <sz val="9"/>
            <color indexed="81"/>
            <rFont val="Tahoma"/>
            <family val="2"/>
          </rPr>
          <t>total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family val="2"/>
          </rPr>
          <t>Promedio</t>
        </r>
      </text>
    </comment>
    <comment ref="D14" authorId="0" shapeId="0" xr:uid="{00000000-0006-0000-0400-000004000000}">
      <text>
        <r>
          <rPr>
            <sz val="9"/>
            <color indexed="81"/>
            <rFont val="Tahoma"/>
            <family val="2"/>
          </rPr>
          <t>Promedio</t>
        </r>
      </text>
    </comment>
    <comment ref="D1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Promedio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Rebeca Muñoz Fallas</author>
  </authors>
  <commentList>
    <comment ref="C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 </t>
        </r>
      </text>
    </comment>
    <comment ref="D1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E1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
</t>
        </r>
      </text>
    </comment>
    <comment ref="F1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C1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5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5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5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</commentList>
</comments>
</file>

<file path=xl/sharedStrings.xml><?xml version="1.0" encoding="utf-8"?>
<sst xmlns="http://schemas.openxmlformats.org/spreadsheetml/2006/main" count="589" uniqueCount="130">
  <si>
    <t>CUADRO No. 1</t>
  </si>
  <si>
    <t>Reporte de beneficiarios financiados por el FODESAF</t>
  </si>
  <si>
    <t>Unidad</t>
  </si>
  <si>
    <t>TOTAL</t>
  </si>
  <si>
    <t>CUADRO No. 2</t>
  </si>
  <si>
    <t>Unidad:  Colones</t>
  </si>
  <si>
    <t>CUADRO No. 3</t>
  </si>
  <si>
    <t>Rubro por objeto de gasto</t>
  </si>
  <si>
    <t xml:space="preserve">Remuneraciones </t>
  </si>
  <si>
    <t>Servicios No Personales</t>
  </si>
  <si>
    <t>Transferencias Corrientes</t>
  </si>
  <si>
    <t>CUADRO No. 4</t>
  </si>
  <si>
    <t xml:space="preserve">Reporte de ingresos efectivos  girados por FODESAF </t>
  </si>
  <si>
    <t xml:space="preserve">Tipo de movimiento </t>
  </si>
  <si>
    <t>1) Saldo en Caja inicial (*)</t>
  </si>
  <si>
    <t>2) Ingresos Efectivos recibidos</t>
  </si>
  <si>
    <t>3) Recursos disponibles ( 1+2)</t>
  </si>
  <si>
    <t>4) Egresos efectivos pagados</t>
  </si>
  <si>
    <t xml:space="preserve">Centros de Alimentación </t>
  </si>
  <si>
    <t>Persona menor de edad beneficiaria</t>
  </si>
  <si>
    <t>Enero</t>
  </si>
  <si>
    <t xml:space="preserve">Febrero </t>
  </si>
  <si>
    <t xml:space="preserve">Marzo </t>
  </si>
  <si>
    <t>Total I Trimestre</t>
  </si>
  <si>
    <t>Centros de Atención Integral</t>
  </si>
  <si>
    <t>Programas Residenciales ONG</t>
  </si>
  <si>
    <t>Centros de Atención Integral (Red Nacional de Cuido y Desarrollo Infantil)</t>
  </si>
  <si>
    <t xml:space="preserve">Enero </t>
  </si>
  <si>
    <t>Febrero</t>
  </si>
  <si>
    <t>Marzo</t>
  </si>
  <si>
    <t xml:space="preserve">FODESAF </t>
  </si>
  <si>
    <t>Reporte de gastos efectivos por producto financiados por FODESAF</t>
  </si>
  <si>
    <t>I Trimestre</t>
  </si>
  <si>
    <t>Reporte de gastos efectivos por rubro financiados por FODESAF por detalle del gasto según objeto</t>
  </si>
  <si>
    <t>Materiales y Suministros</t>
  </si>
  <si>
    <t>Abril</t>
  </si>
  <si>
    <t>Mayo</t>
  </si>
  <si>
    <t>Junio</t>
  </si>
  <si>
    <t>Reporte de gastos efectivos financiados por FODESAF</t>
  </si>
  <si>
    <t>Reporte de gastos efectivos financiados por FODESAF por detalle del gasto según objeto</t>
  </si>
  <si>
    <t>5) Saldo en Caja Final (3-4)</t>
  </si>
  <si>
    <t>II Trimestre</t>
  </si>
  <si>
    <t>I Semestre</t>
  </si>
  <si>
    <t>Fuente: Informes Trimestrales PANI</t>
  </si>
  <si>
    <t>III Trimestre</t>
  </si>
  <si>
    <t>Acumulado</t>
  </si>
  <si>
    <t>Julio</t>
  </si>
  <si>
    <t>Agosto</t>
  </si>
  <si>
    <t>Setiembre</t>
  </si>
  <si>
    <t>Fuente: Informe Tercer Trimestre PANI</t>
  </si>
  <si>
    <t>IV Trimestre</t>
  </si>
  <si>
    <t>Anual</t>
  </si>
  <si>
    <t>Octubre</t>
  </si>
  <si>
    <t>Noviembre</t>
  </si>
  <si>
    <t xml:space="preserve">Diciembre </t>
  </si>
  <si>
    <t xml:space="preserve"> IV TRIMESTRE</t>
  </si>
  <si>
    <t>Fuente: Informe Cuarto Trimestre PANI</t>
  </si>
  <si>
    <t xml:space="preserve">Programa: </t>
  </si>
  <si>
    <t>Derechos de los niños, niñas y adolescentes</t>
  </si>
  <si>
    <t>Institución:</t>
  </si>
  <si>
    <t xml:space="preserve"> Patronato Nacional de la Infancia</t>
  </si>
  <si>
    <t xml:space="preserve">Unidad Ejecutora: </t>
  </si>
  <si>
    <t>Gerencia Técnica</t>
  </si>
  <si>
    <t xml:space="preserve">Periodo: </t>
  </si>
  <si>
    <t>Fuente: Informe Segundo Trimestre PANI</t>
  </si>
  <si>
    <t>Fuente: Informe Primer Trimestre PANI</t>
  </si>
  <si>
    <t>Cuadro No. 1</t>
  </si>
  <si>
    <t>Bienes duraderos</t>
  </si>
  <si>
    <t>Beneficio</t>
  </si>
  <si>
    <t>Prevención y Promoción*</t>
  </si>
  <si>
    <t>Nombres de los productos</t>
  </si>
  <si>
    <t>Remuneraciones personal sustantivo</t>
  </si>
  <si>
    <t>Centros de Atención Infantil-Guarderías</t>
  </si>
  <si>
    <t>Residencias Transitorias</t>
  </si>
  <si>
    <t>Centros de Atención Infantil-Guarderías Red de Cuido Directo</t>
  </si>
  <si>
    <t>Juntas de Protección de Niñez y Adolescencia-Promoción</t>
  </si>
  <si>
    <t xml:space="preserve">Fuente: Informes Trimestrales PANI. </t>
  </si>
  <si>
    <t>Promedio</t>
  </si>
  <si>
    <t>Devolución de superávit</t>
  </si>
  <si>
    <t>Superávit no Comprometido-Devolución</t>
  </si>
  <si>
    <t>TOTAL SALDO INICIAL( Superávit PANI)</t>
  </si>
  <si>
    <t>Totales</t>
  </si>
  <si>
    <t>Producto 1 Atención de denuncias</t>
  </si>
  <si>
    <t>Producto 2 Proteccion y apoyo a los niños, niñas y Adolescentes en los Albergues PANI</t>
  </si>
  <si>
    <t>Producto 3: Centro de Atención Infantil - Guarderias</t>
  </si>
  <si>
    <t>3) Reintegros en efectivo ONG's</t>
  </si>
  <si>
    <t>5) Egresos efectivos pagados</t>
  </si>
  <si>
    <t>4) Recursos disponibles ( 1+2+3 )</t>
  </si>
  <si>
    <t>6) Saldo en Caja Final ( 4-5 )</t>
  </si>
  <si>
    <r>
      <rPr>
        <b/>
        <sz val="11"/>
        <color theme="1"/>
        <rFont val="Calibri"/>
        <family val="2"/>
        <scheme val="minor"/>
      </rPr>
      <t>Producto 3:</t>
    </r>
    <r>
      <rPr>
        <sz val="11"/>
        <color theme="1"/>
        <rFont val="Calibri"/>
        <family val="2"/>
        <scheme val="minor"/>
      </rPr>
      <t xml:space="preserve"> Centro de Atención Infantil - Guarderias</t>
    </r>
  </si>
  <si>
    <r>
      <rPr>
        <b/>
        <sz val="11"/>
        <color theme="1"/>
        <rFont val="Calibri"/>
        <family val="2"/>
        <scheme val="minor"/>
      </rPr>
      <t>Producto 1:</t>
    </r>
    <r>
      <rPr>
        <sz val="11"/>
        <color theme="1"/>
        <rFont val="Calibri"/>
        <family val="2"/>
        <scheme val="minor"/>
      </rPr>
      <t xml:space="preserve"> Atención de denuncias</t>
    </r>
  </si>
  <si>
    <r>
      <rPr>
        <b/>
        <sz val="11"/>
        <color theme="1"/>
        <rFont val="Calibri"/>
        <family val="2"/>
        <scheme val="minor"/>
      </rPr>
      <t>Producto 2:</t>
    </r>
    <r>
      <rPr>
        <sz val="11"/>
        <color theme="1"/>
        <rFont val="Calibri"/>
        <family val="2"/>
        <scheme val="minor"/>
      </rPr>
      <t xml:space="preserve"> Proteccion y apoyo a los niños, niñas y Adolescentes en los Albergues PANI</t>
    </r>
  </si>
  <si>
    <t xml:space="preserve">(1) Debido a la práctica institucional y por los procesos y procedimientos administrativos que se siguen en los mismos, los proyectos se encuentran  en la etapa de las decisiones iniciales en el Departamento de Suministros, Bienes y Serevicios. </t>
  </si>
  <si>
    <t>Producto 4: Proyectos Fondo de Niñez y Adolescencia n (1)</t>
  </si>
  <si>
    <t>Atención de denuncias</t>
  </si>
  <si>
    <t>Proteccion y apoyo a los niños, niñas y Adolescentes en los Albergues PANI</t>
  </si>
  <si>
    <t>Centro de Atención Infantil - Guarderias</t>
  </si>
  <si>
    <t xml:space="preserve">Producto 4: Proyectos Fondo de Niñez y Adolescencia </t>
  </si>
  <si>
    <r>
      <rPr>
        <b/>
        <sz val="11"/>
        <color theme="1"/>
        <rFont val="Calibri"/>
        <family val="2"/>
        <scheme val="minor"/>
      </rPr>
      <t xml:space="preserve">Producto 4: </t>
    </r>
    <r>
      <rPr>
        <sz val="11"/>
        <color theme="1"/>
        <rFont val="Calibri"/>
        <family val="2"/>
        <scheme val="minor"/>
      </rPr>
      <t>Proyectos Fondo de Niñez y Adolescencia</t>
    </r>
  </si>
  <si>
    <t>Producto 4: Proyectos Fondo de Niñez y Adolescencia</t>
  </si>
  <si>
    <t>Total</t>
  </si>
  <si>
    <t xml:space="preserve">Debido a la práctica institucional y por los procesos y procedimientos administrativos que se siguen en los mismos, los proyectos de los Productos 4 y 5  aún se encuentra en la fase de gestiones administrativas, otros apenas están iniciando.  </t>
  </si>
  <si>
    <r>
      <t xml:space="preserve">Para el producto 1 el dato resportado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</si>
  <si>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2 El dato reportado son los cupos de la capacidad instalada de los albergues del PANI,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</si>
  <si>
    <r>
      <t xml:space="preserve">Para el producto 3 El dato reportado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  <r>
      <rPr>
        <sz val="10"/>
        <color theme="1"/>
        <rFont val="Calibri"/>
        <family val="2"/>
        <scheme val="minor"/>
      </rPr>
      <t xml:space="preserve"> en los Centros de Atención Infantil - Guarderías.</t>
    </r>
  </si>
  <si>
    <r>
      <t xml:space="preserve">Para el producto 4 El dato reportado son  son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</si>
  <si>
    <r>
      <t xml:space="preserve">Para el producto 1 el dato reportado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</si>
  <si>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4 El dato reportado son 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</si>
  <si>
    <t>El Saldo Inicial se compone así *</t>
  </si>
  <si>
    <t>* saldo en caja final I T</t>
  </si>
  <si>
    <t>Proyectos Fondo de Niñez y Adolescencia Proyecto Mis primeras Huellas</t>
  </si>
  <si>
    <t>Proyectos Fondo de Niñez y Adolescencia SUSPENDIDO 2020</t>
  </si>
  <si>
    <t>Primer Semestre 2020</t>
  </si>
  <si>
    <t xml:space="preserve">Totales </t>
  </si>
  <si>
    <t xml:space="preserve">Promedio </t>
  </si>
  <si>
    <t>Total Superavit Comprometido 2020</t>
  </si>
  <si>
    <t>Primer   Trimestre 2021</t>
  </si>
  <si>
    <t xml:space="preserve">El producto 2 no se reporta en el 2021 debido a recorte presupuestario. </t>
  </si>
  <si>
    <r>
      <t xml:space="preserve">Para el producto 4 El dato reportado son  son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 Se reporta hasta el segundo semestre del año.</t>
    </r>
  </si>
  <si>
    <t>Segundo Trimestre 2021</t>
  </si>
  <si>
    <r>
      <rPr>
        <b/>
        <sz val="11"/>
        <color theme="1"/>
        <rFont val="Calibri"/>
        <family val="2"/>
        <scheme val="minor"/>
      </rPr>
      <t>Producto 1:</t>
    </r>
    <r>
      <rPr>
        <sz val="11"/>
        <color theme="1"/>
        <rFont val="Calibri"/>
        <family val="2"/>
        <scheme val="minor"/>
      </rPr>
      <t xml:space="preserve"> Atención de denuncias</t>
    </r>
  </si>
  <si>
    <r>
      <rPr>
        <b/>
        <sz val="11"/>
        <color theme="1"/>
        <rFont val="Calibri"/>
        <family val="2"/>
        <scheme val="minor"/>
      </rPr>
      <t>Producto 2</t>
    </r>
    <r>
      <rPr>
        <sz val="11"/>
        <color theme="1"/>
        <rFont val="Calibri"/>
        <family val="2"/>
        <scheme val="minor"/>
      </rPr>
      <t xml:space="preserve"> :Proteccion y apoyo a los niños, niñas y Adolescentes en los Albergues PANI</t>
    </r>
  </si>
  <si>
    <r>
      <rPr>
        <b/>
        <sz val="11"/>
        <color theme="1"/>
        <rFont val="Calibri"/>
        <family val="2"/>
        <scheme val="minor"/>
      </rPr>
      <t>Producto 3:</t>
    </r>
    <r>
      <rPr>
        <sz val="11"/>
        <color theme="1"/>
        <rFont val="Calibri"/>
        <family val="2"/>
        <scheme val="minor"/>
      </rPr>
      <t xml:space="preserve"> Centro de Atención Infantil - Guarderias</t>
    </r>
  </si>
  <si>
    <r>
      <rPr>
        <b/>
        <sz val="11"/>
        <color theme="1"/>
        <rFont val="Calibri"/>
        <family val="2"/>
        <scheme val="minor"/>
      </rPr>
      <t>Producto 4</t>
    </r>
    <r>
      <rPr>
        <sz val="11"/>
        <color theme="1"/>
        <rFont val="Calibri"/>
        <family val="2"/>
        <scheme val="minor"/>
      </rPr>
      <t xml:space="preserve">: Proyectos Fondo de Niñez y Adolescencia </t>
    </r>
  </si>
  <si>
    <t>Producto 3 se realiza un pago por trimestre según el Reglamento de transferencias de recursos a organizaciones no gubernamentales (ONG) para la atención de personas menores de edad artículos 15 y 15bis.</t>
  </si>
  <si>
    <t>Tercer Trimestre 2021</t>
  </si>
  <si>
    <t>Patronato Nacional de la Infancia</t>
  </si>
  <si>
    <t>Cuarto Trimestre 2021</t>
  </si>
  <si>
    <t xml:space="preserve">Proyectos Fondo de Niñez y Adolescencia </t>
  </si>
  <si>
    <t>Tercer Trimestre Acumulado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</si>
</sst>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₡&quot;* #,##0_-;\-&quot;₡&quot;* #,##0_-;_-&quot;₡&quot;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₡&quot;#,##0.00"/>
    <numFmt numFmtId="167" formatCode="&quot;₡&quot;#,##0"/>
    <numFmt numFmtId="168" formatCode="&quot;₡&quot;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201F1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4" fontId="4" fillId="0" borderId="2" xfId="0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/>
    </xf>
    <xf numFmtId="165" fontId="5" fillId="0" borderId="2" xfId="1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4" fontId="4" fillId="0" borderId="0" xfId="0" applyNumberFormat="1" applyFont="1"/>
    <xf numFmtId="4" fontId="4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left"/>
    </xf>
    <xf numFmtId="4" fontId="4" fillId="2" borderId="0" xfId="0" applyNumberFormat="1" applyFont="1" applyFill="1" applyAlignment="1">
      <alignment horizontal="left" wrapText="1"/>
    </xf>
    <xf numFmtId="4" fontId="4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165" fontId="4" fillId="0" borderId="0" xfId="1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 wrapText="1"/>
    </xf>
    <xf numFmtId="165" fontId="1" fillId="0" borderId="0" xfId="1" applyNumberFormat="1" applyFont="1" applyFill="1" applyAlignment="1">
      <alignment horizontal="left" wrapText="1"/>
    </xf>
    <xf numFmtId="165" fontId="1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wrapText="1"/>
    </xf>
    <xf numFmtId="165" fontId="1" fillId="0" borderId="0" xfId="1" applyNumberFormat="1" applyFont="1" applyFill="1"/>
    <xf numFmtId="165" fontId="7" fillId="0" borderId="0" xfId="1" applyNumberFormat="1" applyFont="1" applyFill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left" wrapText="1"/>
    </xf>
    <xf numFmtId="165" fontId="8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left" vertical="top" wrapText="1"/>
    </xf>
    <xf numFmtId="165" fontId="4" fillId="0" borderId="0" xfId="1" applyNumberFormat="1" applyFont="1"/>
    <xf numFmtId="165" fontId="4" fillId="0" borderId="0" xfId="1" applyNumberFormat="1" applyFont="1" applyFill="1" applyAlignment="1">
      <alignment wrapText="1"/>
    </xf>
    <xf numFmtId="165" fontId="3" fillId="0" borderId="0" xfId="1" applyNumberFormat="1" applyFont="1" applyFill="1" applyAlignment="1">
      <alignment horizontal="center" wrapText="1"/>
    </xf>
    <xf numFmtId="165" fontId="4" fillId="0" borderId="0" xfId="1" applyNumberFormat="1" applyFont="1" applyFill="1" applyAlignment="1">
      <alignment horizontal="left" wrapText="1"/>
    </xf>
    <xf numFmtId="165" fontId="4" fillId="0" borderId="0" xfId="1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 vertical="top" wrapText="1"/>
    </xf>
    <xf numFmtId="165" fontId="6" fillId="0" borderId="0" xfId="1" applyNumberFormat="1" applyFont="1" applyFill="1" applyAlignment="1">
      <alignment vertical="top" wrapText="1"/>
    </xf>
    <xf numFmtId="165" fontId="4" fillId="0" borderId="0" xfId="1" applyNumberFormat="1" applyFont="1" applyFill="1"/>
    <xf numFmtId="165" fontId="4" fillId="0" borderId="0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Fill="1" applyAlignment="1">
      <alignment wrapText="1"/>
    </xf>
    <xf numFmtId="165" fontId="5" fillId="0" borderId="0" xfId="1" applyNumberFormat="1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 wrapText="1"/>
    </xf>
    <xf numFmtId="165" fontId="5" fillId="0" borderId="2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1" fillId="0" borderId="0" xfId="2" applyNumberFormat="1" applyFont="1" applyFill="1"/>
    <xf numFmtId="4" fontId="0" fillId="0" borderId="0" xfId="0" applyNumberFormat="1" applyFont="1" applyFill="1"/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/>
    <xf numFmtId="4" fontId="3" fillId="0" borderId="0" xfId="0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 vertical="top" wrapText="1"/>
    </xf>
    <xf numFmtId="165" fontId="3" fillId="0" borderId="4" xfId="1" applyNumberFormat="1" applyFont="1" applyFill="1" applyBorder="1" applyAlignment="1">
      <alignment horizontal="center" wrapText="1"/>
    </xf>
    <xf numFmtId="165" fontId="4" fillId="3" borderId="0" xfId="1" applyNumberFormat="1" applyFont="1" applyFill="1"/>
    <xf numFmtId="165" fontId="3" fillId="0" borderId="0" xfId="1" applyNumberFormat="1" applyFont="1" applyFill="1"/>
    <xf numFmtId="0" fontId="0" fillId="0" borderId="0" xfId="0" applyAlignment="1">
      <alignment horizontal="justify" vertical="top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 vertical="top" wrapText="1"/>
    </xf>
    <xf numFmtId="165" fontId="4" fillId="3" borderId="0" xfId="1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wrapText="1"/>
    </xf>
    <xf numFmtId="165" fontId="3" fillId="3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/>
    <xf numFmtId="165" fontId="0" fillId="0" borderId="0" xfId="1" applyNumberFormat="1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 applyAlignment="1">
      <alignment horizontal="left" wrapText="1"/>
    </xf>
    <xf numFmtId="0" fontId="0" fillId="0" borderId="0" xfId="0" applyFont="1"/>
    <xf numFmtId="165" fontId="0" fillId="0" borderId="0" xfId="1" applyNumberFormat="1" applyFont="1" applyFill="1" applyBorder="1" applyAlignment="1">
      <alignment horizontal="center" vertical="top" wrapText="1"/>
    </xf>
    <xf numFmtId="165" fontId="0" fillId="0" borderId="2" xfId="1" applyNumberFormat="1" applyFont="1" applyFill="1" applyBorder="1" applyAlignment="1">
      <alignment horizontal="center" vertical="top" wrapText="1"/>
    </xf>
    <xf numFmtId="165" fontId="1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justify" vertical="top" wrapText="1"/>
    </xf>
    <xf numFmtId="165" fontId="1" fillId="0" borderId="0" xfId="1" applyNumberFormat="1" applyFont="1" applyFill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2" fontId="0" fillId="0" borderId="0" xfId="3" applyFont="1" applyFill="1"/>
    <xf numFmtId="0" fontId="10" fillId="0" borderId="0" xfId="1" applyNumberFormat="1" applyFont="1" applyFill="1" applyAlignment="1">
      <alignment horizontal="left" vertical="top" wrapText="1"/>
    </xf>
    <xf numFmtId="4" fontId="14" fillId="0" borderId="0" xfId="0" applyNumberFormat="1" applyFont="1" applyFill="1" applyAlignment="1">
      <alignment horizontal="left"/>
    </xf>
    <xf numFmtId="165" fontId="14" fillId="0" borderId="0" xfId="1" applyNumberFormat="1" applyFont="1" applyFill="1" applyAlignment="1">
      <alignment horizontal="left" wrapText="1"/>
    </xf>
    <xf numFmtId="165" fontId="14" fillId="0" borderId="0" xfId="1" applyNumberFormat="1" applyFont="1" applyFill="1" applyAlignment="1">
      <alignment horizontal="left"/>
    </xf>
    <xf numFmtId="165" fontId="14" fillId="0" borderId="0" xfId="1" applyNumberFormat="1" applyFont="1" applyFill="1"/>
    <xf numFmtId="0" fontId="14" fillId="0" borderId="0" xfId="0" applyFont="1" applyFill="1"/>
    <xf numFmtId="0" fontId="14" fillId="0" borderId="0" xfId="0" applyFont="1"/>
    <xf numFmtId="165" fontId="16" fillId="0" borderId="0" xfId="1" applyNumberFormat="1" applyFont="1" applyFill="1" applyAlignment="1">
      <alignment wrapText="1"/>
    </xf>
    <xf numFmtId="165" fontId="16" fillId="0" borderId="0" xfId="1" applyNumberFormat="1" applyFont="1" applyFill="1" applyAlignment="1">
      <alignment vertical="top" wrapText="1"/>
    </xf>
    <xf numFmtId="165" fontId="0" fillId="0" borderId="0" xfId="0" applyNumberFormat="1" applyFill="1" applyAlignment="1"/>
    <xf numFmtId="2" fontId="14" fillId="0" borderId="0" xfId="1" applyNumberFormat="1" applyFont="1" applyFill="1" applyAlignment="1">
      <alignment vertical="top" wrapText="1"/>
    </xf>
    <xf numFmtId="0" fontId="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 wrapText="1"/>
    </xf>
    <xf numFmtId="0" fontId="1" fillId="0" borderId="0" xfId="1" applyNumberFormat="1" applyFont="1" applyFill="1" applyBorder="1" applyAlignment="1">
      <alignment horizontal="right" wrapText="1"/>
    </xf>
    <xf numFmtId="1" fontId="1" fillId="0" borderId="0" xfId="1" applyNumberFormat="1" applyFont="1" applyFill="1" applyBorder="1" applyAlignment="1">
      <alignment horizontal="right" wrapText="1"/>
    </xf>
    <xf numFmtId="166" fontId="1" fillId="0" borderId="0" xfId="1" applyNumberFormat="1" applyFont="1" applyFill="1" applyBorder="1" applyAlignment="1">
      <alignment horizontal="center" vertical="top" wrapText="1"/>
    </xf>
    <xf numFmtId="166" fontId="1" fillId="0" borderId="0" xfId="1" applyNumberFormat="1" applyFont="1" applyFill="1" applyBorder="1" applyAlignment="1">
      <alignment horizontal="center" vertical="top"/>
    </xf>
    <xf numFmtId="166" fontId="5" fillId="0" borderId="2" xfId="1" applyNumberFormat="1" applyFont="1" applyFill="1" applyBorder="1" applyAlignment="1">
      <alignment horizontal="center" vertical="top" wrapText="1"/>
    </xf>
    <xf numFmtId="166" fontId="1" fillId="0" borderId="0" xfId="1" applyNumberFormat="1" applyFont="1" applyFill="1" applyBorder="1" applyAlignment="1">
      <alignment horizontal="center" wrapText="1"/>
    </xf>
    <xf numFmtId="166" fontId="1" fillId="3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6" fontId="4" fillId="3" borderId="2" xfId="1" applyNumberFormat="1" applyFont="1" applyFill="1" applyBorder="1" applyAlignment="1">
      <alignment horizontal="center"/>
    </xf>
    <xf numFmtId="166" fontId="4" fillId="3" borderId="0" xfId="1" applyNumberFormat="1" applyFont="1" applyFill="1" applyBorder="1" applyAlignment="1">
      <alignment horizontal="right" wrapText="1"/>
    </xf>
    <xf numFmtId="166" fontId="2" fillId="3" borderId="0" xfId="0" applyNumberFormat="1" applyFont="1" applyFill="1"/>
    <xf numFmtId="167" fontId="4" fillId="0" borderId="0" xfId="1" applyNumberFormat="1" applyFont="1" applyFill="1" applyBorder="1" applyAlignment="1">
      <alignment horizontal="center" wrapText="1"/>
    </xf>
    <xf numFmtId="167" fontId="4" fillId="0" borderId="0" xfId="1" applyNumberFormat="1" applyFont="1" applyFill="1" applyBorder="1" applyAlignment="1">
      <alignment horizontal="center" vertical="top" wrapText="1"/>
    </xf>
    <xf numFmtId="167" fontId="1" fillId="0" borderId="0" xfId="1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center" wrapText="1"/>
    </xf>
    <xf numFmtId="165" fontId="1" fillId="0" borderId="2" xfId="1" applyNumberFormat="1" applyFont="1" applyFill="1" applyBorder="1" applyAlignment="1">
      <alignment horizontal="center" vertical="top" wrapText="1"/>
    </xf>
    <xf numFmtId="167" fontId="1" fillId="0" borderId="2" xfId="1" applyNumberFormat="1" applyFont="1" applyFill="1" applyBorder="1" applyAlignment="1">
      <alignment horizontal="center" vertical="top" wrapText="1"/>
    </xf>
    <xf numFmtId="0" fontId="1" fillId="0" borderId="0" xfId="1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>
      <alignment wrapText="1"/>
    </xf>
    <xf numFmtId="165" fontId="2" fillId="0" borderId="1" xfId="1" applyNumberFormat="1" applyFont="1" applyFill="1" applyBorder="1" applyAlignment="1">
      <alignment horizontal="left" wrapText="1"/>
    </xf>
    <xf numFmtId="165" fontId="2" fillId="0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left" wrapText="1"/>
    </xf>
    <xf numFmtId="165" fontId="2" fillId="0" borderId="0" xfId="1" applyNumberFormat="1" applyFont="1" applyFill="1" applyBorder="1" applyAlignment="1">
      <alignment horizontal="center" wrapText="1"/>
    </xf>
    <xf numFmtId="167" fontId="1" fillId="0" borderId="0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left" wrapText="1"/>
    </xf>
    <xf numFmtId="167" fontId="1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165" fontId="19" fillId="3" borderId="2" xfId="1" applyNumberFormat="1" applyFont="1" applyFill="1" applyBorder="1" applyAlignment="1">
      <alignment horizontal="center" vertical="top" wrapText="1"/>
    </xf>
    <xf numFmtId="165" fontId="19" fillId="0" borderId="1" xfId="1" applyNumberFormat="1" applyFont="1" applyFill="1" applyBorder="1" applyAlignment="1">
      <alignment horizontal="center" wrapText="1"/>
    </xf>
    <xf numFmtId="4" fontId="19" fillId="0" borderId="0" xfId="0" applyNumberFormat="1" applyFont="1"/>
    <xf numFmtId="165" fontId="19" fillId="3" borderId="0" xfId="1" applyNumberFormat="1" applyFont="1" applyFill="1" applyBorder="1" applyAlignment="1">
      <alignment horizontal="center" vertical="top" wrapText="1"/>
    </xf>
    <xf numFmtId="165" fontId="19" fillId="0" borderId="0" xfId="1" applyNumberFormat="1" applyFont="1" applyFill="1" applyBorder="1" applyAlignment="1">
      <alignment horizontal="center" vertical="center" wrapText="1"/>
    </xf>
    <xf numFmtId="3" fontId="19" fillId="0" borderId="0" xfId="0" applyNumberFormat="1" applyFont="1"/>
    <xf numFmtId="165" fontId="4" fillId="0" borderId="0" xfId="1" applyNumberFormat="1" applyFont="1" applyFill="1" applyBorder="1" applyAlignment="1">
      <alignment horizontal="left"/>
    </xf>
    <xf numFmtId="165" fontId="7" fillId="4" borderId="0" xfId="1" applyNumberFormat="1" applyFont="1" applyFill="1" applyAlignment="1">
      <alignment horizontal="left" wrapText="1"/>
    </xf>
    <xf numFmtId="165" fontId="1" fillId="4" borderId="0" xfId="1" applyNumberFormat="1" applyFont="1" applyFill="1"/>
    <xf numFmtId="165" fontId="3" fillId="4" borderId="1" xfId="1" applyNumberFormat="1" applyFont="1" applyFill="1" applyBorder="1" applyAlignment="1">
      <alignment horizontal="center" wrapText="1"/>
    </xf>
    <xf numFmtId="165" fontId="4" fillId="4" borderId="0" xfId="1" applyNumberFormat="1" applyFont="1" applyFill="1" applyBorder="1" applyAlignment="1">
      <alignment horizontal="left" wrapText="1"/>
    </xf>
    <xf numFmtId="166" fontId="4" fillId="4" borderId="0" xfId="1" applyNumberFormat="1" applyFont="1" applyFill="1" applyBorder="1" applyAlignment="1">
      <alignment horizontal="right" wrapText="1"/>
    </xf>
    <xf numFmtId="166" fontId="3" fillId="4" borderId="0" xfId="1" applyNumberFormat="1" applyFont="1" applyFill="1" applyBorder="1" applyAlignment="1">
      <alignment horizontal="right" wrapText="1"/>
    </xf>
    <xf numFmtId="4" fontId="4" fillId="4" borderId="2" xfId="0" applyNumberFormat="1" applyFont="1" applyFill="1" applyBorder="1" applyAlignment="1">
      <alignment horizontal="left"/>
    </xf>
    <xf numFmtId="0" fontId="0" fillId="4" borderId="0" xfId="0" applyFill="1"/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/>
    </xf>
    <xf numFmtId="0" fontId="0" fillId="0" borderId="0" xfId="1" applyNumberFormat="1" applyFont="1" applyFill="1" applyBorder="1" applyAlignment="1">
      <alignment horizontal="center" wrapText="1"/>
    </xf>
    <xf numFmtId="1" fontId="1" fillId="0" borderId="0" xfId="1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" fontId="1" fillId="0" borderId="0" xfId="1" applyNumberFormat="1" applyFont="1" applyFill="1" applyBorder="1" applyAlignment="1">
      <alignment horizontal="center" vertical="top" wrapText="1"/>
    </xf>
    <xf numFmtId="1" fontId="1" fillId="3" borderId="0" xfId="1" applyNumberFormat="1" applyFont="1" applyFill="1" applyBorder="1" applyAlignment="1">
      <alignment horizontal="center" vertical="top" wrapText="1"/>
    </xf>
    <xf numFmtId="1" fontId="0" fillId="0" borderId="0" xfId="1" applyNumberFormat="1" applyFont="1" applyFill="1" applyBorder="1" applyAlignment="1">
      <alignment horizontal="center" vertical="top" wrapText="1"/>
    </xf>
    <xf numFmtId="1" fontId="0" fillId="3" borderId="2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justify" vertical="top"/>
    </xf>
    <xf numFmtId="167" fontId="1" fillId="0" borderId="0" xfId="1" applyNumberFormat="1" applyFont="1" applyFill="1" applyBorder="1" applyAlignment="1">
      <alignment horizontal="center" wrapText="1"/>
    </xf>
    <xf numFmtId="167" fontId="1" fillId="3" borderId="0" xfId="1" applyNumberFormat="1" applyFont="1" applyFill="1" applyBorder="1" applyAlignment="1">
      <alignment horizontal="center"/>
    </xf>
    <xf numFmtId="167" fontId="0" fillId="0" borderId="0" xfId="1" applyNumberFormat="1" applyFont="1" applyFill="1" applyBorder="1" applyAlignment="1">
      <alignment horizontal="center" wrapText="1"/>
    </xf>
    <xf numFmtId="167" fontId="4" fillId="3" borderId="2" xfId="1" applyNumberFormat="1" applyFont="1" applyFill="1" applyBorder="1" applyAlignment="1">
      <alignment horizontal="center"/>
    </xf>
    <xf numFmtId="167" fontId="1" fillId="3" borderId="0" xfId="1" applyNumberFormat="1" applyFont="1" applyFill="1" applyBorder="1" applyAlignment="1">
      <alignment horizontal="center" vertical="top"/>
    </xf>
    <xf numFmtId="167" fontId="1" fillId="0" borderId="0" xfId="0" applyNumberFormat="1" applyFont="1"/>
    <xf numFmtId="167" fontId="4" fillId="3" borderId="2" xfId="1" applyNumberFormat="1" applyFont="1" applyFill="1" applyBorder="1" applyAlignment="1">
      <alignment horizontal="center" vertical="top" wrapText="1"/>
    </xf>
    <xf numFmtId="167" fontId="4" fillId="3" borderId="0" xfId="1" applyNumberFormat="1" applyFont="1" applyFill="1" applyBorder="1" applyAlignment="1">
      <alignment horizontal="center" wrapText="1"/>
    </xf>
    <xf numFmtId="167" fontId="2" fillId="3" borderId="0" xfId="0" applyNumberFormat="1" applyFont="1" applyFill="1" applyAlignment="1">
      <alignment horizontal="center"/>
    </xf>
    <xf numFmtId="167" fontId="3" fillId="0" borderId="0" xfId="1" applyNumberFormat="1" applyFont="1" applyFill="1" applyBorder="1" applyAlignment="1">
      <alignment horizontal="center" wrapText="1"/>
    </xf>
    <xf numFmtId="167" fontId="4" fillId="0" borderId="2" xfId="0" applyNumberFormat="1" applyFont="1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 vertical="center" wrapText="1"/>
    </xf>
    <xf numFmtId="168" fontId="3" fillId="0" borderId="0" xfId="1" applyNumberFormat="1" applyFont="1" applyFill="1"/>
    <xf numFmtId="168" fontId="3" fillId="0" borderId="0" xfId="1" applyNumberFormat="1" applyFont="1" applyFill="1" applyBorder="1" applyAlignment="1">
      <alignment vertical="top" wrapText="1"/>
    </xf>
    <xf numFmtId="167" fontId="3" fillId="0" borderId="0" xfId="1" applyNumberFormat="1" applyFont="1" applyFill="1" applyBorder="1" applyAlignment="1">
      <alignment horizontal="center" vertical="top" wrapText="1"/>
    </xf>
    <xf numFmtId="167" fontId="2" fillId="0" borderId="2" xfId="1" applyNumberFormat="1" applyFont="1" applyFill="1" applyBorder="1" applyAlignment="1">
      <alignment horizontal="center" vertical="top" wrapText="1"/>
    </xf>
    <xf numFmtId="167" fontId="2" fillId="0" borderId="0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165" fontId="4" fillId="0" borderId="0" xfId="1" applyNumberFormat="1" applyFont="1" applyAlignment="1"/>
    <xf numFmtId="165" fontId="4" fillId="0" borderId="0" xfId="1" applyNumberFormat="1" applyFont="1" applyFill="1" applyBorder="1" applyAlignment="1">
      <alignment vertical="top" wrapText="1"/>
    </xf>
    <xf numFmtId="165" fontId="1" fillId="0" borderId="0" xfId="1" applyNumberFormat="1" applyFont="1" applyFill="1" applyBorder="1" applyAlignment="1">
      <alignment vertical="top" wrapText="1"/>
    </xf>
    <xf numFmtId="165" fontId="4" fillId="0" borderId="2" xfId="1" applyNumberFormat="1" applyFont="1" applyFill="1" applyBorder="1" applyAlignment="1">
      <alignment vertical="top" wrapText="1"/>
    </xf>
    <xf numFmtId="165" fontId="2" fillId="3" borderId="2" xfId="1" applyNumberFormat="1" applyFont="1" applyFill="1" applyBorder="1" applyAlignment="1">
      <alignment horizontal="center" vertical="top" wrapText="1"/>
    </xf>
    <xf numFmtId="165" fontId="20" fillId="3" borderId="0" xfId="0" applyNumberFormat="1" applyFont="1" applyFill="1" applyBorder="1" applyAlignment="1">
      <alignment horizontal="right" vertical="center" wrapText="1"/>
    </xf>
    <xf numFmtId="165" fontId="18" fillId="3" borderId="0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wrapText="1"/>
    </xf>
    <xf numFmtId="0" fontId="14" fillId="0" borderId="0" xfId="1" applyNumberFormat="1" applyFont="1" applyFill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wrapText="1"/>
    </xf>
    <xf numFmtId="165" fontId="3" fillId="4" borderId="0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Alignment="1">
      <alignment horizontal="justify" vertical="top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1" applyNumberFormat="1" applyFont="1" applyFill="1" applyAlignment="1">
      <alignment horizontal="left" vertical="top" wrapText="1"/>
    </xf>
    <xf numFmtId="165" fontId="17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Alignment="1">
      <alignment horizontal="justify" vertical="top" wrapText="1"/>
    </xf>
    <xf numFmtId="165" fontId="3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Fill="1" applyAlignment="1">
      <alignment horizontal="center" wrapText="1"/>
    </xf>
    <xf numFmtId="2" fontId="14" fillId="0" borderId="0" xfId="1" applyNumberFormat="1" applyFont="1" applyFill="1" applyAlignment="1">
      <alignment horizontal="left" vertical="top" wrapText="1"/>
    </xf>
    <xf numFmtId="165" fontId="3" fillId="0" borderId="0" xfId="1" applyNumberFormat="1" applyFont="1" applyFill="1" applyBorder="1" applyAlignment="1">
      <alignment vertical="top" wrapText="1"/>
    </xf>
    <xf numFmtId="165" fontId="2" fillId="0" borderId="0" xfId="1" applyNumberFormat="1" applyFont="1" applyFill="1" applyAlignment="1">
      <alignment horizontal="center" wrapText="1"/>
    </xf>
    <xf numFmtId="2" fontId="10" fillId="0" borderId="0" xfId="1" applyNumberFormat="1" applyFont="1" applyFill="1" applyAlignment="1">
      <alignment horizontal="left" vertical="top" wrapText="1"/>
    </xf>
    <xf numFmtId="2" fontId="0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horizontal="center" wrapText="1"/>
    </xf>
    <xf numFmtId="165" fontId="3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5">
    <cellStyle name="Millares" xfId="1" builtinId="3"/>
    <cellStyle name="Millares 2" xfId="2" xr:uid="{00000000-0005-0000-0000-000001000000}"/>
    <cellStyle name="Millares 3" xfId="4" xr:uid="{00000000-0005-0000-0000-000002000000}"/>
    <cellStyle name="Moneda [0]" xfId="3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8"/>
  <sheetViews>
    <sheetView tabSelected="1" zoomScale="80" zoomScaleNormal="80" workbookViewId="0">
      <selection sqref="A1:F1"/>
    </sheetView>
  </sheetViews>
  <sheetFormatPr baseColWidth="10" defaultColWidth="11.453125" defaultRowHeight="14.5" x14ac:dyDescent="0.35"/>
  <cols>
    <col min="1" max="1" width="62" customWidth="1"/>
    <col min="2" max="2" width="37.7265625" customWidth="1"/>
    <col min="3" max="3" width="23.54296875" customWidth="1"/>
    <col min="4" max="4" width="23.81640625" customWidth="1"/>
    <col min="5" max="5" width="20.7265625" customWidth="1"/>
    <col min="6" max="6" width="13" customWidth="1"/>
    <col min="7" max="7" width="13.453125" customWidth="1"/>
    <col min="8" max="8" width="16.26953125" bestFit="1" customWidth="1"/>
    <col min="9" max="9" width="16.453125" customWidth="1"/>
    <col min="10" max="10" width="22.81640625" customWidth="1"/>
  </cols>
  <sheetData>
    <row r="1" spans="1:8" x14ac:dyDescent="0.35">
      <c r="A1" s="202" t="s">
        <v>30</v>
      </c>
      <c r="B1" s="202"/>
      <c r="C1" s="202"/>
      <c r="D1" s="202"/>
      <c r="E1" s="202"/>
      <c r="F1" s="202"/>
      <c r="G1" s="5"/>
    </row>
    <row r="2" spans="1:8" ht="15" customHeight="1" x14ac:dyDescent="0.35">
      <c r="A2" s="62" t="s">
        <v>57</v>
      </c>
      <c r="B2" s="45" t="s">
        <v>58</v>
      </c>
      <c r="C2" s="45"/>
      <c r="D2" s="45"/>
      <c r="E2" s="45"/>
      <c r="F2" s="45"/>
      <c r="G2" s="5"/>
    </row>
    <row r="3" spans="1:8" ht="15" customHeight="1" x14ac:dyDescent="0.35">
      <c r="A3" s="62" t="s">
        <v>59</v>
      </c>
      <c r="B3" s="45" t="s">
        <v>60</v>
      </c>
      <c r="C3" s="45"/>
      <c r="D3" s="45"/>
      <c r="E3" s="45"/>
      <c r="F3" s="45"/>
      <c r="G3" s="5"/>
    </row>
    <row r="4" spans="1:8" ht="15" customHeight="1" x14ac:dyDescent="0.35">
      <c r="A4" s="62" t="s">
        <v>61</v>
      </c>
      <c r="B4" s="45" t="s">
        <v>62</v>
      </c>
      <c r="C4" s="45"/>
      <c r="D4" s="45"/>
      <c r="E4" s="45"/>
      <c r="F4" s="45"/>
      <c r="G4" s="5"/>
    </row>
    <row r="5" spans="1:8" ht="15" customHeight="1" x14ac:dyDescent="0.35">
      <c r="A5" s="62" t="s">
        <v>63</v>
      </c>
      <c r="B5" s="45" t="s">
        <v>116</v>
      </c>
      <c r="C5" s="45"/>
      <c r="D5" s="45"/>
      <c r="E5" s="45"/>
      <c r="F5" s="45"/>
      <c r="G5" s="5"/>
    </row>
    <row r="6" spans="1:8" ht="15" customHeight="1" x14ac:dyDescent="0.35">
      <c r="A6" s="71"/>
      <c r="B6" s="71"/>
      <c r="C6" s="71"/>
      <c r="D6" s="71"/>
      <c r="E6" s="71"/>
      <c r="F6" s="71"/>
      <c r="G6" s="5"/>
    </row>
    <row r="7" spans="1:8" ht="15" customHeight="1" x14ac:dyDescent="0.35">
      <c r="A7" s="71"/>
      <c r="B7" s="71"/>
      <c r="C7" s="71"/>
      <c r="D7" s="71"/>
      <c r="E7" s="71"/>
      <c r="F7" s="71"/>
      <c r="G7" s="5"/>
    </row>
    <row r="8" spans="1:8" x14ac:dyDescent="0.35">
      <c r="A8" s="203" t="s">
        <v>66</v>
      </c>
      <c r="B8" s="203"/>
      <c r="C8" s="203"/>
      <c r="D8" s="203"/>
      <c r="E8" s="203"/>
      <c r="F8" s="203"/>
      <c r="G8" s="5"/>
    </row>
    <row r="9" spans="1:8" ht="15" customHeight="1" x14ac:dyDescent="0.35">
      <c r="A9" s="203" t="s">
        <v>1</v>
      </c>
      <c r="B9" s="203"/>
      <c r="C9" s="203"/>
      <c r="D9" s="203"/>
      <c r="E9" s="203"/>
      <c r="F9" s="203"/>
      <c r="G9" s="5"/>
    </row>
    <row r="10" spans="1:8" ht="15" thickBot="1" x14ac:dyDescent="0.4">
      <c r="A10" s="41"/>
      <c r="B10" s="41"/>
      <c r="C10" s="41"/>
      <c r="D10" s="42"/>
      <c r="E10" s="42"/>
      <c r="F10" s="46"/>
      <c r="G10" s="5"/>
    </row>
    <row r="11" spans="1:8" ht="15" thickBot="1" x14ac:dyDescent="0.4">
      <c r="A11" s="43" t="s">
        <v>68</v>
      </c>
      <c r="B11" s="43" t="s">
        <v>2</v>
      </c>
      <c r="C11" s="43" t="s">
        <v>20</v>
      </c>
      <c r="D11" s="43" t="s">
        <v>28</v>
      </c>
      <c r="E11" s="43" t="s">
        <v>22</v>
      </c>
      <c r="F11" s="43" t="s">
        <v>77</v>
      </c>
      <c r="G11" s="78" t="s">
        <v>81</v>
      </c>
    </row>
    <row r="12" spans="1:8" x14ac:dyDescent="0.35">
      <c r="A12" s="8"/>
      <c r="B12" s="8"/>
      <c r="C12" s="8"/>
      <c r="D12" s="8"/>
      <c r="E12" s="8"/>
      <c r="F12" s="46"/>
      <c r="G12" s="5"/>
    </row>
    <row r="13" spans="1:8" ht="17.25" customHeight="1" x14ac:dyDescent="0.35">
      <c r="A13" t="s">
        <v>82</v>
      </c>
      <c r="B13" s="120" t="s">
        <v>19</v>
      </c>
      <c r="C13" s="169">
        <v>7103</v>
      </c>
      <c r="D13" s="169">
        <v>7198</v>
      </c>
      <c r="E13" s="169">
        <v>8093</v>
      </c>
      <c r="F13" s="167">
        <f>+AVERAGE(C13:E13)</f>
        <v>7464.666666666667</v>
      </c>
      <c r="G13" s="122">
        <f>+C13+D13+E13</f>
        <v>22394</v>
      </c>
      <c r="H13" s="111" t="s">
        <v>100</v>
      </c>
    </row>
    <row r="14" spans="1:8" ht="17.25" hidden="1" customHeight="1" x14ac:dyDescent="0.35">
      <c r="A14" t="s">
        <v>83</v>
      </c>
      <c r="B14" s="120" t="s">
        <v>19</v>
      </c>
      <c r="C14" s="166"/>
      <c r="D14" s="166"/>
      <c r="E14" s="166"/>
      <c r="F14" s="167"/>
      <c r="G14" s="123"/>
      <c r="H14" s="112" t="s">
        <v>77</v>
      </c>
    </row>
    <row r="15" spans="1:8" ht="17.25" customHeight="1" x14ac:dyDescent="0.35">
      <c r="A15" t="s">
        <v>84</v>
      </c>
      <c r="B15" s="120" t="s">
        <v>19</v>
      </c>
      <c r="C15" s="168">
        <v>1931</v>
      </c>
      <c r="D15" s="169">
        <v>1067</v>
      </c>
      <c r="E15" s="169">
        <v>1053</v>
      </c>
      <c r="F15" s="167">
        <f>+AVERAGE(C15:E15)</f>
        <v>1350.3333333333333</v>
      </c>
      <c r="G15" s="123">
        <f>+F15</f>
        <v>1350.3333333333333</v>
      </c>
      <c r="H15" s="112" t="s">
        <v>77</v>
      </c>
    </row>
    <row r="16" spans="1:8" ht="17.25" hidden="1" customHeight="1" x14ac:dyDescent="0.35">
      <c r="A16" t="s">
        <v>93</v>
      </c>
      <c r="B16" s="120" t="s">
        <v>19</v>
      </c>
      <c r="C16" s="82"/>
      <c r="D16" s="96"/>
      <c r="E16" s="96"/>
      <c r="F16" s="167"/>
      <c r="G16" s="98"/>
      <c r="H16" s="112" t="s">
        <v>77</v>
      </c>
    </row>
    <row r="17" spans="1:11" x14ac:dyDescent="0.35">
      <c r="B17" s="93"/>
      <c r="C17" s="98"/>
      <c r="D17" s="8"/>
      <c r="E17" s="8"/>
      <c r="F17" s="82"/>
      <c r="G17" s="82"/>
    </row>
    <row r="18" spans="1:11" hidden="1" x14ac:dyDescent="0.35">
      <c r="A18" s="81"/>
      <c r="B18" s="92"/>
      <c r="C18" s="82"/>
      <c r="D18" s="82"/>
      <c r="E18" s="82"/>
      <c r="F18" s="82"/>
      <c r="G18" s="82"/>
    </row>
    <row r="19" spans="1:11" ht="15" thickBot="1" x14ac:dyDescent="0.4">
      <c r="A19" s="37" t="s">
        <v>3</v>
      </c>
      <c r="B19" s="37"/>
      <c r="C19" s="37">
        <f>SUM(C13:C18)</f>
        <v>9034</v>
      </c>
      <c r="D19" s="37">
        <f t="shared" ref="D19:E19" si="0">SUM(D13:D18)</f>
        <v>8265</v>
      </c>
      <c r="E19" s="37">
        <f t="shared" si="0"/>
        <v>9146</v>
      </c>
      <c r="F19" s="37">
        <f>SUM(F13:F18)</f>
        <v>8815</v>
      </c>
      <c r="G19" s="37">
        <f>SUM(G13:G18)</f>
        <v>23744.333333333332</v>
      </c>
    </row>
    <row r="20" spans="1:11" ht="15" thickTop="1" x14ac:dyDescent="0.35">
      <c r="A20" s="22" t="s">
        <v>76</v>
      </c>
      <c r="B20" s="41"/>
      <c r="C20" s="41"/>
      <c r="D20" s="42"/>
      <c r="E20" s="42"/>
      <c r="F20" s="46"/>
      <c r="G20" s="5"/>
    </row>
    <row r="21" spans="1:11" ht="33" customHeight="1" x14ac:dyDescent="0.35">
      <c r="A21" s="204" t="s">
        <v>92</v>
      </c>
      <c r="B21" s="204"/>
      <c r="C21" s="204"/>
      <c r="D21" s="204"/>
      <c r="E21" s="204"/>
      <c r="F21" s="204"/>
      <c r="G21" s="204"/>
    </row>
    <row r="22" spans="1:11" s="110" customFormat="1" ht="15.75" customHeight="1" x14ac:dyDescent="0.3">
      <c r="A22" s="204" t="s">
        <v>102</v>
      </c>
      <c r="B22" s="204"/>
      <c r="C22" s="204"/>
      <c r="D22" s="204"/>
      <c r="E22" s="204"/>
      <c r="F22" s="204"/>
      <c r="G22" s="204"/>
      <c r="H22" s="204"/>
    </row>
    <row r="23" spans="1:11" s="110" customFormat="1" ht="15.75" customHeight="1" x14ac:dyDescent="0.3">
      <c r="A23" s="204" t="s">
        <v>117</v>
      </c>
      <c r="B23" s="204"/>
      <c r="C23" s="204"/>
      <c r="D23" s="204"/>
      <c r="E23" s="204"/>
      <c r="F23" s="204"/>
      <c r="G23" s="204"/>
    </row>
    <row r="24" spans="1:11" s="110" customFormat="1" ht="15.75" customHeight="1" x14ac:dyDescent="0.3">
      <c r="A24" s="204" t="s">
        <v>104</v>
      </c>
      <c r="B24" s="204"/>
      <c r="C24" s="204"/>
      <c r="D24" s="204"/>
      <c r="E24" s="204"/>
      <c r="F24" s="204"/>
      <c r="G24" s="204"/>
    </row>
    <row r="25" spans="1:11" s="110" customFormat="1" ht="15.75" customHeight="1" x14ac:dyDescent="0.3">
      <c r="A25" s="204" t="s">
        <v>118</v>
      </c>
      <c r="B25" s="204"/>
      <c r="C25" s="204"/>
      <c r="D25" s="204"/>
      <c r="E25" s="204"/>
      <c r="F25" s="204"/>
      <c r="G25" s="204"/>
      <c r="H25" s="204"/>
    </row>
    <row r="26" spans="1:11" x14ac:dyDescent="0.35">
      <c r="A26" s="94"/>
      <c r="B26" s="41"/>
      <c r="C26" s="41"/>
      <c r="D26" s="42"/>
      <c r="E26" s="42"/>
      <c r="F26" s="46"/>
      <c r="G26" s="5"/>
    </row>
    <row r="27" spans="1:11" x14ac:dyDescent="0.35">
      <c r="A27" s="203" t="s">
        <v>4</v>
      </c>
      <c r="B27" s="203"/>
      <c r="C27" s="203"/>
      <c r="D27" s="203"/>
      <c r="E27" s="203"/>
      <c r="F27" s="45"/>
      <c r="G27" s="5"/>
    </row>
    <row r="28" spans="1:11" ht="15" customHeight="1" x14ac:dyDescent="0.35">
      <c r="A28" s="203" t="s">
        <v>31</v>
      </c>
      <c r="B28" s="203"/>
      <c r="C28" s="203"/>
      <c r="D28" s="203"/>
      <c r="E28" s="203"/>
      <c r="F28" s="45"/>
      <c r="G28" s="5"/>
    </row>
    <row r="29" spans="1:11" ht="15" customHeight="1" x14ac:dyDescent="0.35">
      <c r="A29" s="203" t="s">
        <v>5</v>
      </c>
      <c r="B29" s="203"/>
      <c r="C29" s="203"/>
      <c r="D29" s="203"/>
      <c r="E29" s="203"/>
      <c r="F29" s="45"/>
      <c r="G29" s="5"/>
    </row>
    <row r="30" spans="1:11" x14ac:dyDescent="0.35">
      <c r="A30" s="41"/>
      <c r="B30" s="41"/>
      <c r="C30" s="42"/>
      <c r="D30" s="42"/>
      <c r="E30" s="42"/>
      <c r="F30" s="46"/>
      <c r="G30" s="5"/>
      <c r="H30" s="3"/>
      <c r="I30" s="3"/>
      <c r="J30" s="3"/>
    </row>
    <row r="31" spans="1:11" s="5" customFormat="1" ht="15" thickBot="1" x14ac:dyDescent="0.4">
      <c r="A31" s="43" t="s">
        <v>68</v>
      </c>
      <c r="B31" s="43" t="s">
        <v>27</v>
      </c>
      <c r="C31" s="43" t="s">
        <v>28</v>
      </c>
      <c r="D31" s="43" t="s">
        <v>29</v>
      </c>
      <c r="E31" s="43" t="s">
        <v>32</v>
      </c>
      <c r="F31" s="46"/>
      <c r="G31" s="6"/>
      <c r="H31"/>
      <c r="I31"/>
      <c r="J31"/>
      <c r="K31"/>
    </row>
    <row r="32" spans="1:11" s="5" customFormat="1" x14ac:dyDescent="0.35">
      <c r="A32" s="71"/>
      <c r="B32" s="121"/>
      <c r="C32" s="121"/>
      <c r="D32" s="121"/>
      <c r="E32" s="121"/>
      <c r="F32" s="46"/>
      <c r="G32" s="6"/>
      <c r="H32"/>
      <c r="I32"/>
      <c r="J32"/>
      <c r="K32"/>
    </row>
    <row r="33" spans="1:10" x14ac:dyDescent="0.35">
      <c r="A33" t="s">
        <v>82</v>
      </c>
      <c r="B33" s="124">
        <v>1077775107.6600001</v>
      </c>
      <c r="C33" s="125">
        <f>1063862357.22</f>
        <v>1063862357.22</v>
      </c>
      <c r="D33" s="124">
        <v>711402190.24000001</v>
      </c>
      <c r="E33" s="125">
        <f t="shared" ref="E33:E39" si="1">SUM(B33:D33)</f>
        <v>2853039655.1199999</v>
      </c>
      <c r="F33" s="46"/>
      <c r="G33" s="6"/>
    </row>
    <row r="34" spans="1:10" ht="17.25" hidden="1" customHeight="1" x14ac:dyDescent="0.35">
      <c r="A34" t="s">
        <v>83</v>
      </c>
      <c r="B34" s="124">
        <v>0</v>
      </c>
      <c r="C34" s="125">
        <v>0</v>
      </c>
      <c r="D34" s="124">
        <v>0</v>
      </c>
      <c r="E34" s="125">
        <f t="shared" si="1"/>
        <v>0</v>
      </c>
      <c r="F34" s="46"/>
      <c r="G34" s="6"/>
    </row>
    <row r="35" spans="1:10" ht="23.25" customHeight="1" x14ac:dyDescent="0.35">
      <c r="A35" s="81" t="s">
        <v>84</v>
      </c>
      <c r="B35" s="125">
        <v>392214000</v>
      </c>
      <c r="C35" s="125">
        <v>110040000</v>
      </c>
      <c r="D35" s="125">
        <v>0</v>
      </c>
      <c r="E35" s="125">
        <f t="shared" si="1"/>
        <v>502254000</v>
      </c>
      <c r="F35" s="91"/>
      <c r="G35" s="6"/>
    </row>
    <row r="36" spans="1:10" hidden="1" x14ac:dyDescent="0.35">
      <c r="A36" t="s">
        <v>97</v>
      </c>
      <c r="B36" s="124">
        <v>0</v>
      </c>
      <c r="C36" s="124">
        <v>0</v>
      </c>
      <c r="D36" s="124">
        <v>0</v>
      </c>
      <c r="E36" s="125">
        <f t="shared" si="1"/>
        <v>0</v>
      </c>
      <c r="F36" s="46"/>
      <c r="G36" s="6"/>
    </row>
    <row r="37" spans="1:10" hidden="1" x14ac:dyDescent="0.35">
      <c r="B37" s="124"/>
      <c r="C37" s="125"/>
      <c r="D37" s="124"/>
      <c r="E37" s="125">
        <f t="shared" si="1"/>
        <v>0</v>
      </c>
      <c r="F37" s="46"/>
      <c r="G37" s="6"/>
    </row>
    <row r="38" spans="1:10" hidden="1" x14ac:dyDescent="0.35">
      <c r="B38" s="124"/>
      <c r="C38" s="124"/>
      <c r="D38" s="124"/>
      <c r="E38" s="125"/>
      <c r="F38" s="46"/>
      <c r="G38" s="6"/>
      <c r="H38" s="3"/>
      <c r="I38" s="3"/>
      <c r="J38" s="3"/>
    </row>
    <row r="39" spans="1:10" hidden="1" x14ac:dyDescent="0.35">
      <c r="A39" s="52"/>
      <c r="B39" s="124"/>
      <c r="C39" s="124"/>
      <c r="D39" s="124"/>
      <c r="E39" s="125">
        <f t="shared" si="1"/>
        <v>0</v>
      </c>
      <c r="F39" s="46"/>
      <c r="G39" s="6"/>
      <c r="H39" s="3"/>
      <c r="I39" s="3"/>
      <c r="J39" s="3"/>
    </row>
    <row r="40" spans="1:10" ht="15" thickBot="1" x14ac:dyDescent="0.4">
      <c r="A40" s="10" t="s">
        <v>3</v>
      </c>
      <c r="B40" s="126">
        <f>SUM(B33:B39)</f>
        <v>1469989107.6600001</v>
      </c>
      <c r="C40" s="126">
        <f>SUM(C33:C39)</f>
        <v>1173902357.22</v>
      </c>
      <c r="D40" s="126">
        <f>SUM(D33:D39)</f>
        <v>711402190.24000001</v>
      </c>
      <c r="E40" s="126">
        <f>SUM(E33:E39)</f>
        <v>3355293655.1199999</v>
      </c>
      <c r="F40" s="46"/>
      <c r="G40" s="6"/>
      <c r="H40" s="3"/>
    </row>
    <row r="41" spans="1:10" ht="15" thickTop="1" x14ac:dyDescent="0.35">
      <c r="A41" s="21" t="s">
        <v>65</v>
      </c>
      <c r="B41" s="42"/>
      <c r="C41" s="42"/>
      <c r="D41" s="42"/>
      <c r="E41" s="42"/>
      <c r="F41" s="46"/>
      <c r="G41" s="6"/>
      <c r="H41" s="3"/>
    </row>
    <row r="42" spans="1:10" x14ac:dyDescent="0.35">
      <c r="A42" s="42"/>
      <c r="B42" s="42"/>
      <c r="C42" s="42"/>
      <c r="D42" s="42"/>
      <c r="E42" s="42"/>
      <c r="F42" s="46"/>
      <c r="G42" s="5"/>
    </row>
    <row r="43" spans="1:10" ht="19.5" hidden="1" customHeight="1" x14ac:dyDescent="0.35">
      <c r="A43" s="208"/>
      <c r="B43" s="208"/>
      <c r="C43" s="208"/>
      <c r="D43" s="208"/>
      <c r="E43" s="208"/>
      <c r="F43" s="46"/>
      <c r="G43" s="5"/>
    </row>
    <row r="44" spans="1:10" ht="19.5" hidden="1" customHeight="1" x14ac:dyDescent="0.35">
      <c r="A44" s="100"/>
      <c r="B44" s="100"/>
      <c r="C44" s="100"/>
      <c r="D44" s="100"/>
      <c r="E44" s="100"/>
      <c r="F44" s="46"/>
      <c r="G44" s="5"/>
    </row>
    <row r="45" spans="1:10" ht="19.5" hidden="1" customHeight="1" x14ac:dyDescent="0.35">
      <c r="A45" s="100"/>
      <c r="B45" s="100"/>
      <c r="C45" s="100"/>
      <c r="D45" s="100"/>
      <c r="E45" s="100"/>
      <c r="F45" s="46"/>
      <c r="G45" s="5"/>
    </row>
    <row r="46" spans="1:10" ht="19.5" hidden="1" customHeight="1" x14ac:dyDescent="0.35">
      <c r="A46" s="100"/>
      <c r="B46" s="100"/>
      <c r="C46" s="100"/>
      <c r="D46" s="100"/>
      <c r="E46" s="100"/>
      <c r="F46" s="46"/>
      <c r="G46" s="5"/>
    </row>
    <row r="47" spans="1:10" ht="19.5" hidden="1" customHeight="1" x14ac:dyDescent="0.35">
      <c r="A47" s="100"/>
      <c r="B47" s="100"/>
      <c r="C47" s="100"/>
      <c r="D47" s="100"/>
      <c r="E47" s="100"/>
      <c r="F47" s="46"/>
      <c r="G47" s="5"/>
    </row>
    <row r="48" spans="1:10" ht="19.5" hidden="1" customHeight="1" x14ac:dyDescent="0.35">
      <c r="A48" s="100"/>
      <c r="B48" s="100"/>
      <c r="C48" s="100"/>
      <c r="D48" s="100"/>
      <c r="E48" s="100"/>
      <c r="F48" s="46"/>
      <c r="G48" s="5"/>
    </row>
    <row r="49" spans="1:7" ht="19.5" hidden="1" customHeight="1" x14ac:dyDescent="0.35">
      <c r="A49" s="100"/>
      <c r="B49" s="100"/>
      <c r="C49" s="100"/>
      <c r="D49" s="100"/>
      <c r="E49" s="100"/>
      <c r="F49" s="46"/>
      <c r="G49" s="5"/>
    </row>
    <row r="50" spans="1:7" ht="19.5" hidden="1" customHeight="1" x14ac:dyDescent="0.35">
      <c r="A50" s="100"/>
      <c r="B50" s="100"/>
      <c r="C50" s="100"/>
      <c r="D50" s="100"/>
      <c r="E50" s="100"/>
      <c r="F50" s="46"/>
      <c r="G50" s="5"/>
    </row>
    <row r="51" spans="1:7" ht="19.5" hidden="1" customHeight="1" x14ac:dyDescent="0.35">
      <c r="A51" s="100"/>
      <c r="B51" s="100"/>
      <c r="C51" s="100"/>
      <c r="D51" s="100"/>
      <c r="E51" s="100"/>
      <c r="F51" s="46"/>
      <c r="G51" s="5"/>
    </row>
    <row r="52" spans="1:7" hidden="1" x14ac:dyDescent="0.35">
      <c r="A52" s="42"/>
      <c r="B52" s="42"/>
      <c r="C52" s="42"/>
      <c r="D52" s="42"/>
      <c r="E52" s="42"/>
      <c r="F52" s="46"/>
      <c r="G52" s="5"/>
    </row>
    <row r="53" spans="1:7" hidden="1" x14ac:dyDescent="0.35">
      <c r="A53" s="41"/>
      <c r="B53" s="41"/>
      <c r="C53" s="41"/>
      <c r="D53" s="42"/>
      <c r="E53" s="42"/>
      <c r="F53" s="46"/>
      <c r="G53" s="5"/>
    </row>
    <row r="54" spans="1:7" x14ac:dyDescent="0.35">
      <c r="A54" s="203" t="s">
        <v>6</v>
      </c>
      <c r="B54" s="203"/>
      <c r="C54" s="203"/>
      <c r="D54" s="203"/>
      <c r="E54" s="203"/>
      <c r="F54" s="203"/>
      <c r="G54" s="5"/>
    </row>
    <row r="55" spans="1:7" ht="15" customHeight="1" x14ac:dyDescent="0.35">
      <c r="A55" s="203" t="s">
        <v>33</v>
      </c>
      <c r="B55" s="203"/>
      <c r="C55" s="203"/>
      <c r="D55" s="203"/>
      <c r="E55" s="203"/>
      <c r="F55" s="203"/>
      <c r="G55" s="5"/>
    </row>
    <row r="56" spans="1:7" ht="15" customHeight="1" x14ac:dyDescent="0.35">
      <c r="A56" s="203" t="s">
        <v>5</v>
      </c>
      <c r="B56" s="203"/>
      <c r="C56" s="203"/>
      <c r="D56" s="203"/>
      <c r="E56" s="203"/>
      <c r="F56" s="203"/>
      <c r="G56" s="5"/>
    </row>
    <row r="57" spans="1:7" x14ac:dyDescent="0.35">
      <c r="A57" s="47"/>
      <c r="B57" s="47"/>
      <c r="C57" s="47"/>
      <c r="D57" s="47"/>
      <c r="E57" s="47"/>
      <c r="F57" s="46"/>
      <c r="G57" s="5"/>
    </row>
    <row r="58" spans="1:7" s="5" customFormat="1" ht="15" thickBot="1" x14ac:dyDescent="0.4">
      <c r="A58" s="48" t="s">
        <v>7</v>
      </c>
      <c r="B58" s="43" t="s">
        <v>20</v>
      </c>
      <c r="C58" s="43" t="s">
        <v>28</v>
      </c>
      <c r="D58" s="43" t="s">
        <v>29</v>
      </c>
      <c r="E58" s="43" t="s">
        <v>23</v>
      </c>
      <c r="F58" s="46"/>
    </row>
    <row r="59" spans="1:7" s="5" customFormat="1" x14ac:dyDescent="0.35">
      <c r="A59" s="74"/>
      <c r="E59" s="73"/>
      <c r="F59" s="46"/>
    </row>
    <row r="60" spans="1:7" x14ac:dyDescent="0.35">
      <c r="A60" s="49" t="s">
        <v>8</v>
      </c>
      <c r="B60" s="127">
        <v>1077775107.6600001</v>
      </c>
      <c r="C60" s="127">
        <v>1063862357.22</v>
      </c>
      <c r="D60" s="127">
        <v>711402190.24000001</v>
      </c>
      <c r="E60" s="128">
        <f>+SUM(B60:D60)</f>
        <v>2853039655.1199999</v>
      </c>
      <c r="F60" s="46"/>
      <c r="G60" s="5"/>
    </row>
    <row r="61" spans="1:7" x14ac:dyDescent="0.35">
      <c r="A61" s="49" t="s">
        <v>9</v>
      </c>
      <c r="B61" s="127">
        <v>0</v>
      </c>
      <c r="C61" s="129">
        <v>0</v>
      </c>
      <c r="D61" s="129">
        <v>0</v>
      </c>
      <c r="E61" s="128">
        <f>+SUM(B61:D61)</f>
        <v>0</v>
      </c>
      <c r="F61" s="46"/>
      <c r="G61" s="5"/>
    </row>
    <row r="62" spans="1:7" x14ac:dyDescent="0.35">
      <c r="A62" s="83" t="s">
        <v>34</v>
      </c>
      <c r="B62" s="124">
        <v>0</v>
      </c>
      <c r="C62" s="124">
        <v>0</v>
      </c>
      <c r="D62" s="124">
        <v>0</v>
      </c>
      <c r="E62" s="128">
        <f t="shared" ref="E62:E65" si="2">+SUM(B62:D62)</f>
        <v>0</v>
      </c>
      <c r="F62" s="46"/>
      <c r="G62" s="5"/>
    </row>
    <row r="63" spans="1:7" x14ac:dyDescent="0.35">
      <c r="A63" s="39" t="s">
        <v>10</v>
      </c>
      <c r="B63" s="124">
        <v>392214000</v>
      </c>
      <c r="C63" s="125">
        <v>110040000</v>
      </c>
      <c r="D63" s="125">
        <v>0</v>
      </c>
      <c r="E63" s="128">
        <f t="shared" si="2"/>
        <v>502254000</v>
      </c>
      <c r="F63" s="46"/>
      <c r="G63" s="5"/>
    </row>
    <row r="64" spans="1:7" x14ac:dyDescent="0.35">
      <c r="A64" s="39" t="s">
        <v>67</v>
      </c>
      <c r="B64" s="124">
        <v>0</v>
      </c>
      <c r="C64" s="124">
        <v>0</v>
      </c>
      <c r="D64" s="124">
        <v>0</v>
      </c>
      <c r="E64" s="128">
        <f t="shared" si="2"/>
        <v>0</v>
      </c>
      <c r="F64" s="46"/>
      <c r="G64" s="5"/>
    </row>
    <row r="65" spans="1:8" x14ac:dyDescent="0.35">
      <c r="A65" s="39" t="s">
        <v>78</v>
      </c>
      <c r="B65" s="124">
        <v>0</v>
      </c>
      <c r="C65" s="124">
        <v>0</v>
      </c>
      <c r="D65" s="124">
        <v>0</v>
      </c>
      <c r="E65" s="128">
        <f t="shared" si="2"/>
        <v>0</v>
      </c>
      <c r="F65" s="46"/>
      <c r="G65" s="5"/>
    </row>
    <row r="66" spans="1:8" x14ac:dyDescent="0.35">
      <c r="A66" s="39"/>
      <c r="B66" s="124"/>
      <c r="C66" s="124"/>
      <c r="D66" s="124"/>
      <c r="E66" s="128"/>
      <c r="F66" s="46"/>
      <c r="G66" s="5"/>
    </row>
    <row r="67" spans="1:8" ht="15" thickBot="1" x14ac:dyDescent="0.4">
      <c r="A67" s="40" t="s">
        <v>3</v>
      </c>
      <c r="B67" s="130">
        <f>SUM(B60:B65)</f>
        <v>1469989107.6600001</v>
      </c>
      <c r="C67" s="130">
        <f>SUM(C60:C65)</f>
        <v>1173902357.22</v>
      </c>
      <c r="D67" s="130">
        <f>SUM(D60:D65)</f>
        <v>711402190.24000001</v>
      </c>
      <c r="E67" s="130">
        <f>SUM(E60:E65)</f>
        <v>3355293655.1199999</v>
      </c>
      <c r="F67" s="46"/>
      <c r="G67" s="5"/>
    </row>
    <row r="68" spans="1:8" ht="15" thickTop="1" x14ac:dyDescent="0.35">
      <c r="A68" s="21" t="s">
        <v>65</v>
      </c>
      <c r="B68" s="42"/>
      <c r="C68" s="42"/>
      <c r="D68" s="42"/>
      <c r="E68" s="42"/>
      <c r="F68" s="46"/>
      <c r="G68" s="5"/>
    </row>
    <row r="69" spans="1:8" x14ac:dyDescent="0.35">
      <c r="A69" s="50"/>
      <c r="B69" s="50"/>
      <c r="C69" s="42"/>
      <c r="D69" s="42"/>
      <c r="E69" s="42"/>
      <c r="F69" s="46"/>
      <c r="G69" s="5"/>
    </row>
    <row r="70" spans="1:8" x14ac:dyDescent="0.35">
      <c r="A70" s="42"/>
      <c r="B70" s="42"/>
      <c r="C70" s="42"/>
      <c r="D70" s="42"/>
      <c r="E70" s="42"/>
      <c r="F70" s="46"/>
      <c r="G70" s="5"/>
    </row>
    <row r="71" spans="1:8" x14ac:dyDescent="0.35">
      <c r="A71" s="207" t="s">
        <v>11</v>
      </c>
      <c r="B71" s="207"/>
      <c r="C71" s="207"/>
      <c r="D71" s="207"/>
      <c r="E71" s="207"/>
      <c r="F71" s="207"/>
      <c r="G71" s="5"/>
    </row>
    <row r="72" spans="1:8" ht="15" customHeight="1" x14ac:dyDescent="0.35">
      <c r="A72" s="207" t="s">
        <v>12</v>
      </c>
      <c r="B72" s="207"/>
      <c r="C72" s="207"/>
      <c r="D72" s="207"/>
      <c r="E72" s="207"/>
      <c r="F72" s="207"/>
      <c r="G72" s="5"/>
    </row>
    <row r="73" spans="1:8" ht="15" customHeight="1" x14ac:dyDescent="0.35">
      <c r="A73" s="207" t="s">
        <v>5</v>
      </c>
      <c r="B73" s="207"/>
      <c r="C73" s="207"/>
      <c r="D73" s="207"/>
      <c r="E73" s="207"/>
      <c r="F73" s="207"/>
      <c r="G73" s="5"/>
    </row>
    <row r="74" spans="1:8" x14ac:dyDescent="0.35">
      <c r="A74" s="156"/>
      <c r="B74" s="156"/>
      <c r="C74" s="156"/>
      <c r="D74" s="156"/>
      <c r="E74" s="156"/>
      <c r="F74" s="157"/>
      <c r="G74" s="5"/>
    </row>
    <row r="75" spans="1:8" s="5" customFormat="1" ht="15" thickBot="1" x14ac:dyDescent="0.4">
      <c r="A75" s="158" t="s">
        <v>13</v>
      </c>
      <c r="B75" s="158" t="s">
        <v>20</v>
      </c>
      <c r="C75" s="158" t="s">
        <v>21</v>
      </c>
      <c r="D75" s="158" t="s">
        <v>29</v>
      </c>
      <c r="E75" s="158" t="s">
        <v>23</v>
      </c>
      <c r="F75" s="157"/>
    </row>
    <row r="76" spans="1:8" x14ac:dyDescent="0.35">
      <c r="A76" s="159" t="s">
        <v>14</v>
      </c>
      <c r="B76" s="160">
        <v>710580766.62</v>
      </c>
      <c r="C76" s="160">
        <f>+B81</f>
        <v>256893943.9599998</v>
      </c>
      <c r="D76" s="160">
        <f>+C81</f>
        <v>99293871.739999771</v>
      </c>
      <c r="E76" s="160">
        <f>+B76</f>
        <v>710580766.62</v>
      </c>
      <c r="F76" s="157"/>
      <c r="G76" s="5"/>
    </row>
    <row r="77" spans="1:8" x14ac:dyDescent="0.35">
      <c r="A77" s="87" t="s">
        <v>15</v>
      </c>
      <c r="B77" s="132">
        <v>1016302285</v>
      </c>
      <c r="C77" s="132">
        <v>1016302285</v>
      </c>
      <c r="D77" s="132">
        <v>1016302285</v>
      </c>
      <c r="E77" s="131">
        <f>+B77+C77+D77</f>
        <v>3048906855</v>
      </c>
      <c r="F77" s="157"/>
      <c r="G77" s="70"/>
      <c r="H77" s="70"/>
    </row>
    <row r="78" spans="1:8" x14ac:dyDescent="0.35">
      <c r="A78" s="159" t="s">
        <v>85</v>
      </c>
      <c r="B78" s="161"/>
      <c r="C78" s="161"/>
      <c r="D78" s="161"/>
      <c r="E78" s="160"/>
      <c r="F78" s="157"/>
      <c r="G78" s="70"/>
      <c r="H78" s="70"/>
    </row>
    <row r="79" spans="1:8" x14ac:dyDescent="0.35">
      <c r="A79" s="87" t="s">
        <v>87</v>
      </c>
      <c r="B79" s="131">
        <f>SUM(B76:B78)</f>
        <v>1726883051.6199999</v>
      </c>
      <c r="C79" s="131">
        <f>SUM(C76:C78)</f>
        <v>1273196228.9599998</v>
      </c>
      <c r="D79" s="131">
        <f>SUM(D76:D78)</f>
        <v>1115596156.7399998</v>
      </c>
      <c r="E79" s="131">
        <f>+E76+E77+E78</f>
        <v>3759487621.6199999</v>
      </c>
      <c r="F79" s="157"/>
      <c r="G79" s="5"/>
    </row>
    <row r="80" spans="1:8" x14ac:dyDescent="0.35">
      <c r="A80" s="159" t="s">
        <v>86</v>
      </c>
      <c r="B80" s="160">
        <f>+B67</f>
        <v>1469989107.6600001</v>
      </c>
      <c r="C80" s="160">
        <f>+C67</f>
        <v>1173902357.22</v>
      </c>
      <c r="D80" s="160">
        <f>+D67</f>
        <v>711402190.24000001</v>
      </c>
      <c r="E80" s="160">
        <f>+B80+C80+D80</f>
        <v>3355293655.1199999</v>
      </c>
      <c r="F80" s="157"/>
      <c r="G80" s="5"/>
    </row>
    <row r="81" spans="1:7" x14ac:dyDescent="0.35">
      <c r="A81" s="87" t="s">
        <v>88</v>
      </c>
      <c r="B81" s="131">
        <f>+B79-B80</f>
        <v>256893943.9599998</v>
      </c>
      <c r="C81" s="131">
        <f>+C79-C80</f>
        <v>99293871.739999771</v>
      </c>
      <c r="D81" s="131">
        <f t="shared" ref="D81" si="3">+D79-D80</f>
        <v>404193966.49999976</v>
      </c>
      <c r="E81" s="131">
        <f>+E79-E80</f>
        <v>404193966.5</v>
      </c>
      <c r="F81" s="157"/>
      <c r="G81" s="5"/>
    </row>
    <row r="82" spans="1:7" ht="15" thickBot="1" x14ac:dyDescent="0.4">
      <c r="A82" s="162"/>
      <c r="B82" s="162"/>
      <c r="C82" s="162"/>
      <c r="D82" s="162"/>
      <c r="E82" s="162"/>
      <c r="F82" s="163"/>
      <c r="G82" s="5"/>
    </row>
    <row r="83" spans="1:7" ht="15" thickTop="1" x14ac:dyDescent="0.35">
      <c r="A83" s="205" t="s">
        <v>65</v>
      </c>
      <c r="B83" s="206"/>
      <c r="C83" s="206"/>
      <c r="D83" s="206"/>
      <c r="E83" s="206"/>
      <c r="F83" s="163"/>
      <c r="G83" s="5"/>
    </row>
    <row r="84" spans="1:7" x14ac:dyDescent="0.35">
      <c r="A84" s="164"/>
      <c r="B84" s="164"/>
      <c r="C84" s="164"/>
      <c r="D84" s="165"/>
      <c r="E84" s="165"/>
      <c r="F84" s="163"/>
      <c r="G84" s="5"/>
    </row>
    <row r="85" spans="1:7" x14ac:dyDescent="0.35">
      <c r="A85" s="116" t="s">
        <v>108</v>
      </c>
      <c r="B85" s="115"/>
      <c r="C85" s="5"/>
      <c r="D85" s="16"/>
      <c r="E85" s="16"/>
      <c r="F85" s="16"/>
      <c r="G85" s="16"/>
    </row>
    <row r="86" spans="1:7" x14ac:dyDescent="0.35">
      <c r="A86" s="117" t="s">
        <v>115</v>
      </c>
      <c r="B86" s="118"/>
      <c r="C86" s="5"/>
      <c r="D86" s="5"/>
      <c r="E86" s="5"/>
      <c r="F86" s="5"/>
      <c r="G86" s="5"/>
    </row>
    <row r="87" spans="1:7" x14ac:dyDescent="0.35">
      <c r="A87" s="117" t="s">
        <v>79</v>
      </c>
      <c r="B87" s="118">
        <f>+B76</f>
        <v>710580766.62</v>
      </c>
      <c r="C87" s="5"/>
      <c r="D87" s="5"/>
      <c r="E87" s="5"/>
      <c r="F87" s="5"/>
      <c r="G87" s="5"/>
    </row>
    <row r="88" spans="1:7" x14ac:dyDescent="0.35">
      <c r="A88" s="119" t="s">
        <v>80</v>
      </c>
      <c r="B88" s="118">
        <f>+B87</f>
        <v>710580766.62</v>
      </c>
      <c r="C88" s="5"/>
      <c r="D88" s="5"/>
      <c r="E88" s="5"/>
      <c r="F88" s="5"/>
      <c r="G88" s="5"/>
    </row>
    <row r="89" spans="1:7" x14ac:dyDescent="0.35">
      <c r="A89" s="69"/>
      <c r="B89" s="70"/>
      <c r="C89" s="70"/>
      <c r="D89" s="70"/>
      <c r="E89" s="5"/>
      <c r="F89" s="5"/>
      <c r="G89" s="5"/>
    </row>
    <row r="90" spans="1:7" x14ac:dyDescent="0.35">
      <c r="A90" s="5"/>
      <c r="B90" s="5"/>
      <c r="C90" s="5"/>
      <c r="D90" s="5"/>
      <c r="E90" s="5"/>
      <c r="F90" s="5"/>
      <c r="G90" s="5"/>
    </row>
    <row r="91" spans="1:7" x14ac:dyDescent="0.35">
      <c r="A91" s="5"/>
      <c r="B91" s="6"/>
      <c r="C91" s="5"/>
      <c r="D91" s="5"/>
      <c r="E91" s="5"/>
      <c r="F91" s="5"/>
      <c r="G91" s="5"/>
    </row>
    <row r="92" spans="1:7" x14ac:dyDescent="0.35">
      <c r="A92" s="5"/>
      <c r="B92" s="5"/>
      <c r="C92" s="5"/>
      <c r="D92" s="5"/>
      <c r="E92" s="5"/>
      <c r="F92" s="5"/>
      <c r="G92" s="5"/>
    </row>
    <row r="93" spans="1:7" x14ac:dyDescent="0.35">
      <c r="A93" s="5"/>
      <c r="B93" s="5"/>
      <c r="C93" s="5"/>
      <c r="D93" s="5"/>
      <c r="E93" s="5"/>
      <c r="F93" s="5"/>
      <c r="G93" s="5"/>
    </row>
    <row r="94" spans="1:7" x14ac:dyDescent="0.35">
      <c r="A94" s="5"/>
      <c r="B94" s="5"/>
      <c r="C94" s="5"/>
      <c r="D94" s="5"/>
      <c r="E94" s="5"/>
      <c r="F94" s="5"/>
      <c r="G94" s="5"/>
    </row>
    <row r="95" spans="1:7" x14ac:dyDescent="0.35">
      <c r="A95" s="5"/>
      <c r="B95" s="5"/>
      <c r="C95" s="5"/>
      <c r="D95" s="5"/>
      <c r="E95" s="5"/>
      <c r="F95" s="5"/>
      <c r="G95" s="5"/>
    </row>
    <row r="96" spans="1:7" x14ac:dyDescent="0.35">
      <c r="A96" s="5"/>
      <c r="B96" s="5"/>
      <c r="C96" s="5"/>
      <c r="D96" s="5"/>
      <c r="E96" s="5"/>
      <c r="F96" s="5"/>
      <c r="G96" s="5"/>
    </row>
    <row r="97" spans="1:7" x14ac:dyDescent="0.35">
      <c r="A97" s="5"/>
      <c r="B97" s="5"/>
      <c r="C97" s="5"/>
      <c r="D97" s="5"/>
      <c r="E97" s="5"/>
      <c r="F97" s="5"/>
      <c r="G97" s="5"/>
    </row>
    <row r="98" spans="1:7" x14ac:dyDescent="0.35">
      <c r="A98" s="5"/>
      <c r="B98" s="5"/>
      <c r="C98" s="5"/>
      <c r="D98" s="5"/>
      <c r="E98" s="5"/>
      <c r="F98" s="5"/>
      <c r="G98" s="5"/>
    </row>
    <row r="99" spans="1:7" x14ac:dyDescent="0.35">
      <c r="A99" s="5"/>
      <c r="B99" s="5"/>
      <c r="C99" s="5"/>
      <c r="D99" s="5"/>
      <c r="E99" s="5"/>
      <c r="F99" s="5"/>
      <c r="G99" s="5"/>
    </row>
    <row r="100" spans="1:7" x14ac:dyDescent="0.35">
      <c r="A100" s="5"/>
      <c r="B100" s="5"/>
      <c r="C100" s="5"/>
      <c r="D100" s="5"/>
      <c r="E100" s="5"/>
      <c r="F100" s="5"/>
      <c r="G100" s="5"/>
    </row>
    <row r="101" spans="1:7" x14ac:dyDescent="0.35">
      <c r="A101" s="5"/>
      <c r="B101" s="5"/>
      <c r="C101" s="5"/>
      <c r="D101" s="5"/>
      <c r="E101" s="5"/>
      <c r="F101" s="5"/>
      <c r="G101" s="5"/>
    </row>
    <row r="102" spans="1:7" x14ac:dyDescent="0.35">
      <c r="A102" s="5"/>
      <c r="B102" s="5"/>
      <c r="C102" s="5"/>
      <c r="D102" s="5"/>
      <c r="E102" s="5"/>
      <c r="F102" s="5"/>
      <c r="G102" s="5"/>
    </row>
    <row r="103" spans="1:7" x14ac:dyDescent="0.35">
      <c r="A103" s="5"/>
      <c r="B103" s="5"/>
      <c r="C103" s="5"/>
      <c r="D103" s="5"/>
      <c r="E103" s="5"/>
      <c r="F103" s="5"/>
      <c r="G103" s="5"/>
    </row>
    <row r="104" spans="1:7" x14ac:dyDescent="0.35">
      <c r="A104" s="5"/>
      <c r="B104" s="5"/>
      <c r="C104" s="5"/>
      <c r="D104" s="5"/>
      <c r="E104" s="5"/>
      <c r="F104" s="5"/>
      <c r="G104" s="5"/>
    </row>
    <row r="105" spans="1:7" x14ac:dyDescent="0.35">
      <c r="A105" s="5"/>
      <c r="B105" s="5"/>
      <c r="C105" s="5"/>
      <c r="D105" s="5"/>
      <c r="E105" s="5"/>
      <c r="F105" s="5"/>
      <c r="G105" s="5"/>
    </row>
    <row r="106" spans="1:7" x14ac:dyDescent="0.35">
      <c r="A106" s="5"/>
      <c r="B106" s="5"/>
      <c r="C106" s="5"/>
      <c r="D106" s="5"/>
      <c r="E106" s="5"/>
      <c r="F106" s="5"/>
      <c r="G106" s="5"/>
    </row>
    <row r="107" spans="1:7" x14ac:dyDescent="0.35">
      <c r="A107" s="5"/>
      <c r="B107" s="5"/>
      <c r="C107" s="5"/>
      <c r="D107" s="5"/>
      <c r="E107" s="5"/>
      <c r="F107" s="5"/>
      <c r="G107" s="5"/>
    </row>
    <row r="108" spans="1:7" x14ac:dyDescent="0.35">
      <c r="A108" s="5"/>
      <c r="B108" s="5"/>
      <c r="C108" s="5"/>
      <c r="D108" s="5"/>
      <c r="E108" s="5"/>
      <c r="F108" s="5"/>
      <c r="G108" s="5"/>
    </row>
    <row r="109" spans="1:7" x14ac:dyDescent="0.35">
      <c r="A109" s="5"/>
      <c r="B109" s="5"/>
      <c r="C109" s="5"/>
      <c r="D109" s="5"/>
      <c r="E109" s="5"/>
      <c r="F109" s="5"/>
      <c r="G109" s="5"/>
    </row>
    <row r="110" spans="1:7" x14ac:dyDescent="0.35">
      <c r="A110" s="5"/>
      <c r="B110" s="5"/>
      <c r="C110" s="5"/>
      <c r="D110" s="5"/>
      <c r="E110" s="5"/>
      <c r="F110" s="5"/>
      <c r="G110" s="5"/>
    </row>
    <row r="111" spans="1:7" x14ac:dyDescent="0.35">
      <c r="A111" s="5"/>
      <c r="B111" s="5"/>
      <c r="C111" s="5"/>
      <c r="D111" s="5"/>
      <c r="E111" s="5"/>
      <c r="F111" s="5"/>
      <c r="G111" s="5"/>
    </row>
    <row r="112" spans="1:7" x14ac:dyDescent="0.35">
      <c r="A112" s="5"/>
      <c r="B112" s="5"/>
      <c r="C112" s="5"/>
      <c r="D112" s="5"/>
      <c r="E112" s="5"/>
      <c r="F112" s="5"/>
      <c r="G112" s="5"/>
    </row>
    <row r="113" spans="1:7" x14ac:dyDescent="0.35">
      <c r="A113" s="5"/>
      <c r="B113" s="5"/>
      <c r="C113" s="5"/>
      <c r="D113" s="5"/>
      <c r="E113" s="5"/>
      <c r="F113" s="5"/>
      <c r="G113" s="5"/>
    </row>
    <row r="114" spans="1:7" x14ac:dyDescent="0.35">
      <c r="A114" s="5"/>
      <c r="B114" s="5"/>
      <c r="C114" s="5"/>
      <c r="D114" s="5"/>
      <c r="E114" s="5"/>
      <c r="F114" s="5"/>
      <c r="G114" s="5"/>
    </row>
    <row r="115" spans="1:7" x14ac:dyDescent="0.35">
      <c r="A115" s="5"/>
      <c r="B115" s="5"/>
      <c r="C115" s="5"/>
      <c r="D115" s="5"/>
      <c r="E115" s="5"/>
      <c r="F115" s="5"/>
      <c r="G115" s="5"/>
    </row>
    <row r="116" spans="1:7" x14ac:dyDescent="0.35">
      <c r="A116" s="5"/>
      <c r="B116" s="5"/>
      <c r="C116" s="5"/>
      <c r="D116" s="5"/>
      <c r="E116" s="5"/>
      <c r="F116" s="5"/>
      <c r="G116" s="5"/>
    </row>
    <row r="117" spans="1:7" x14ac:dyDescent="0.35">
      <c r="A117" s="5"/>
      <c r="B117" s="5"/>
      <c r="C117" s="5"/>
      <c r="D117" s="5"/>
      <c r="E117" s="5"/>
      <c r="F117" s="5"/>
      <c r="G117" s="5"/>
    </row>
    <row r="118" spans="1:7" x14ac:dyDescent="0.35">
      <c r="A118" s="5"/>
      <c r="B118" s="5"/>
      <c r="C118" s="5"/>
      <c r="D118" s="5"/>
      <c r="E118" s="5"/>
      <c r="F118" s="5"/>
      <c r="G118" s="5"/>
    </row>
    <row r="119" spans="1:7" x14ac:dyDescent="0.35">
      <c r="A119" s="5"/>
      <c r="B119" s="5"/>
      <c r="C119" s="5"/>
      <c r="D119" s="5"/>
      <c r="E119" s="5"/>
      <c r="F119" s="5"/>
      <c r="G119" s="5"/>
    </row>
    <row r="120" spans="1:7" x14ac:dyDescent="0.35">
      <c r="A120" s="5"/>
      <c r="B120" s="5"/>
      <c r="C120" s="5"/>
      <c r="D120" s="5"/>
      <c r="E120" s="5"/>
      <c r="F120" s="5"/>
      <c r="G120" s="5"/>
    </row>
    <row r="121" spans="1:7" x14ac:dyDescent="0.35">
      <c r="A121" s="5"/>
      <c r="B121" s="5"/>
      <c r="C121" s="5"/>
      <c r="D121" s="5"/>
      <c r="E121" s="5"/>
      <c r="F121" s="5"/>
      <c r="G121" s="5"/>
    </row>
    <row r="122" spans="1:7" x14ac:dyDescent="0.35">
      <c r="A122" s="5"/>
      <c r="B122" s="5"/>
      <c r="C122" s="5"/>
      <c r="D122" s="5"/>
      <c r="E122" s="5"/>
      <c r="F122" s="5"/>
      <c r="G122" s="5"/>
    </row>
    <row r="123" spans="1:7" x14ac:dyDescent="0.35">
      <c r="A123" s="5"/>
      <c r="B123" s="5"/>
      <c r="C123" s="5"/>
      <c r="D123" s="5"/>
      <c r="E123" s="5"/>
      <c r="F123" s="5"/>
      <c r="G123" s="5"/>
    </row>
    <row r="124" spans="1:7" x14ac:dyDescent="0.35">
      <c r="A124" s="5"/>
      <c r="B124" s="5"/>
      <c r="C124" s="5"/>
      <c r="D124" s="5"/>
      <c r="E124" s="5"/>
      <c r="F124" s="5"/>
      <c r="G124" s="5"/>
    </row>
    <row r="125" spans="1:7" x14ac:dyDescent="0.35">
      <c r="A125" s="5"/>
      <c r="B125" s="5"/>
      <c r="C125" s="5"/>
      <c r="D125" s="5"/>
      <c r="E125" s="5"/>
      <c r="F125" s="5"/>
      <c r="G125" s="5"/>
    </row>
    <row r="126" spans="1:7" x14ac:dyDescent="0.35">
      <c r="A126" s="5"/>
      <c r="B126" s="5"/>
      <c r="C126" s="5"/>
      <c r="D126" s="5"/>
      <c r="E126" s="5"/>
      <c r="F126" s="5"/>
      <c r="G126" s="5"/>
    </row>
    <row r="127" spans="1:7" x14ac:dyDescent="0.35">
      <c r="A127" s="5"/>
      <c r="B127" s="5"/>
      <c r="C127" s="5"/>
      <c r="D127" s="5"/>
      <c r="E127" s="5"/>
      <c r="F127" s="5"/>
      <c r="G127" s="5"/>
    </row>
    <row r="128" spans="1:7" x14ac:dyDescent="0.35">
      <c r="A128" s="5"/>
      <c r="B128" s="5"/>
      <c r="C128" s="5"/>
      <c r="D128" s="5"/>
      <c r="E128" s="5"/>
      <c r="F128" s="5"/>
      <c r="G128" s="5"/>
    </row>
    <row r="129" spans="1:7" x14ac:dyDescent="0.35">
      <c r="A129" s="5"/>
      <c r="B129" s="5"/>
      <c r="C129" s="5"/>
      <c r="D129" s="5"/>
      <c r="E129" s="5"/>
      <c r="F129" s="5"/>
      <c r="G129" s="5"/>
    </row>
    <row r="130" spans="1:7" x14ac:dyDescent="0.35">
      <c r="A130" s="5"/>
      <c r="B130" s="5"/>
      <c r="C130" s="5"/>
      <c r="D130" s="5"/>
      <c r="E130" s="5"/>
      <c r="F130" s="5"/>
      <c r="G130" s="5"/>
    </row>
    <row r="131" spans="1:7" x14ac:dyDescent="0.35">
      <c r="A131" s="5"/>
      <c r="B131" s="5"/>
      <c r="C131" s="5"/>
      <c r="D131" s="5"/>
      <c r="E131" s="5"/>
      <c r="F131" s="5"/>
      <c r="G131" s="5"/>
    </row>
    <row r="132" spans="1:7" x14ac:dyDescent="0.35">
      <c r="A132" s="5"/>
      <c r="B132" s="5"/>
      <c r="C132" s="5"/>
      <c r="D132" s="5"/>
      <c r="E132" s="5"/>
      <c r="F132" s="5"/>
      <c r="G132" s="5"/>
    </row>
    <row r="133" spans="1:7" x14ac:dyDescent="0.35">
      <c r="A133" s="5"/>
      <c r="B133" s="5"/>
      <c r="C133" s="5"/>
      <c r="D133" s="5"/>
      <c r="E133" s="5"/>
      <c r="F133" s="5"/>
      <c r="G133" s="5"/>
    </row>
    <row r="134" spans="1:7" x14ac:dyDescent="0.35">
      <c r="A134" s="5"/>
      <c r="B134" s="5"/>
      <c r="C134" s="5"/>
      <c r="D134" s="5"/>
      <c r="E134" s="5"/>
      <c r="F134" s="5"/>
      <c r="G134" s="5"/>
    </row>
    <row r="135" spans="1:7" x14ac:dyDescent="0.35">
      <c r="A135" s="5"/>
      <c r="B135" s="5"/>
      <c r="C135" s="5"/>
      <c r="D135" s="5"/>
      <c r="E135" s="5"/>
      <c r="F135" s="5"/>
      <c r="G135" s="5"/>
    </row>
    <row r="136" spans="1:7" x14ac:dyDescent="0.35">
      <c r="A136" s="5"/>
      <c r="B136" s="5"/>
      <c r="C136" s="5"/>
      <c r="D136" s="5"/>
      <c r="E136" s="5"/>
      <c r="F136" s="5"/>
      <c r="G136" s="5"/>
    </row>
    <row r="137" spans="1:7" x14ac:dyDescent="0.35">
      <c r="A137" s="5"/>
      <c r="B137" s="5"/>
      <c r="C137" s="5"/>
      <c r="D137" s="5"/>
      <c r="E137" s="5"/>
      <c r="F137" s="5"/>
      <c r="G137" s="5"/>
    </row>
    <row r="138" spans="1:7" x14ac:dyDescent="0.35">
      <c r="A138" s="5"/>
      <c r="B138" s="5"/>
      <c r="C138" s="5"/>
      <c r="D138" s="5"/>
      <c r="E138" s="5"/>
      <c r="F138" s="5"/>
      <c r="G138" s="5"/>
    </row>
    <row r="139" spans="1:7" x14ac:dyDescent="0.35">
      <c r="A139" s="5"/>
      <c r="B139" s="5"/>
      <c r="C139" s="5"/>
      <c r="D139" s="5"/>
      <c r="E139" s="5"/>
      <c r="F139" s="5"/>
      <c r="G139" s="5"/>
    </row>
    <row r="140" spans="1:7" x14ac:dyDescent="0.35">
      <c r="A140" s="5"/>
      <c r="B140" s="5"/>
      <c r="C140" s="5"/>
      <c r="D140" s="5"/>
      <c r="E140" s="5"/>
      <c r="F140" s="5"/>
      <c r="G140" s="5"/>
    </row>
    <row r="141" spans="1:7" x14ac:dyDescent="0.35">
      <c r="A141" s="5"/>
      <c r="B141" s="5"/>
      <c r="C141" s="5"/>
      <c r="D141" s="5"/>
      <c r="E141" s="5"/>
      <c r="F141" s="5"/>
      <c r="G141" s="5"/>
    </row>
    <row r="142" spans="1:7" x14ac:dyDescent="0.35">
      <c r="A142" s="5"/>
      <c r="B142" s="5"/>
      <c r="C142" s="5"/>
      <c r="D142" s="5"/>
      <c r="E142" s="5"/>
      <c r="F142" s="5"/>
      <c r="G142" s="5"/>
    </row>
    <row r="143" spans="1:7" x14ac:dyDescent="0.35">
      <c r="A143" s="5"/>
      <c r="B143" s="5"/>
      <c r="C143" s="5"/>
      <c r="D143" s="5"/>
      <c r="E143" s="5"/>
      <c r="F143" s="5"/>
      <c r="G143" s="5"/>
    </row>
    <row r="144" spans="1:7" x14ac:dyDescent="0.35">
      <c r="A144" s="5"/>
      <c r="B144" s="5"/>
      <c r="C144" s="5"/>
      <c r="D144" s="5"/>
      <c r="E144" s="5"/>
      <c r="F144" s="5"/>
      <c r="G144" s="5"/>
    </row>
    <row r="145" spans="1:7" x14ac:dyDescent="0.35">
      <c r="A145" s="5"/>
      <c r="B145" s="5"/>
      <c r="C145" s="5"/>
      <c r="D145" s="5"/>
      <c r="E145" s="5"/>
      <c r="F145" s="5"/>
      <c r="G145" s="5"/>
    </row>
    <row r="146" spans="1:7" x14ac:dyDescent="0.35">
      <c r="A146" s="5"/>
      <c r="B146" s="5"/>
      <c r="C146" s="5"/>
      <c r="D146" s="5"/>
      <c r="E146" s="5"/>
      <c r="F146" s="5"/>
      <c r="G146" s="5"/>
    </row>
    <row r="147" spans="1:7" x14ac:dyDescent="0.35">
      <c r="A147" s="5"/>
      <c r="B147" s="5"/>
      <c r="C147" s="5"/>
      <c r="D147" s="5"/>
      <c r="E147" s="5"/>
      <c r="F147" s="5"/>
      <c r="G147" s="5"/>
    </row>
    <row r="148" spans="1:7" x14ac:dyDescent="0.35">
      <c r="A148" s="5"/>
      <c r="B148" s="5"/>
      <c r="C148" s="5"/>
      <c r="D148" s="5"/>
      <c r="E148" s="5"/>
      <c r="F148" s="5"/>
      <c r="G148" s="5"/>
    </row>
    <row r="149" spans="1:7" x14ac:dyDescent="0.35">
      <c r="A149" s="5"/>
      <c r="B149" s="5"/>
      <c r="C149" s="5"/>
      <c r="D149" s="5"/>
      <c r="E149" s="5"/>
      <c r="F149" s="5"/>
      <c r="G149" s="5"/>
    </row>
    <row r="150" spans="1:7" x14ac:dyDescent="0.35">
      <c r="A150" s="5"/>
      <c r="B150" s="5"/>
      <c r="C150" s="5"/>
      <c r="D150" s="5"/>
      <c r="E150" s="5"/>
      <c r="F150" s="5"/>
      <c r="G150" s="5"/>
    </row>
    <row r="151" spans="1:7" x14ac:dyDescent="0.35">
      <c r="A151" s="5"/>
      <c r="B151" s="5"/>
      <c r="C151" s="5"/>
      <c r="D151" s="5"/>
      <c r="E151" s="5"/>
      <c r="F151" s="5"/>
      <c r="G151" s="5"/>
    </row>
    <row r="152" spans="1:7" x14ac:dyDescent="0.35">
      <c r="A152" s="5"/>
      <c r="B152" s="5"/>
      <c r="C152" s="5"/>
      <c r="D152" s="5"/>
      <c r="E152" s="5"/>
      <c r="F152" s="5"/>
      <c r="G152" s="5"/>
    </row>
    <row r="153" spans="1:7" x14ac:dyDescent="0.35">
      <c r="A153" s="5"/>
      <c r="B153" s="5"/>
      <c r="C153" s="5"/>
      <c r="D153" s="5"/>
      <c r="E153" s="5"/>
      <c r="F153" s="5"/>
      <c r="G153" s="5"/>
    </row>
    <row r="154" spans="1:7" x14ac:dyDescent="0.35">
      <c r="A154" s="5"/>
      <c r="B154" s="5"/>
      <c r="C154" s="5"/>
      <c r="D154" s="5"/>
      <c r="E154" s="5"/>
      <c r="F154" s="5"/>
      <c r="G154" s="5"/>
    </row>
    <row r="155" spans="1:7" x14ac:dyDescent="0.35">
      <c r="A155" s="5"/>
      <c r="B155" s="5"/>
      <c r="C155" s="5"/>
      <c r="D155" s="5"/>
      <c r="E155" s="5"/>
      <c r="F155" s="5"/>
      <c r="G155" s="5"/>
    </row>
    <row r="156" spans="1:7" x14ac:dyDescent="0.35">
      <c r="A156" s="5"/>
      <c r="B156" s="5"/>
      <c r="C156" s="5"/>
      <c r="D156" s="5"/>
      <c r="E156" s="5"/>
      <c r="F156" s="5"/>
      <c r="G156" s="5"/>
    </row>
    <row r="157" spans="1:7" x14ac:dyDescent="0.35">
      <c r="A157" s="5"/>
      <c r="B157" s="5"/>
      <c r="C157" s="5"/>
      <c r="D157" s="5"/>
      <c r="E157" s="5"/>
      <c r="F157" s="5"/>
      <c r="G157" s="5"/>
    </row>
    <row r="158" spans="1:7" x14ac:dyDescent="0.35">
      <c r="A158" s="5"/>
      <c r="B158" s="5"/>
      <c r="C158" s="5"/>
      <c r="D158" s="5"/>
      <c r="E158" s="5"/>
      <c r="F158" s="5"/>
      <c r="G158" s="5"/>
    </row>
    <row r="159" spans="1:7" x14ac:dyDescent="0.35">
      <c r="A159" s="5"/>
      <c r="B159" s="5"/>
      <c r="C159" s="5"/>
      <c r="D159" s="5"/>
      <c r="E159" s="5"/>
      <c r="F159" s="5"/>
      <c r="G159" s="5"/>
    </row>
    <row r="160" spans="1:7" x14ac:dyDescent="0.35">
      <c r="A160" s="5"/>
      <c r="B160" s="5"/>
      <c r="C160" s="5"/>
      <c r="D160" s="5"/>
      <c r="E160" s="5"/>
      <c r="F160" s="5"/>
      <c r="G160" s="5"/>
    </row>
    <row r="161" spans="1:7" x14ac:dyDescent="0.35">
      <c r="A161" s="5"/>
      <c r="B161" s="5"/>
      <c r="C161" s="5"/>
      <c r="D161" s="5"/>
      <c r="E161" s="5"/>
      <c r="F161" s="5"/>
      <c r="G161" s="5"/>
    </row>
    <row r="162" spans="1:7" x14ac:dyDescent="0.35">
      <c r="A162" s="5"/>
      <c r="B162" s="5"/>
      <c r="C162" s="5"/>
      <c r="D162" s="5"/>
      <c r="E162" s="5"/>
      <c r="F162" s="5"/>
      <c r="G162" s="5"/>
    </row>
    <row r="163" spans="1:7" x14ac:dyDescent="0.35">
      <c r="A163" s="5"/>
      <c r="B163" s="5"/>
      <c r="C163" s="5"/>
      <c r="D163" s="5"/>
      <c r="E163" s="5"/>
      <c r="F163" s="5"/>
      <c r="G163" s="5"/>
    </row>
    <row r="164" spans="1:7" x14ac:dyDescent="0.35">
      <c r="A164" s="5"/>
      <c r="B164" s="5"/>
      <c r="C164" s="5"/>
      <c r="D164" s="5"/>
      <c r="E164" s="5"/>
      <c r="F164" s="5"/>
      <c r="G164" s="5"/>
    </row>
    <row r="165" spans="1:7" x14ac:dyDescent="0.35">
      <c r="A165" s="5"/>
      <c r="B165" s="5"/>
      <c r="C165" s="5"/>
      <c r="D165" s="5"/>
      <c r="E165" s="5"/>
      <c r="F165" s="5"/>
      <c r="G165" s="5"/>
    </row>
    <row r="166" spans="1:7" x14ac:dyDescent="0.35">
      <c r="A166" s="5"/>
      <c r="B166" s="5"/>
      <c r="C166" s="5"/>
      <c r="D166" s="5"/>
      <c r="E166" s="5"/>
      <c r="F166" s="5"/>
      <c r="G166" s="5"/>
    </row>
    <row r="167" spans="1:7" x14ac:dyDescent="0.35">
      <c r="A167" s="5"/>
      <c r="B167" s="5"/>
      <c r="C167" s="5"/>
      <c r="D167" s="5"/>
      <c r="E167" s="5"/>
      <c r="F167" s="5"/>
      <c r="G167" s="5"/>
    </row>
    <row r="168" spans="1:7" x14ac:dyDescent="0.35">
      <c r="A168" s="5"/>
      <c r="B168" s="5"/>
      <c r="C168" s="5"/>
      <c r="D168" s="5"/>
      <c r="E168" s="5"/>
      <c r="F168" s="5"/>
      <c r="G168" s="5"/>
    </row>
    <row r="169" spans="1:7" x14ac:dyDescent="0.35">
      <c r="A169" s="5"/>
      <c r="B169" s="5"/>
      <c r="C169" s="5"/>
      <c r="D169" s="5"/>
      <c r="E169" s="5"/>
      <c r="F169" s="5"/>
      <c r="G169" s="5"/>
    </row>
    <row r="170" spans="1:7" x14ac:dyDescent="0.35">
      <c r="A170" s="5"/>
      <c r="B170" s="5"/>
      <c r="C170" s="5"/>
      <c r="D170" s="5"/>
      <c r="E170" s="5"/>
      <c r="F170" s="5"/>
      <c r="G170" s="5"/>
    </row>
    <row r="171" spans="1:7" x14ac:dyDescent="0.35">
      <c r="A171" s="5"/>
      <c r="B171" s="5"/>
      <c r="C171" s="5"/>
      <c r="D171" s="5"/>
      <c r="E171" s="5"/>
      <c r="F171" s="5"/>
      <c r="G171" s="5"/>
    </row>
    <row r="172" spans="1:7" x14ac:dyDescent="0.35">
      <c r="A172" s="5"/>
      <c r="B172" s="5"/>
      <c r="C172" s="5"/>
      <c r="D172" s="5"/>
      <c r="E172" s="5"/>
      <c r="F172" s="5"/>
      <c r="G172" s="5"/>
    </row>
    <row r="173" spans="1:7" x14ac:dyDescent="0.35">
      <c r="A173" s="5"/>
      <c r="B173" s="5"/>
      <c r="C173" s="5"/>
      <c r="D173" s="5"/>
      <c r="E173" s="5"/>
      <c r="F173" s="5"/>
      <c r="G173" s="5"/>
    </row>
    <row r="174" spans="1:7" x14ac:dyDescent="0.35">
      <c r="A174" s="5"/>
      <c r="B174" s="5"/>
      <c r="C174" s="5"/>
      <c r="D174" s="5"/>
      <c r="E174" s="5"/>
      <c r="F174" s="5"/>
      <c r="G174" s="5"/>
    </row>
    <row r="175" spans="1:7" x14ac:dyDescent="0.35">
      <c r="A175" s="5"/>
      <c r="B175" s="5"/>
      <c r="C175" s="5"/>
      <c r="D175" s="5"/>
      <c r="E175" s="5"/>
      <c r="F175" s="5"/>
      <c r="G175" s="5"/>
    </row>
    <row r="176" spans="1:7" x14ac:dyDescent="0.35">
      <c r="A176" s="5"/>
      <c r="B176" s="5"/>
      <c r="C176" s="5"/>
      <c r="D176" s="5"/>
      <c r="E176" s="5"/>
      <c r="F176" s="5"/>
      <c r="G176" s="5"/>
    </row>
    <row r="177" spans="1:7" x14ac:dyDescent="0.35">
      <c r="A177" s="5"/>
      <c r="B177" s="5"/>
      <c r="C177" s="5"/>
      <c r="D177" s="5"/>
      <c r="E177" s="5"/>
      <c r="F177" s="5"/>
      <c r="G177" s="5"/>
    </row>
    <row r="178" spans="1:7" x14ac:dyDescent="0.35">
      <c r="A178" s="5"/>
      <c r="B178" s="5"/>
      <c r="C178" s="5"/>
      <c r="D178" s="5"/>
      <c r="E178" s="5"/>
      <c r="F178" s="5"/>
      <c r="G178" s="5"/>
    </row>
    <row r="179" spans="1:7" x14ac:dyDescent="0.35">
      <c r="A179" s="5"/>
      <c r="B179" s="5"/>
      <c r="C179" s="5"/>
      <c r="D179" s="5"/>
      <c r="E179" s="5"/>
      <c r="F179" s="5"/>
      <c r="G179" s="5"/>
    </row>
    <row r="180" spans="1:7" x14ac:dyDescent="0.35">
      <c r="A180" s="5"/>
      <c r="B180" s="5"/>
      <c r="C180" s="5"/>
      <c r="D180" s="5"/>
      <c r="E180" s="5"/>
      <c r="F180" s="5"/>
      <c r="G180" s="5"/>
    </row>
    <row r="181" spans="1:7" x14ac:dyDescent="0.35">
      <c r="A181" s="5"/>
      <c r="B181" s="5"/>
      <c r="C181" s="5"/>
      <c r="D181" s="5"/>
      <c r="E181" s="5"/>
      <c r="F181" s="5"/>
      <c r="G181" s="5"/>
    </row>
    <row r="182" spans="1:7" x14ac:dyDescent="0.35">
      <c r="A182" s="5"/>
      <c r="B182" s="5"/>
      <c r="C182" s="5"/>
      <c r="D182" s="5"/>
      <c r="E182" s="5"/>
      <c r="F182" s="5"/>
      <c r="G182" s="5"/>
    </row>
    <row r="183" spans="1:7" x14ac:dyDescent="0.35">
      <c r="A183" s="5"/>
      <c r="B183" s="5"/>
      <c r="C183" s="5"/>
      <c r="D183" s="5"/>
      <c r="E183" s="5"/>
      <c r="F183" s="5"/>
      <c r="G183" s="5"/>
    </row>
    <row r="184" spans="1:7" x14ac:dyDescent="0.35">
      <c r="A184" s="5"/>
      <c r="B184" s="5"/>
      <c r="C184" s="5"/>
      <c r="D184" s="5"/>
      <c r="E184" s="5"/>
      <c r="F184" s="5"/>
      <c r="G184" s="5"/>
    </row>
    <row r="185" spans="1:7" x14ac:dyDescent="0.35">
      <c r="A185" s="5"/>
      <c r="B185" s="5"/>
      <c r="C185" s="5"/>
      <c r="D185" s="5"/>
      <c r="E185" s="5"/>
      <c r="F185" s="5"/>
      <c r="G185" s="5"/>
    </row>
    <row r="186" spans="1:7" x14ac:dyDescent="0.35">
      <c r="A186" s="5"/>
      <c r="B186" s="5"/>
      <c r="C186" s="5"/>
      <c r="D186" s="5"/>
      <c r="E186" s="5"/>
      <c r="F186" s="5"/>
      <c r="G186" s="5"/>
    </row>
    <row r="187" spans="1:7" x14ac:dyDescent="0.35">
      <c r="A187" s="5"/>
      <c r="B187" s="5"/>
      <c r="C187" s="5"/>
      <c r="D187" s="5"/>
      <c r="E187" s="5"/>
      <c r="F187" s="5"/>
      <c r="G187" s="5"/>
    </row>
    <row r="188" spans="1:7" x14ac:dyDescent="0.35">
      <c r="A188" s="5"/>
      <c r="B188" s="5"/>
      <c r="C188" s="5"/>
      <c r="D188" s="5"/>
      <c r="E188" s="5"/>
      <c r="F188" s="5"/>
      <c r="G188" s="5"/>
    </row>
    <row r="189" spans="1:7" x14ac:dyDescent="0.35">
      <c r="A189" s="5"/>
      <c r="B189" s="5"/>
      <c r="C189" s="5"/>
      <c r="D189" s="5"/>
      <c r="E189" s="5"/>
      <c r="F189" s="5"/>
      <c r="G189" s="5"/>
    </row>
    <row r="190" spans="1:7" x14ac:dyDescent="0.35">
      <c r="A190" s="5"/>
      <c r="B190" s="5"/>
      <c r="C190" s="5"/>
      <c r="D190" s="5"/>
      <c r="E190" s="5"/>
      <c r="F190" s="5"/>
      <c r="G190" s="5"/>
    </row>
    <row r="191" spans="1:7" x14ac:dyDescent="0.35">
      <c r="A191" s="5"/>
      <c r="B191" s="5"/>
      <c r="C191" s="5"/>
      <c r="D191" s="5"/>
      <c r="E191" s="5"/>
      <c r="F191" s="5"/>
      <c r="G191" s="5"/>
    </row>
    <row r="192" spans="1:7" x14ac:dyDescent="0.35">
      <c r="A192" s="5"/>
      <c r="B192" s="5"/>
      <c r="C192" s="5"/>
      <c r="D192" s="5"/>
      <c r="E192" s="5"/>
      <c r="F192" s="5"/>
      <c r="G192" s="5"/>
    </row>
    <row r="193" spans="1:7" x14ac:dyDescent="0.35">
      <c r="A193" s="5"/>
      <c r="B193" s="5"/>
      <c r="C193" s="5"/>
      <c r="D193" s="5"/>
      <c r="E193" s="5"/>
      <c r="F193" s="5"/>
      <c r="G193" s="5"/>
    </row>
    <row r="194" spans="1:7" x14ac:dyDescent="0.35">
      <c r="A194" s="5"/>
      <c r="B194" s="5"/>
      <c r="C194" s="5"/>
      <c r="D194" s="5"/>
      <c r="E194" s="5"/>
      <c r="F194" s="5"/>
      <c r="G194" s="5"/>
    </row>
    <row r="195" spans="1:7" x14ac:dyDescent="0.35">
      <c r="A195" s="5"/>
      <c r="B195" s="5"/>
      <c r="C195" s="5"/>
      <c r="D195" s="5"/>
      <c r="E195" s="5"/>
      <c r="F195" s="5"/>
      <c r="G195" s="5"/>
    </row>
    <row r="196" spans="1:7" x14ac:dyDescent="0.35">
      <c r="A196" s="5"/>
      <c r="B196" s="5"/>
      <c r="C196" s="5"/>
      <c r="D196" s="5"/>
      <c r="E196" s="5"/>
      <c r="F196" s="5"/>
      <c r="G196" s="5"/>
    </row>
    <row r="197" spans="1:7" x14ac:dyDescent="0.35">
      <c r="A197" s="5"/>
      <c r="B197" s="5"/>
      <c r="C197" s="5"/>
      <c r="D197" s="5"/>
      <c r="E197" s="5"/>
      <c r="F197" s="5"/>
      <c r="G197" s="5"/>
    </row>
    <row r="198" spans="1:7" x14ac:dyDescent="0.35">
      <c r="A198" s="5"/>
      <c r="B198" s="5"/>
      <c r="C198" s="5"/>
      <c r="D198" s="5"/>
      <c r="E198" s="5"/>
      <c r="F198" s="5"/>
      <c r="G198" s="5"/>
    </row>
    <row r="199" spans="1:7" x14ac:dyDescent="0.35">
      <c r="A199" s="5"/>
      <c r="B199" s="5"/>
      <c r="C199" s="5"/>
      <c r="D199" s="5"/>
      <c r="E199" s="5"/>
      <c r="F199" s="5"/>
      <c r="G199" s="5"/>
    </row>
    <row r="200" spans="1:7" x14ac:dyDescent="0.35">
      <c r="A200" s="5"/>
      <c r="B200" s="5"/>
      <c r="C200" s="5"/>
      <c r="D200" s="5"/>
      <c r="E200" s="5"/>
      <c r="F200" s="5"/>
      <c r="G200" s="5"/>
    </row>
    <row r="201" spans="1:7" x14ac:dyDescent="0.35">
      <c r="A201" s="5"/>
      <c r="B201" s="5"/>
      <c r="C201" s="5"/>
      <c r="D201" s="5"/>
      <c r="E201" s="5"/>
      <c r="F201" s="5"/>
      <c r="G201" s="5"/>
    </row>
    <row r="202" spans="1:7" x14ac:dyDescent="0.35">
      <c r="A202" s="5"/>
      <c r="B202" s="5"/>
      <c r="C202" s="5"/>
      <c r="D202" s="5"/>
      <c r="E202" s="5"/>
      <c r="F202" s="5"/>
      <c r="G202" s="5"/>
    </row>
    <row r="203" spans="1:7" x14ac:dyDescent="0.35">
      <c r="A203" s="5"/>
      <c r="B203" s="5"/>
      <c r="C203" s="5"/>
      <c r="D203" s="5"/>
      <c r="E203" s="5"/>
      <c r="F203" s="5"/>
      <c r="G203" s="5"/>
    </row>
    <row r="204" spans="1:7" x14ac:dyDescent="0.35">
      <c r="A204" s="5"/>
      <c r="B204" s="5"/>
      <c r="C204" s="5"/>
      <c r="D204" s="5"/>
      <c r="E204" s="5"/>
      <c r="F204" s="5"/>
      <c r="G204" s="5"/>
    </row>
    <row r="205" spans="1:7" x14ac:dyDescent="0.35">
      <c r="A205" s="5"/>
      <c r="B205" s="5"/>
      <c r="C205" s="5"/>
      <c r="D205" s="5"/>
      <c r="E205" s="5"/>
      <c r="F205" s="5"/>
      <c r="G205" s="5"/>
    </row>
    <row r="206" spans="1:7" x14ac:dyDescent="0.35">
      <c r="A206" s="5"/>
      <c r="B206" s="5"/>
      <c r="C206" s="5"/>
      <c r="D206" s="5"/>
      <c r="E206" s="5"/>
      <c r="F206" s="5"/>
      <c r="G206" s="5"/>
    </row>
    <row r="207" spans="1:7" x14ac:dyDescent="0.35">
      <c r="A207" s="5"/>
      <c r="B207" s="5"/>
      <c r="C207" s="5"/>
      <c r="D207" s="5"/>
      <c r="E207" s="5"/>
      <c r="F207" s="5"/>
      <c r="G207" s="5"/>
    </row>
    <row r="208" spans="1:7" x14ac:dyDescent="0.35">
      <c r="A208" s="5"/>
      <c r="B208" s="5"/>
      <c r="C208" s="5"/>
      <c r="D208" s="5"/>
      <c r="E208" s="5"/>
      <c r="F208" s="5"/>
      <c r="G208" s="5"/>
    </row>
    <row r="209" spans="1:7" x14ac:dyDescent="0.35">
      <c r="A209" s="5"/>
      <c r="B209" s="5"/>
      <c r="C209" s="5"/>
      <c r="D209" s="5"/>
      <c r="E209" s="5"/>
      <c r="F209" s="5"/>
      <c r="G209" s="5"/>
    </row>
    <row r="210" spans="1:7" x14ac:dyDescent="0.35">
      <c r="A210" s="5"/>
      <c r="B210" s="5"/>
      <c r="C210" s="5"/>
      <c r="D210" s="5"/>
      <c r="E210" s="5"/>
      <c r="F210" s="5"/>
      <c r="G210" s="5"/>
    </row>
    <row r="211" spans="1:7" x14ac:dyDescent="0.35">
      <c r="A211" s="5"/>
      <c r="B211" s="5"/>
      <c r="C211" s="5"/>
      <c r="D211" s="5"/>
      <c r="E211" s="5"/>
      <c r="F211" s="5"/>
      <c r="G211" s="5"/>
    </row>
    <row r="212" spans="1:7" x14ac:dyDescent="0.35">
      <c r="A212" s="5"/>
      <c r="B212" s="5"/>
      <c r="C212" s="5"/>
      <c r="D212" s="5"/>
      <c r="E212" s="5"/>
      <c r="F212" s="5"/>
      <c r="G212" s="5"/>
    </row>
    <row r="213" spans="1:7" x14ac:dyDescent="0.35">
      <c r="A213" s="5"/>
      <c r="B213" s="5"/>
      <c r="C213" s="5"/>
      <c r="D213" s="5"/>
      <c r="E213" s="5"/>
      <c r="F213" s="5"/>
      <c r="G213" s="5"/>
    </row>
    <row r="214" spans="1:7" x14ac:dyDescent="0.35">
      <c r="A214" s="5"/>
      <c r="B214" s="5"/>
      <c r="C214" s="5"/>
      <c r="D214" s="5"/>
      <c r="E214" s="5"/>
      <c r="F214" s="5"/>
      <c r="G214" s="5"/>
    </row>
    <row r="215" spans="1:7" x14ac:dyDescent="0.35">
      <c r="A215" s="5"/>
      <c r="B215" s="5"/>
      <c r="C215" s="5"/>
      <c r="D215" s="5"/>
      <c r="E215" s="5"/>
      <c r="F215" s="5"/>
      <c r="G215" s="5"/>
    </row>
    <row r="216" spans="1:7" x14ac:dyDescent="0.35">
      <c r="A216" s="5"/>
      <c r="B216" s="5"/>
      <c r="C216" s="5"/>
      <c r="D216" s="5"/>
      <c r="E216" s="5"/>
      <c r="F216" s="5"/>
      <c r="G216" s="5"/>
    </row>
    <row r="217" spans="1:7" x14ac:dyDescent="0.35">
      <c r="A217" s="5"/>
      <c r="B217" s="5"/>
      <c r="C217" s="5"/>
      <c r="D217" s="5"/>
      <c r="E217" s="5"/>
      <c r="F217" s="5"/>
      <c r="G217" s="5"/>
    </row>
    <row r="218" spans="1:7" x14ac:dyDescent="0.35">
      <c r="A218" s="5"/>
      <c r="B218" s="5"/>
      <c r="C218" s="5"/>
      <c r="D218" s="5"/>
      <c r="E218" s="5"/>
      <c r="F218" s="5"/>
      <c r="G218" s="5"/>
    </row>
    <row r="219" spans="1:7" x14ac:dyDescent="0.35">
      <c r="A219" s="5"/>
      <c r="B219" s="5"/>
      <c r="C219" s="5"/>
      <c r="D219" s="5"/>
      <c r="E219" s="5"/>
      <c r="F219" s="5"/>
      <c r="G219" s="5"/>
    </row>
    <row r="220" spans="1:7" x14ac:dyDescent="0.35">
      <c r="A220" s="5"/>
      <c r="B220" s="5"/>
      <c r="C220" s="5"/>
      <c r="D220" s="5"/>
      <c r="E220" s="5"/>
      <c r="F220" s="5"/>
      <c r="G220" s="5"/>
    </row>
    <row r="221" spans="1:7" x14ac:dyDescent="0.35">
      <c r="A221" s="5"/>
      <c r="B221" s="5"/>
      <c r="C221" s="5"/>
      <c r="D221" s="5"/>
      <c r="E221" s="5"/>
      <c r="F221" s="5"/>
      <c r="G221" s="5"/>
    </row>
    <row r="222" spans="1:7" x14ac:dyDescent="0.35">
      <c r="A222" s="5"/>
      <c r="B222" s="5"/>
      <c r="C222" s="5"/>
      <c r="D222" s="5"/>
      <c r="E222" s="5"/>
      <c r="F222" s="5"/>
      <c r="G222" s="5"/>
    </row>
    <row r="223" spans="1:7" x14ac:dyDescent="0.35">
      <c r="A223" s="5"/>
      <c r="B223" s="5"/>
      <c r="C223" s="5"/>
      <c r="D223" s="5"/>
      <c r="E223" s="5"/>
      <c r="F223" s="5"/>
      <c r="G223" s="5"/>
    </row>
    <row r="224" spans="1:7" x14ac:dyDescent="0.35">
      <c r="A224" s="5"/>
      <c r="B224" s="5"/>
      <c r="C224" s="5"/>
      <c r="D224" s="5"/>
      <c r="E224" s="5"/>
      <c r="F224" s="5"/>
      <c r="G224" s="5"/>
    </row>
    <row r="225" spans="1:7" x14ac:dyDescent="0.35">
      <c r="A225" s="5"/>
      <c r="B225" s="5"/>
      <c r="C225" s="5"/>
      <c r="D225" s="5"/>
      <c r="E225" s="5"/>
      <c r="F225" s="5"/>
      <c r="G225" s="5"/>
    </row>
    <row r="226" spans="1:7" x14ac:dyDescent="0.35">
      <c r="A226" s="5"/>
      <c r="B226" s="5"/>
      <c r="C226" s="5"/>
      <c r="D226" s="5"/>
      <c r="E226" s="5"/>
      <c r="F226" s="5"/>
      <c r="G226" s="5"/>
    </row>
    <row r="227" spans="1:7" x14ac:dyDescent="0.35">
      <c r="A227" s="5"/>
      <c r="B227" s="5"/>
      <c r="C227" s="5"/>
      <c r="D227" s="5"/>
      <c r="E227" s="5"/>
      <c r="F227" s="5"/>
      <c r="G227" s="5"/>
    </row>
    <row r="228" spans="1:7" x14ac:dyDescent="0.35">
      <c r="A228" s="5"/>
      <c r="B228" s="5"/>
      <c r="C228" s="5"/>
      <c r="D228" s="5"/>
      <c r="E228" s="5"/>
      <c r="F228" s="5"/>
      <c r="G228" s="5"/>
    </row>
    <row r="229" spans="1:7" x14ac:dyDescent="0.35">
      <c r="A229" s="5"/>
      <c r="B229" s="5"/>
      <c r="C229" s="5"/>
      <c r="D229" s="5"/>
      <c r="E229" s="5"/>
      <c r="F229" s="5"/>
      <c r="G229" s="5"/>
    </row>
    <row r="230" spans="1:7" x14ac:dyDescent="0.35">
      <c r="A230" s="5"/>
      <c r="B230" s="5"/>
      <c r="C230" s="5"/>
      <c r="D230" s="5"/>
      <c r="E230" s="5"/>
      <c r="F230" s="5"/>
      <c r="G230" s="5"/>
    </row>
    <row r="231" spans="1:7" x14ac:dyDescent="0.35">
      <c r="A231" s="5"/>
      <c r="B231" s="5"/>
      <c r="C231" s="5"/>
      <c r="D231" s="5"/>
      <c r="E231" s="5"/>
      <c r="F231" s="5"/>
      <c r="G231" s="5"/>
    </row>
    <row r="232" spans="1:7" x14ac:dyDescent="0.35">
      <c r="A232" s="5"/>
      <c r="B232" s="5"/>
      <c r="C232" s="5"/>
      <c r="D232" s="5"/>
      <c r="E232" s="5"/>
      <c r="F232" s="5"/>
      <c r="G232" s="5"/>
    </row>
    <row r="233" spans="1:7" x14ac:dyDescent="0.35">
      <c r="A233" s="5"/>
      <c r="B233" s="5"/>
      <c r="C233" s="5"/>
      <c r="D233" s="5"/>
      <c r="E233" s="5"/>
      <c r="F233" s="5"/>
      <c r="G233" s="5"/>
    </row>
    <row r="234" spans="1:7" x14ac:dyDescent="0.35">
      <c r="A234" s="5"/>
      <c r="B234" s="5"/>
      <c r="C234" s="5"/>
      <c r="D234" s="5"/>
      <c r="E234" s="5"/>
      <c r="F234" s="5"/>
      <c r="G234" s="5"/>
    </row>
    <row r="235" spans="1:7" x14ac:dyDescent="0.35">
      <c r="A235" s="5"/>
      <c r="B235" s="5"/>
      <c r="C235" s="5"/>
      <c r="D235" s="5"/>
      <c r="E235" s="5"/>
      <c r="F235" s="5"/>
      <c r="G235" s="5"/>
    </row>
    <row r="236" spans="1:7" x14ac:dyDescent="0.35">
      <c r="A236" s="5"/>
      <c r="B236" s="5"/>
      <c r="C236" s="5"/>
      <c r="D236" s="5"/>
      <c r="E236" s="5"/>
      <c r="F236" s="5"/>
      <c r="G236" s="5"/>
    </row>
    <row r="237" spans="1:7" x14ac:dyDescent="0.35">
      <c r="A237" s="5"/>
      <c r="B237" s="5"/>
      <c r="C237" s="5"/>
      <c r="D237" s="5"/>
      <c r="E237" s="5"/>
      <c r="F237" s="5"/>
      <c r="G237" s="5"/>
    </row>
    <row r="238" spans="1:7" x14ac:dyDescent="0.35">
      <c r="A238" s="5"/>
      <c r="B238" s="5"/>
      <c r="C238" s="5"/>
      <c r="D238" s="5"/>
      <c r="E238" s="5"/>
      <c r="F238" s="5"/>
      <c r="G238" s="5"/>
    </row>
  </sheetData>
  <mergeCells count="19">
    <mergeCell ref="A29:E29"/>
    <mergeCell ref="A54:F54"/>
    <mergeCell ref="A55:F55"/>
    <mergeCell ref="A56:F56"/>
    <mergeCell ref="A83:E83"/>
    <mergeCell ref="A71:F71"/>
    <mergeCell ref="A72:F72"/>
    <mergeCell ref="A73:F73"/>
    <mergeCell ref="A43:E43"/>
    <mergeCell ref="A1:F1"/>
    <mergeCell ref="A8:F8"/>
    <mergeCell ref="A9:F9"/>
    <mergeCell ref="A27:E27"/>
    <mergeCell ref="A28:E28"/>
    <mergeCell ref="A21:G21"/>
    <mergeCell ref="A22:H22"/>
    <mergeCell ref="A23:G23"/>
    <mergeCell ref="A24:G24"/>
    <mergeCell ref="A25:H2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5"/>
  <sheetViews>
    <sheetView zoomScale="80" zoomScaleNormal="80" workbookViewId="0">
      <selection sqref="A1:F1"/>
    </sheetView>
  </sheetViews>
  <sheetFormatPr baseColWidth="10" defaultColWidth="11.453125" defaultRowHeight="14.5" x14ac:dyDescent="0.35"/>
  <cols>
    <col min="1" max="1" width="52" customWidth="1"/>
    <col min="2" max="2" width="26" customWidth="1"/>
    <col min="3" max="3" width="20.7265625" customWidth="1"/>
    <col min="4" max="4" width="22.54296875" customWidth="1"/>
    <col min="5" max="5" width="20.7265625" customWidth="1"/>
    <col min="6" max="6" width="18.54296875" customWidth="1"/>
    <col min="7" max="7" width="14.26953125" customWidth="1"/>
    <col min="8" max="8" width="16.81640625" customWidth="1"/>
    <col min="9" max="9" width="16.26953125" customWidth="1"/>
    <col min="10" max="10" width="15.26953125" bestFit="1" customWidth="1"/>
  </cols>
  <sheetData>
    <row r="1" spans="1:8" ht="15.5" x14ac:dyDescent="0.35">
      <c r="A1" s="212" t="s">
        <v>30</v>
      </c>
      <c r="B1" s="212"/>
      <c r="C1" s="212"/>
      <c r="D1" s="212"/>
      <c r="E1" s="212"/>
      <c r="F1" s="212"/>
      <c r="G1" s="5"/>
    </row>
    <row r="2" spans="1:8" ht="16.5" customHeight="1" x14ac:dyDescent="0.35">
      <c r="A2" s="62" t="s">
        <v>57</v>
      </c>
      <c r="B2" s="214" t="s">
        <v>58</v>
      </c>
      <c r="C2" s="214"/>
      <c r="D2" s="214"/>
      <c r="E2" s="214"/>
      <c r="F2" s="214"/>
      <c r="G2" s="214"/>
    </row>
    <row r="3" spans="1:8" ht="15" customHeight="1" x14ac:dyDescent="0.35">
      <c r="A3" s="62" t="s">
        <v>59</v>
      </c>
      <c r="B3" s="214" t="s">
        <v>60</v>
      </c>
      <c r="C3" s="214"/>
      <c r="D3" s="214"/>
      <c r="E3" s="214"/>
      <c r="F3" s="214"/>
      <c r="G3" s="214"/>
    </row>
    <row r="4" spans="1:8" x14ac:dyDescent="0.35">
      <c r="A4" s="62" t="s">
        <v>61</v>
      </c>
      <c r="B4" s="214" t="s">
        <v>62</v>
      </c>
      <c r="C4" s="214"/>
      <c r="D4" s="214"/>
      <c r="E4" s="214"/>
      <c r="F4" s="214"/>
      <c r="G4" s="214"/>
    </row>
    <row r="5" spans="1:8" x14ac:dyDescent="0.35">
      <c r="A5" s="62" t="s">
        <v>63</v>
      </c>
      <c r="B5" s="214" t="s">
        <v>119</v>
      </c>
      <c r="C5" s="214"/>
      <c r="D5" s="214"/>
      <c r="E5" s="214"/>
      <c r="F5" s="214"/>
      <c r="G5" s="214"/>
    </row>
    <row r="6" spans="1:8" x14ac:dyDescent="0.35">
      <c r="A6" s="71"/>
      <c r="B6" s="71"/>
      <c r="C6" s="71"/>
      <c r="D6" s="71"/>
      <c r="E6" s="71"/>
      <c r="F6" s="71"/>
      <c r="G6" s="5"/>
    </row>
    <row r="7" spans="1:8" x14ac:dyDescent="0.35">
      <c r="A7" s="71"/>
      <c r="B7" s="71"/>
      <c r="C7" s="71"/>
      <c r="D7" s="71"/>
      <c r="E7" s="71"/>
      <c r="F7" s="71"/>
      <c r="G7" s="5"/>
    </row>
    <row r="8" spans="1:8" x14ac:dyDescent="0.35">
      <c r="A8" s="203" t="s">
        <v>0</v>
      </c>
      <c r="B8" s="203"/>
      <c r="C8" s="203"/>
      <c r="D8" s="203"/>
      <c r="E8" s="203"/>
      <c r="F8" s="203"/>
      <c r="G8" s="5"/>
    </row>
    <row r="9" spans="1:8" x14ac:dyDescent="0.35">
      <c r="A9" s="203" t="s">
        <v>1</v>
      </c>
      <c r="B9" s="203"/>
      <c r="C9" s="203"/>
      <c r="D9" s="203"/>
      <c r="E9" s="203"/>
      <c r="F9" s="203"/>
      <c r="G9" s="5"/>
    </row>
    <row r="10" spans="1:8" ht="15" thickBot="1" x14ac:dyDescent="0.4">
      <c r="A10" s="41"/>
      <c r="B10" s="41"/>
      <c r="C10" s="41"/>
      <c r="D10" s="42"/>
      <c r="E10" s="42"/>
      <c r="F10" s="46"/>
      <c r="G10" s="5"/>
    </row>
    <row r="11" spans="1:8" ht="15" thickBot="1" x14ac:dyDescent="0.4">
      <c r="A11" s="43" t="s">
        <v>68</v>
      </c>
      <c r="B11" s="43" t="s">
        <v>2</v>
      </c>
      <c r="C11" s="43" t="s">
        <v>35</v>
      </c>
      <c r="D11" s="43" t="s">
        <v>36</v>
      </c>
      <c r="E11" s="43" t="s">
        <v>37</v>
      </c>
      <c r="F11" s="43" t="s">
        <v>77</v>
      </c>
      <c r="G11" s="78" t="s">
        <v>81</v>
      </c>
    </row>
    <row r="12" spans="1:8" x14ac:dyDescent="0.35">
      <c r="A12" s="8"/>
      <c r="B12" s="8"/>
      <c r="C12" s="8"/>
      <c r="D12" s="8"/>
      <c r="E12" s="8"/>
      <c r="F12" s="46"/>
      <c r="G12" s="5"/>
    </row>
    <row r="13" spans="1:8" ht="17.25" customHeight="1" x14ac:dyDescent="0.35">
      <c r="A13" t="s">
        <v>90</v>
      </c>
      <c r="B13" s="52" t="s">
        <v>19</v>
      </c>
      <c r="C13" s="170">
        <v>7643</v>
      </c>
      <c r="D13" s="170">
        <v>7014</v>
      </c>
      <c r="E13" s="170">
        <v>7176</v>
      </c>
      <c r="F13" s="171">
        <f>+AVERAGE(C13:E13)</f>
        <v>7277.666666666667</v>
      </c>
      <c r="G13" s="171">
        <f>SUM(C13:E13)</f>
        <v>21833</v>
      </c>
      <c r="H13" s="111" t="s">
        <v>100</v>
      </c>
    </row>
    <row r="14" spans="1:8" ht="16.5" hidden="1" customHeight="1" x14ac:dyDescent="0.35">
      <c r="A14" t="s">
        <v>91</v>
      </c>
      <c r="B14" s="52" t="s">
        <v>19</v>
      </c>
      <c r="C14" s="170"/>
      <c r="D14" s="170"/>
      <c r="E14" s="170"/>
      <c r="F14" s="171" t="e">
        <f>+AVERAGE(C14:E14)</f>
        <v>#DIV/0!</v>
      </c>
      <c r="G14" s="171"/>
      <c r="H14" s="112" t="s">
        <v>77</v>
      </c>
    </row>
    <row r="15" spans="1:8" ht="27.75" customHeight="1" x14ac:dyDescent="0.35">
      <c r="A15" s="81" t="s">
        <v>89</v>
      </c>
      <c r="B15" s="99" t="s">
        <v>19</v>
      </c>
      <c r="C15" s="170">
        <v>1203</v>
      </c>
      <c r="D15" s="170">
        <v>1219</v>
      </c>
      <c r="E15" s="170">
        <v>1235</v>
      </c>
      <c r="F15" s="171">
        <f>+AVERAGE(C15:E15)</f>
        <v>1219</v>
      </c>
      <c r="G15" s="171">
        <f>+F15</f>
        <v>1219</v>
      </c>
      <c r="H15" s="112" t="s">
        <v>77</v>
      </c>
    </row>
    <row r="16" spans="1:8" ht="26.25" customHeight="1" x14ac:dyDescent="0.35">
      <c r="A16" t="s">
        <v>98</v>
      </c>
      <c r="B16" s="93" t="s">
        <v>19</v>
      </c>
      <c r="C16" s="170"/>
      <c r="D16" s="170"/>
      <c r="E16" s="170">
        <v>0</v>
      </c>
      <c r="F16" s="171">
        <f>+AVERAGE(C16:E16)</f>
        <v>0</v>
      </c>
      <c r="G16" s="171">
        <v>0</v>
      </c>
      <c r="H16" s="112" t="s">
        <v>77</v>
      </c>
    </row>
    <row r="17" spans="1:11" x14ac:dyDescent="0.35">
      <c r="A17" s="95"/>
      <c r="B17" s="96"/>
      <c r="C17" s="172"/>
      <c r="D17" s="172"/>
      <c r="E17" s="172"/>
      <c r="F17" s="172"/>
      <c r="G17" s="172"/>
    </row>
    <row r="18" spans="1:11" ht="15" thickBot="1" x14ac:dyDescent="0.4">
      <c r="A18" s="97" t="s">
        <v>3</v>
      </c>
      <c r="B18" s="97"/>
      <c r="C18" s="173">
        <f>SUM(C13:C16)</f>
        <v>8846</v>
      </c>
      <c r="D18" s="173">
        <f>SUM(D13:D16)</f>
        <v>8233</v>
      </c>
      <c r="E18" s="173">
        <f>SUM(E13:E16)</f>
        <v>8411</v>
      </c>
      <c r="F18" s="173">
        <f>+F13+F15+F16</f>
        <v>8496.6666666666679</v>
      </c>
      <c r="G18" s="173">
        <f>SUM(G13:G16)</f>
        <v>23052</v>
      </c>
    </row>
    <row r="19" spans="1:11" s="110" customFormat="1" ht="15.75" customHeight="1" thickTop="1" x14ac:dyDescent="0.3">
      <c r="A19" s="105" t="s">
        <v>76</v>
      </c>
      <c r="B19" s="106"/>
      <c r="C19" s="106"/>
      <c r="D19" s="107"/>
      <c r="E19" s="107"/>
      <c r="F19" s="108"/>
      <c r="G19" s="109"/>
    </row>
    <row r="20" spans="1:11" s="110" customFormat="1" ht="15.75" customHeight="1" x14ac:dyDescent="0.3">
      <c r="A20" s="204" t="s">
        <v>102</v>
      </c>
      <c r="B20" s="204"/>
      <c r="C20" s="204"/>
      <c r="D20" s="204"/>
      <c r="E20" s="204"/>
      <c r="F20" s="204"/>
      <c r="G20" s="204"/>
      <c r="H20" s="204"/>
    </row>
    <row r="21" spans="1:11" s="110" customFormat="1" ht="15.75" hidden="1" customHeight="1" x14ac:dyDescent="0.3">
      <c r="A21" s="204" t="s">
        <v>103</v>
      </c>
      <c r="B21" s="204"/>
      <c r="C21" s="204"/>
      <c r="D21" s="204"/>
      <c r="E21" s="204"/>
      <c r="F21" s="204"/>
      <c r="G21" s="204"/>
    </row>
    <row r="22" spans="1:11" s="110" customFormat="1" ht="15.75" customHeight="1" x14ac:dyDescent="0.3">
      <c r="A22" s="204" t="s">
        <v>104</v>
      </c>
      <c r="B22" s="204"/>
      <c r="C22" s="204"/>
      <c r="D22" s="204"/>
      <c r="E22" s="204"/>
      <c r="F22" s="204"/>
      <c r="G22" s="204"/>
    </row>
    <row r="23" spans="1:11" s="110" customFormat="1" ht="15.75" customHeight="1" x14ac:dyDescent="0.3">
      <c r="A23" s="204" t="s">
        <v>105</v>
      </c>
      <c r="B23" s="204"/>
      <c r="C23" s="204"/>
      <c r="D23" s="204"/>
      <c r="E23" s="204"/>
      <c r="F23" s="204"/>
      <c r="G23" s="204"/>
      <c r="H23" s="204"/>
    </row>
    <row r="24" spans="1:11" ht="20.25" customHeight="1" x14ac:dyDescent="0.35">
      <c r="A24" s="104"/>
      <c r="B24" s="104"/>
      <c r="C24" s="104"/>
      <c r="D24" s="104"/>
      <c r="E24" s="104"/>
      <c r="F24" s="104"/>
      <c r="G24" s="104"/>
      <c r="H24" s="104"/>
    </row>
    <row r="25" spans="1:11" x14ac:dyDescent="0.35">
      <c r="A25" s="203" t="s">
        <v>4</v>
      </c>
      <c r="B25" s="203"/>
      <c r="C25" s="203"/>
      <c r="D25" s="203"/>
      <c r="E25" s="203"/>
      <c r="F25" s="45"/>
      <c r="G25" s="5"/>
    </row>
    <row r="26" spans="1:11" x14ac:dyDescent="0.35">
      <c r="A26" s="203" t="s">
        <v>31</v>
      </c>
      <c r="B26" s="203"/>
      <c r="C26" s="203"/>
      <c r="D26" s="203"/>
      <c r="E26" s="203"/>
      <c r="F26" s="45"/>
      <c r="G26" s="5"/>
    </row>
    <row r="27" spans="1:11" x14ac:dyDescent="0.35">
      <c r="A27" s="203" t="s">
        <v>5</v>
      </c>
      <c r="B27" s="203"/>
      <c r="C27" s="203"/>
      <c r="D27" s="203"/>
      <c r="E27" s="203"/>
      <c r="F27" s="45"/>
      <c r="G27" s="5"/>
    </row>
    <row r="28" spans="1:11" x14ac:dyDescent="0.35">
      <c r="A28" s="41"/>
      <c r="B28" s="41"/>
      <c r="C28" s="42"/>
      <c r="D28" s="42"/>
      <c r="E28" s="42"/>
      <c r="F28" s="46"/>
      <c r="G28" s="5"/>
      <c r="H28" s="3"/>
      <c r="I28" s="3"/>
      <c r="J28" s="3"/>
    </row>
    <row r="29" spans="1:11" s="5" customFormat="1" ht="15" thickBot="1" x14ac:dyDescent="0.4">
      <c r="A29" s="43" t="s">
        <v>68</v>
      </c>
      <c r="B29" s="43" t="s">
        <v>35</v>
      </c>
      <c r="C29" s="43" t="s">
        <v>36</v>
      </c>
      <c r="D29" s="43" t="s">
        <v>37</v>
      </c>
      <c r="E29" s="43" t="s">
        <v>41</v>
      </c>
      <c r="F29" s="46"/>
      <c r="G29" s="6"/>
      <c r="H29"/>
      <c r="I29"/>
      <c r="J29"/>
      <c r="K29"/>
    </row>
    <row r="30" spans="1:11" x14ac:dyDescent="0.35">
      <c r="A30" s="82"/>
      <c r="B30" s="174"/>
      <c r="C30" s="174"/>
      <c r="D30" s="174"/>
      <c r="E30" s="9"/>
      <c r="F30" s="46"/>
      <c r="G30" s="6"/>
      <c r="H30" s="3"/>
      <c r="I30" s="3"/>
      <c r="J30" s="3"/>
    </row>
    <row r="31" spans="1:11" x14ac:dyDescent="0.35">
      <c r="A31" s="175" t="s">
        <v>120</v>
      </c>
      <c r="B31" s="177">
        <v>707788470.35000002</v>
      </c>
      <c r="C31" s="135">
        <v>704792852.13</v>
      </c>
      <c r="D31" s="135">
        <v>705116047.37</v>
      </c>
      <c r="E31" s="181">
        <f>SUM(B31:D31)</f>
        <v>2117697369.8499999</v>
      </c>
      <c r="F31" s="46"/>
      <c r="G31" s="6"/>
    </row>
    <row r="32" spans="1:11" hidden="1" x14ac:dyDescent="0.35">
      <c r="A32" s="175" t="s">
        <v>121</v>
      </c>
      <c r="B32" s="135"/>
      <c r="C32" s="135"/>
      <c r="D32" s="135"/>
      <c r="E32" s="181">
        <f t="shared" ref="E32:E33" si="0">SUM(B32:D32)</f>
        <v>0</v>
      </c>
      <c r="F32" s="46"/>
      <c r="G32" s="6"/>
      <c r="H32" s="3"/>
      <c r="I32" s="3"/>
      <c r="J32" s="3"/>
    </row>
    <row r="33" spans="1:10" ht="18.75" customHeight="1" x14ac:dyDescent="0.35">
      <c r="A33" s="176" t="s">
        <v>122</v>
      </c>
      <c r="B33" s="135">
        <v>427813064.43000001</v>
      </c>
      <c r="C33" s="135">
        <v>0</v>
      </c>
      <c r="D33" s="135">
        <v>0</v>
      </c>
      <c r="E33" s="181">
        <f t="shared" si="0"/>
        <v>427813064.43000001</v>
      </c>
      <c r="F33" s="46"/>
      <c r="G33" s="6"/>
    </row>
    <row r="34" spans="1:10" x14ac:dyDescent="0.35">
      <c r="A34" s="175" t="s">
        <v>123</v>
      </c>
      <c r="B34" s="135">
        <f>+B48+B49</f>
        <v>193418.3</v>
      </c>
      <c r="C34" s="135">
        <f t="shared" ref="C34:D34" si="1">+C48+C49</f>
        <v>317520.73</v>
      </c>
      <c r="D34" s="135">
        <f t="shared" si="1"/>
        <v>1374753.12</v>
      </c>
      <c r="E34" s="181">
        <f>SUM(B34:D34)</f>
        <v>1885692.1500000001</v>
      </c>
      <c r="F34" s="46"/>
      <c r="G34" s="6"/>
      <c r="H34" s="3"/>
      <c r="I34" s="3"/>
      <c r="J34" s="3"/>
    </row>
    <row r="35" spans="1:10" x14ac:dyDescent="0.35">
      <c r="A35" s="175"/>
      <c r="B35" s="135"/>
      <c r="C35" s="135"/>
      <c r="D35" s="135"/>
      <c r="E35" s="181"/>
      <c r="F35" s="46"/>
      <c r="G35" s="6"/>
      <c r="H35" s="3"/>
      <c r="I35" s="3"/>
      <c r="J35" s="3"/>
    </row>
    <row r="36" spans="1:10" x14ac:dyDescent="0.35">
      <c r="A36" s="52"/>
      <c r="B36" s="182"/>
      <c r="C36" s="182"/>
      <c r="D36" s="182"/>
      <c r="E36" s="182"/>
      <c r="F36" s="46"/>
      <c r="G36" s="6"/>
      <c r="H36" s="3"/>
      <c r="I36" s="3"/>
      <c r="J36" s="3"/>
    </row>
    <row r="37" spans="1:10" ht="15" thickBot="1" x14ac:dyDescent="0.4">
      <c r="A37" s="37" t="s">
        <v>3</v>
      </c>
      <c r="B37" s="183">
        <f>SUM(B31:B35)</f>
        <v>1135794953.0799999</v>
      </c>
      <c r="C37" s="183">
        <f>SUM(C31:C35)</f>
        <v>705110372.86000001</v>
      </c>
      <c r="D37" s="183">
        <f>SUM(D31:D35)</f>
        <v>706490800.49000001</v>
      </c>
      <c r="E37" s="183">
        <f>SUM(E30:E35)</f>
        <v>2547396126.4299998</v>
      </c>
      <c r="F37" s="46"/>
      <c r="G37" s="6"/>
      <c r="H37" s="3"/>
    </row>
    <row r="38" spans="1:10" ht="15" thickTop="1" x14ac:dyDescent="0.35">
      <c r="A38" s="21" t="s">
        <v>64</v>
      </c>
      <c r="B38" s="42"/>
      <c r="C38" s="42"/>
      <c r="D38" s="42"/>
      <c r="E38" s="42"/>
      <c r="F38" s="46"/>
      <c r="G38" s="6"/>
      <c r="H38" s="3"/>
    </row>
    <row r="39" spans="1:10" ht="36" customHeight="1" x14ac:dyDescent="0.35">
      <c r="A39" s="211" t="s">
        <v>124</v>
      </c>
      <c r="B39" s="211"/>
      <c r="C39" s="211"/>
      <c r="D39" s="211"/>
      <c r="E39" s="211"/>
      <c r="F39" s="46"/>
      <c r="G39" s="5"/>
    </row>
    <row r="40" spans="1:10" ht="14.25" customHeight="1" x14ac:dyDescent="0.35">
      <c r="A40" s="213"/>
      <c r="B40" s="213"/>
      <c r="C40" s="213"/>
      <c r="D40" s="213"/>
      <c r="E40" s="42"/>
      <c r="F40" s="46"/>
      <c r="G40" s="5"/>
    </row>
    <row r="41" spans="1:10" ht="14.25" customHeight="1" x14ac:dyDescent="0.35">
      <c r="A41" s="203" t="s">
        <v>6</v>
      </c>
      <c r="B41" s="203"/>
      <c r="C41" s="203"/>
      <c r="D41" s="203"/>
      <c r="E41" s="203"/>
      <c r="F41" s="203"/>
      <c r="G41" s="5"/>
    </row>
    <row r="42" spans="1:10" x14ac:dyDescent="0.35">
      <c r="A42" s="203" t="s">
        <v>33</v>
      </c>
      <c r="B42" s="203"/>
      <c r="C42" s="203"/>
      <c r="D42" s="203"/>
      <c r="E42" s="203"/>
      <c r="F42" s="203"/>
      <c r="G42" s="5"/>
    </row>
    <row r="43" spans="1:10" x14ac:dyDescent="0.35">
      <c r="A43" s="203" t="s">
        <v>5</v>
      </c>
      <c r="B43" s="203"/>
      <c r="C43" s="203"/>
      <c r="D43" s="203"/>
      <c r="E43" s="203"/>
      <c r="F43" s="203"/>
      <c r="G43" s="5"/>
    </row>
    <row r="44" spans="1:10" x14ac:dyDescent="0.35">
      <c r="A44" s="47"/>
      <c r="B44" s="47"/>
      <c r="C44" s="47"/>
      <c r="D44" s="47"/>
      <c r="E44" s="47"/>
      <c r="F44" s="46"/>
      <c r="G44" s="5"/>
    </row>
    <row r="45" spans="1:10" s="5" customFormat="1" ht="15" thickBot="1" x14ac:dyDescent="0.4">
      <c r="A45" s="48" t="s">
        <v>7</v>
      </c>
      <c r="B45" s="43" t="s">
        <v>35</v>
      </c>
      <c r="C45" s="43" t="s">
        <v>36</v>
      </c>
      <c r="D45" s="43" t="s">
        <v>37</v>
      </c>
      <c r="E45" s="43" t="s">
        <v>41</v>
      </c>
      <c r="F45" s="46"/>
    </row>
    <row r="46" spans="1:10" s="5" customFormat="1" x14ac:dyDescent="0.35">
      <c r="A46" s="74"/>
      <c r="B46" s="73"/>
      <c r="C46" s="73"/>
      <c r="D46" s="73"/>
      <c r="E46" s="73"/>
      <c r="F46" s="46"/>
    </row>
    <row r="47" spans="1:10" x14ac:dyDescent="0.35">
      <c r="A47" s="49" t="s">
        <v>8</v>
      </c>
      <c r="B47" s="177">
        <v>707788470.35000002</v>
      </c>
      <c r="C47" s="177">
        <v>704792852.13</v>
      </c>
      <c r="D47" s="177">
        <v>705116047.37</v>
      </c>
      <c r="E47" s="178">
        <f t="shared" ref="E47:E52" si="2">+SUM(B47:D47)</f>
        <v>2117697369.8499999</v>
      </c>
      <c r="F47" s="46"/>
      <c r="G47" s="5"/>
    </row>
    <row r="48" spans="1:10" x14ac:dyDescent="0.35">
      <c r="A48" s="49" t="s">
        <v>9</v>
      </c>
      <c r="B48" s="179">
        <v>0</v>
      </c>
      <c r="C48" s="145">
        <v>795</v>
      </c>
      <c r="D48" s="145">
        <v>38955</v>
      </c>
      <c r="E48" s="178">
        <f t="shared" si="2"/>
        <v>39750</v>
      </c>
      <c r="F48" s="46"/>
      <c r="G48" s="5"/>
    </row>
    <row r="49" spans="1:8" x14ac:dyDescent="0.35">
      <c r="A49" s="83" t="s">
        <v>34</v>
      </c>
      <c r="B49" s="135">
        <v>193418.3</v>
      </c>
      <c r="C49" s="135">
        <v>316725.73</v>
      </c>
      <c r="D49" s="135">
        <v>1335798.1200000001</v>
      </c>
      <c r="E49" s="178">
        <f t="shared" si="2"/>
        <v>1845942.1500000001</v>
      </c>
      <c r="F49" s="46"/>
      <c r="G49" s="5"/>
    </row>
    <row r="50" spans="1:8" x14ac:dyDescent="0.35">
      <c r="A50" s="39" t="s">
        <v>10</v>
      </c>
      <c r="B50" s="135">
        <v>427813064.43000001</v>
      </c>
      <c r="C50" s="135">
        <v>0</v>
      </c>
      <c r="D50" s="135">
        <v>0</v>
      </c>
      <c r="E50" s="178">
        <f t="shared" si="2"/>
        <v>427813064.43000001</v>
      </c>
      <c r="F50" s="46"/>
      <c r="G50" s="5"/>
    </row>
    <row r="51" spans="1:8" x14ac:dyDescent="0.35">
      <c r="A51" s="39" t="s">
        <v>67</v>
      </c>
      <c r="B51" s="135"/>
      <c r="C51" s="135"/>
      <c r="D51" s="135"/>
      <c r="E51" s="178">
        <f t="shared" si="2"/>
        <v>0</v>
      </c>
      <c r="F51" s="46"/>
      <c r="G51" s="5"/>
    </row>
    <row r="52" spans="1:8" x14ac:dyDescent="0.35">
      <c r="A52" s="39" t="s">
        <v>78</v>
      </c>
      <c r="B52" s="135"/>
      <c r="C52" s="135"/>
      <c r="D52" s="135">
        <v>710580766.62</v>
      </c>
      <c r="E52" s="178">
        <f t="shared" si="2"/>
        <v>710580766.62</v>
      </c>
      <c r="F52" s="46"/>
      <c r="G52" s="5"/>
    </row>
    <row r="53" spans="1:8" x14ac:dyDescent="0.35">
      <c r="B53" s="135"/>
      <c r="C53" s="135"/>
      <c r="D53" s="135"/>
      <c r="E53" s="178"/>
      <c r="F53" s="46"/>
      <c r="G53" s="5"/>
    </row>
    <row r="54" spans="1:8" ht="15" thickBot="1" x14ac:dyDescent="0.4">
      <c r="A54" s="40" t="s">
        <v>3</v>
      </c>
      <c r="B54" s="180">
        <f>SUM(B47:B52)</f>
        <v>1135794953.0799999</v>
      </c>
      <c r="C54" s="180">
        <f>SUM(C47:C52)</f>
        <v>705110372.86000001</v>
      </c>
      <c r="D54" s="180">
        <f>SUM(D47:D52)</f>
        <v>1417071567.1100001</v>
      </c>
      <c r="E54" s="180">
        <f>SUM(E47:E52)</f>
        <v>3257976893.0499997</v>
      </c>
      <c r="F54" s="46"/>
      <c r="G54" s="5"/>
    </row>
    <row r="55" spans="1:8" ht="15" thickTop="1" x14ac:dyDescent="0.35">
      <c r="A55" s="21" t="s">
        <v>64</v>
      </c>
      <c r="B55" s="42"/>
      <c r="C55" s="42"/>
      <c r="D55" s="42"/>
      <c r="E55" s="42"/>
      <c r="F55" s="46"/>
      <c r="G55" s="5"/>
    </row>
    <row r="56" spans="1:8" x14ac:dyDescent="0.35">
      <c r="A56" s="50"/>
      <c r="B56" s="50"/>
      <c r="C56" s="42"/>
      <c r="D56" s="42"/>
      <c r="E56" s="42"/>
      <c r="F56" s="46"/>
      <c r="G56" s="5"/>
    </row>
    <row r="57" spans="1:8" x14ac:dyDescent="0.35">
      <c r="A57" s="42"/>
      <c r="B57" s="42"/>
      <c r="C57" s="42"/>
      <c r="D57" s="42"/>
      <c r="E57" s="42"/>
      <c r="F57" s="46"/>
      <c r="G57" s="5"/>
    </row>
    <row r="58" spans="1:8" x14ac:dyDescent="0.35">
      <c r="A58" s="203" t="s">
        <v>11</v>
      </c>
      <c r="B58" s="203"/>
      <c r="C58" s="203"/>
      <c r="D58" s="203"/>
      <c r="E58" s="203"/>
      <c r="F58" s="203"/>
      <c r="G58" s="5"/>
    </row>
    <row r="59" spans="1:8" x14ac:dyDescent="0.35">
      <c r="A59" s="203" t="s">
        <v>12</v>
      </c>
      <c r="B59" s="203"/>
      <c r="C59" s="203"/>
      <c r="D59" s="203"/>
      <c r="E59" s="203"/>
      <c r="F59" s="203"/>
      <c r="G59" s="5"/>
    </row>
    <row r="60" spans="1:8" x14ac:dyDescent="0.35">
      <c r="A60" s="203" t="s">
        <v>5</v>
      </c>
      <c r="B60" s="203"/>
      <c r="C60" s="203"/>
      <c r="D60" s="203"/>
      <c r="E60" s="203"/>
      <c r="F60" s="203"/>
      <c r="G60" s="5"/>
    </row>
    <row r="61" spans="1:8" x14ac:dyDescent="0.35">
      <c r="A61" s="47"/>
      <c r="B61" s="47"/>
      <c r="C61" s="47"/>
      <c r="D61" s="47"/>
      <c r="E61" s="47"/>
      <c r="F61" s="46"/>
      <c r="G61" s="5"/>
    </row>
    <row r="62" spans="1:8" s="5" customFormat="1" ht="15" thickBot="1" x14ac:dyDescent="0.4">
      <c r="A62" s="43" t="s">
        <v>13</v>
      </c>
      <c r="B62" s="43" t="s">
        <v>35</v>
      </c>
      <c r="C62" s="43" t="s">
        <v>36</v>
      </c>
      <c r="D62" s="43" t="s">
        <v>37</v>
      </c>
      <c r="E62" s="43" t="s">
        <v>41</v>
      </c>
      <c r="F62" s="46"/>
    </row>
    <row r="63" spans="1:8" x14ac:dyDescent="0.35">
      <c r="A63" s="39" t="s">
        <v>14</v>
      </c>
      <c r="B63" s="133">
        <f>+'1T'!E81</f>
        <v>404193966.5</v>
      </c>
      <c r="C63" s="133">
        <f>+B68</f>
        <v>284701298.42000008</v>
      </c>
      <c r="D63" s="133">
        <f>+C68</f>
        <v>595893210.56000006</v>
      </c>
      <c r="E63" s="184">
        <f>+B63</f>
        <v>404193966.5</v>
      </c>
      <c r="F63" s="46"/>
      <c r="G63" s="5"/>
    </row>
    <row r="64" spans="1:8" x14ac:dyDescent="0.35">
      <c r="A64" s="39" t="s">
        <v>15</v>
      </c>
      <c r="B64" s="185">
        <v>1016302285</v>
      </c>
      <c r="C64" s="185">
        <v>1016302285</v>
      </c>
      <c r="D64" s="185">
        <v>1016302285</v>
      </c>
      <c r="E64" s="184">
        <f>+B64+C64+D64</f>
        <v>3048906855</v>
      </c>
      <c r="F64" s="46"/>
      <c r="G64" s="70"/>
      <c r="H64" s="70"/>
    </row>
    <row r="65" spans="1:8" x14ac:dyDescent="0.35">
      <c r="A65" s="39" t="s">
        <v>85</v>
      </c>
      <c r="B65" s="186"/>
      <c r="C65" s="186"/>
      <c r="D65" s="186"/>
      <c r="E65" s="184"/>
      <c r="F65" s="46"/>
      <c r="G65" s="70"/>
      <c r="H65" s="70"/>
    </row>
    <row r="66" spans="1:8" x14ac:dyDescent="0.35">
      <c r="A66" s="39" t="s">
        <v>87</v>
      </c>
      <c r="B66" s="133">
        <f>+B63+B64+B65</f>
        <v>1420496251.5</v>
      </c>
      <c r="C66" s="133">
        <f>+C63+C64+C65</f>
        <v>1301003583.4200001</v>
      </c>
      <c r="D66" s="133">
        <f>+D63+D64+D65</f>
        <v>1612195495.5599999</v>
      </c>
      <c r="E66" s="184">
        <f>+E63+E64+E65</f>
        <v>3453100821.5</v>
      </c>
      <c r="F66" s="46"/>
      <c r="G66" s="5"/>
    </row>
    <row r="67" spans="1:8" x14ac:dyDescent="0.35">
      <c r="A67" s="39" t="s">
        <v>86</v>
      </c>
      <c r="B67" s="133">
        <f>+B54</f>
        <v>1135794953.0799999</v>
      </c>
      <c r="C67" s="133">
        <f t="shared" ref="C67:D67" si="3">+C54</f>
        <v>705110372.86000001</v>
      </c>
      <c r="D67" s="133">
        <f t="shared" si="3"/>
        <v>1417071567.1100001</v>
      </c>
      <c r="E67" s="184">
        <f>+B67+C67+D67</f>
        <v>3257976893.0500002</v>
      </c>
      <c r="F67" s="46"/>
      <c r="G67" s="5"/>
    </row>
    <row r="68" spans="1:8" x14ac:dyDescent="0.35">
      <c r="A68" s="39" t="s">
        <v>88</v>
      </c>
      <c r="B68" s="184">
        <f>+B66-B67</f>
        <v>284701298.42000008</v>
      </c>
      <c r="C68" s="184">
        <f>+C66-C67</f>
        <v>595893210.56000006</v>
      </c>
      <c r="D68" s="184">
        <f>+D66-D67</f>
        <v>195123928.44999981</v>
      </c>
      <c r="E68" s="184">
        <f>+E66-E67</f>
        <v>195123928.44999981</v>
      </c>
      <c r="F68" s="46"/>
      <c r="G68" s="5"/>
    </row>
    <row r="69" spans="1:8" ht="15" thickBot="1" x14ac:dyDescent="0.4">
      <c r="A69" s="14"/>
      <c r="B69" s="187"/>
      <c r="C69" s="187"/>
      <c r="D69" s="187"/>
      <c r="E69" s="187"/>
      <c r="F69" s="5"/>
      <c r="G69" s="5"/>
    </row>
    <row r="70" spans="1:8" ht="15" thickTop="1" x14ac:dyDescent="0.35">
      <c r="A70" s="5" t="s">
        <v>109</v>
      </c>
      <c r="F70" s="5"/>
      <c r="G70" s="5"/>
    </row>
    <row r="71" spans="1:8" x14ac:dyDescent="0.35">
      <c r="A71" s="39"/>
      <c r="B71" s="1"/>
      <c r="C71" s="1"/>
      <c r="D71" s="2"/>
      <c r="E71" s="16"/>
      <c r="F71" s="5"/>
      <c r="G71" s="5"/>
    </row>
    <row r="72" spans="1:8" x14ac:dyDescent="0.35">
      <c r="B72" s="15"/>
      <c r="G72" s="5"/>
    </row>
    <row r="73" spans="1:8" x14ac:dyDescent="0.35">
      <c r="A73" s="209" t="s">
        <v>64</v>
      </c>
      <c r="B73" s="210"/>
      <c r="C73" s="210"/>
      <c r="D73" s="210"/>
      <c r="E73" s="210"/>
      <c r="G73" s="5"/>
    </row>
    <row r="74" spans="1:8" x14ac:dyDescent="0.35">
      <c r="A74" s="69"/>
      <c r="B74" s="103"/>
      <c r="G74" s="5"/>
    </row>
    <row r="75" spans="1:8" x14ac:dyDescent="0.35">
      <c r="A75" s="69"/>
      <c r="B75" s="103"/>
      <c r="G75" s="5"/>
    </row>
    <row r="76" spans="1:8" x14ac:dyDescent="0.35">
      <c r="A76" s="69"/>
      <c r="B76" s="103"/>
      <c r="G76" s="5"/>
    </row>
    <row r="77" spans="1:8" x14ac:dyDescent="0.35">
      <c r="A77" s="5"/>
      <c r="B77" s="103"/>
      <c r="G77" s="5"/>
    </row>
    <row r="78" spans="1:8" x14ac:dyDescent="0.35">
      <c r="A78" s="5"/>
      <c r="B78" s="5"/>
      <c r="G78" s="5"/>
    </row>
    <row r="79" spans="1:8" x14ac:dyDescent="0.35">
      <c r="A79" s="5"/>
      <c r="B79" s="5"/>
      <c r="C79" s="5"/>
      <c r="D79" s="5"/>
      <c r="E79" s="5"/>
      <c r="F79" s="5"/>
      <c r="G79" s="5"/>
    </row>
    <row r="80" spans="1:8" x14ac:dyDescent="0.35">
      <c r="A80" s="5"/>
      <c r="B80" s="5"/>
      <c r="C80" s="5"/>
      <c r="D80" s="5"/>
      <c r="E80" s="5"/>
      <c r="F80" s="5"/>
      <c r="G80" s="5"/>
    </row>
    <row r="81" spans="1:7" x14ac:dyDescent="0.35">
      <c r="A81" s="5"/>
      <c r="B81" s="5"/>
      <c r="C81" s="5"/>
      <c r="D81" s="5"/>
      <c r="E81" s="5"/>
      <c r="F81" s="5"/>
      <c r="G81" s="5"/>
    </row>
    <row r="82" spans="1:7" x14ac:dyDescent="0.35">
      <c r="A82" s="5"/>
      <c r="B82" s="5"/>
      <c r="C82" s="5"/>
      <c r="D82" s="5"/>
      <c r="E82" s="5"/>
      <c r="F82" s="5"/>
      <c r="G82" s="5"/>
    </row>
    <row r="83" spans="1:7" x14ac:dyDescent="0.35">
      <c r="A83" s="5"/>
      <c r="B83" s="5"/>
      <c r="C83" s="5"/>
      <c r="D83" s="5"/>
      <c r="E83" s="5"/>
      <c r="F83" s="5"/>
      <c r="G83" s="5"/>
    </row>
    <row r="84" spans="1:7" x14ac:dyDescent="0.35">
      <c r="A84" s="5"/>
      <c r="B84" s="5"/>
      <c r="C84" s="5"/>
      <c r="D84" s="5"/>
      <c r="E84" s="5"/>
      <c r="F84" s="5"/>
      <c r="G84" s="5"/>
    </row>
    <row r="85" spans="1:7" x14ac:dyDescent="0.35">
      <c r="A85" s="5"/>
      <c r="B85" s="5"/>
      <c r="C85" s="5"/>
      <c r="D85" s="5"/>
      <c r="E85" s="5"/>
      <c r="F85" s="5"/>
      <c r="G85" s="5"/>
    </row>
    <row r="86" spans="1:7" x14ac:dyDescent="0.35">
      <c r="A86" s="5"/>
      <c r="B86" s="5"/>
      <c r="C86" s="5"/>
      <c r="D86" s="5"/>
      <c r="E86" s="5"/>
      <c r="F86" s="5"/>
      <c r="G86" s="5"/>
    </row>
    <row r="87" spans="1:7" x14ac:dyDescent="0.35">
      <c r="A87" s="5"/>
      <c r="B87" s="5"/>
      <c r="C87" s="5"/>
      <c r="D87" s="5"/>
      <c r="E87" s="5"/>
      <c r="F87" s="5"/>
      <c r="G87" s="5"/>
    </row>
    <row r="88" spans="1:7" x14ac:dyDescent="0.35">
      <c r="A88" s="5"/>
      <c r="B88" s="5"/>
      <c r="C88" s="5"/>
      <c r="D88" s="5"/>
      <c r="E88" s="5"/>
      <c r="F88" s="5"/>
      <c r="G88" s="5"/>
    </row>
    <row r="89" spans="1:7" x14ac:dyDescent="0.35">
      <c r="A89" s="5"/>
      <c r="B89" s="5"/>
      <c r="C89" s="5"/>
      <c r="D89" s="5"/>
      <c r="E89" s="5"/>
      <c r="F89" s="5"/>
      <c r="G89" s="5"/>
    </row>
    <row r="90" spans="1:7" x14ac:dyDescent="0.35">
      <c r="A90" s="5"/>
      <c r="B90" s="5"/>
      <c r="C90" s="5"/>
      <c r="D90" s="5"/>
      <c r="E90" s="5"/>
      <c r="F90" s="5"/>
      <c r="G90" s="5"/>
    </row>
    <row r="91" spans="1:7" x14ac:dyDescent="0.35">
      <c r="A91" s="5"/>
      <c r="B91" s="5"/>
      <c r="C91" s="5"/>
      <c r="D91" s="5"/>
      <c r="E91" s="5"/>
      <c r="F91" s="5"/>
      <c r="G91" s="5"/>
    </row>
    <row r="92" spans="1:7" x14ac:dyDescent="0.35">
      <c r="A92" s="5"/>
      <c r="B92" s="5"/>
      <c r="C92" s="5"/>
      <c r="D92" s="5"/>
      <c r="E92" s="5"/>
      <c r="F92" s="5"/>
      <c r="G92" s="5"/>
    </row>
    <row r="93" spans="1:7" x14ac:dyDescent="0.35">
      <c r="A93" s="5"/>
      <c r="B93" s="5"/>
      <c r="C93" s="5"/>
      <c r="D93" s="5"/>
      <c r="E93" s="5"/>
      <c r="F93" s="5"/>
      <c r="G93" s="5"/>
    </row>
    <row r="94" spans="1:7" x14ac:dyDescent="0.35">
      <c r="A94" s="5"/>
      <c r="B94" s="5"/>
      <c r="C94" s="5"/>
      <c r="D94" s="5"/>
      <c r="E94" s="5"/>
      <c r="F94" s="5"/>
      <c r="G94" s="5"/>
    </row>
    <row r="95" spans="1:7" x14ac:dyDescent="0.35">
      <c r="A95" s="5"/>
      <c r="B95" s="5"/>
      <c r="C95" s="5"/>
      <c r="D95" s="5"/>
      <c r="E95" s="5"/>
      <c r="F95" s="5"/>
      <c r="G95" s="5"/>
    </row>
    <row r="96" spans="1:7" x14ac:dyDescent="0.35">
      <c r="A96" s="5"/>
      <c r="B96" s="5"/>
      <c r="C96" s="5"/>
      <c r="D96" s="5"/>
      <c r="E96" s="5"/>
      <c r="F96" s="5"/>
      <c r="G96" s="5"/>
    </row>
    <row r="97" spans="1:7" x14ac:dyDescent="0.35">
      <c r="A97" s="5"/>
      <c r="B97" s="5"/>
      <c r="C97" s="5"/>
      <c r="D97" s="5"/>
      <c r="E97" s="5"/>
      <c r="F97" s="5"/>
      <c r="G97" s="5"/>
    </row>
    <row r="98" spans="1:7" x14ac:dyDescent="0.35">
      <c r="A98" s="5"/>
      <c r="B98" s="5"/>
      <c r="C98" s="5"/>
      <c r="D98" s="5"/>
      <c r="E98" s="5"/>
      <c r="F98" s="5"/>
      <c r="G98" s="5"/>
    </row>
    <row r="99" spans="1:7" x14ac:dyDescent="0.35">
      <c r="A99" s="5"/>
      <c r="B99" s="5"/>
      <c r="C99" s="5"/>
      <c r="D99" s="5"/>
      <c r="E99" s="5"/>
      <c r="F99" s="5"/>
      <c r="G99" s="5"/>
    </row>
    <row r="100" spans="1:7" x14ac:dyDescent="0.35">
      <c r="A100" s="5"/>
      <c r="B100" s="5"/>
      <c r="C100" s="5"/>
      <c r="D100" s="5"/>
      <c r="E100" s="5"/>
      <c r="F100" s="5"/>
      <c r="G100" s="5"/>
    </row>
    <row r="101" spans="1:7" x14ac:dyDescent="0.35">
      <c r="A101" s="5"/>
      <c r="B101" s="5"/>
      <c r="C101" s="5"/>
      <c r="D101" s="5"/>
      <c r="E101" s="5"/>
      <c r="F101" s="5"/>
      <c r="G101" s="5"/>
    </row>
    <row r="102" spans="1:7" x14ac:dyDescent="0.35">
      <c r="A102" s="5"/>
      <c r="B102" s="5"/>
      <c r="C102" s="5"/>
      <c r="D102" s="5"/>
      <c r="E102" s="5"/>
      <c r="F102" s="5"/>
      <c r="G102" s="5"/>
    </row>
    <row r="103" spans="1:7" x14ac:dyDescent="0.35">
      <c r="A103" s="5"/>
      <c r="B103" s="5"/>
      <c r="C103" s="5"/>
      <c r="D103" s="5"/>
      <c r="E103" s="5"/>
      <c r="F103" s="5"/>
      <c r="G103" s="5"/>
    </row>
    <row r="104" spans="1:7" x14ac:dyDescent="0.35">
      <c r="A104" s="5"/>
      <c r="B104" s="5"/>
      <c r="C104" s="5"/>
      <c r="D104" s="5"/>
      <c r="E104" s="5"/>
      <c r="F104" s="5"/>
      <c r="G104" s="5"/>
    </row>
    <row r="105" spans="1:7" x14ac:dyDescent="0.35">
      <c r="A105" s="5"/>
      <c r="B105" s="5"/>
      <c r="C105" s="5"/>
      <c r="D105" s="5"/>
      <c r="E105" s="5"/>
      <c r="F105" s="5"/>
      <c r="G105" s="5"/>
    </row>
    <row r="106" spans="1:7" x14ac:dyDescent="0.35">
      <c r="A106" s="5"/>
      <c r="B106" s="5"/>
      <c r="C106" s="5"/>
      <c r="D106" s="5"/>
      <c r="E106" s="5"/>
      <c r="F106" s="5"/>
      <c r="G106" s="5"/>
    </row>
    <row r="107" spans="1:7" x14ac:dyDescent="0.35">
      <c r="A107" s="5"/>
      <c r="B107" s="5"/>
      <c r="C107" s="5"/>
      <c r="D107" s="5"/>
      <c r="E107" s="5"/>
      <c r="F107" s="5"/>
      <c r="G107" s="5"/>
    </row>
    <row r="108" spans="1:7" x14ac:dyDescent="0.35">
      <c r="A108" s="5"/>
      <c r="B108" s="5"/>
      <c r="C108" s="5"/>
      <c r="D108" s="5"/>
      <c r="E108" s="5"/>
      <c r="F108" s="5"/>
      <c r="G108" s="5"/>
    </row>
    <row r="109" spans="1:7" x14ac:dyDescent="0.35">
      <c r="A109" s="5"/>
      <c r="B109" s="5"/>
      <c r="C109" s="5"/>
      <c r="D109" s="5"/>
      <c r="E109" s="5"/>
      <c r="F109" s="5"/>
      <c r="G109" s="5"/>
    </row>
    <row r="110" spans="1:7" x14ac:dyDescent="0.35">
      <c r="A110" s="5"/>
      <c r="B110" s="5"/>
      <c r="C110" s="5"/>
      <c r="D110" s="5"/>
      <c r="E110" s="5"/>
      <c r="F110" s="5"/>
      <c r="G110" s="5"/>
    </row>
    <row r="111" spans="1:7" x14ac:dyDescent="0.35">
      <c r="A111" s="5"/>
      <c r="B111" s="5"/>
      <c r="C111" s="5"/>
      <c r="D111" s="5"/>
      <c r="E111" s="5"/>
      <c r="F111" s="5"/>
      <c r="G111" s="5"/>
    </row>
    <row r="112" spans="1:7" x14ac:dyDescent="0.35">
      <c r="A112" s="5"/>
      <c r="B112" s="5"/>
      <c r="C112" s="5"/>
      <c r="D112" s="5"/>
      <c r="E112" s="5"/>
      <c r="F112" s="5"/>
      <c r="G112" s="5"/>
    </row>
    <row r="113" spans="1:7" x14ac:dyDescent="0.35">
      <c r="A113" s="5"/>
      <c r="B113" s="5"/>
      <c r="C113" s="5"/>
      <c r="D113" s="5"/>
      <c r="E113" s="5"/>
      <c r="F113" s="5"/>
      <c r="G113" s="5"/>
    </row>
    <row r="114" spans="1:7" x14ac:dyDescent="0.35">
      <c r="A114" s="5"/>
      <c r="B114" s="5"/>
      <c r="C114" s="5"/>
      <c r="D114" s="5"/>
      <c r="E114" s="5"/>
      <c r="F114" s="5"/>
      <c r="G114" s="5"/>
    </row>
    <row r="115" spans="1:7" x14ac:dyDescent="0.35">
      <c r="A115" s="5"/>
      <c r="B115" s="5"/>
      <c r="C115" s="5"/>
      <c r="D115" s="5"/>
      <c r="E115" s="5"/>
      <c r="F115" s="5"/>
      <c r="G115" s="5"/>
    </row>
    <row r="116" spans="1:7" x14ac:dyDescent="0.35">
      <c r="A116" s="5"/>
      <c r="B116" s="5"/>
      <c r="C116" s="5"/>
      <c r="D116" s="5"/>
      <c r="E116" s="5"/>
      <c r="F116" s="5"/>
      <c r="G116" s="5"/>
    </row>
    <row r="117" spans="1:7" x14ac:dyDescent="0.35">
      <c r="A117" s="5"/>
      <c r="B117" s="5"/>
      <c r="C117" s="5"/>
      <c r="D117" s="5"/>
      <c r="E117" s="5"/>
      <c r="F117" s="5"/>
      <c r="G117" s="5"/>
    </row>
    <row r="118" spans="1:7" x14ac:dyDescent="0.35">
      <c r="A118" s="5"/>
      <c r="B118" s="5"/>
      <c r="C118" s="5"/>
      <c r="D118" s="5"/>
      <c r="E118" s="5"/>
      <c r="F118" s="5"/>
      <c r="G118" s="5"/>
    </row>
    <row r="119" spans="1:7" x14ac:dyDescent="0.35">
      <c r="A119" s="5"/>
      <c r="B119" s="5"/>
      <c r="C119" s="5"/>
      <c r="D119" s="5"/>
      <c r="E119" s="5"/>
      <c r="F119" s="5"/>
      <c r="G119" s="5"/>
    </row>
    <row r="120" spans="1:7" x14ac:dyDescent="0.35">
      <c r="A120" s="5"/>
      <c r="B120" s="5"/>
      <c r="C120" s="5"/>
      <c r="D120" s="5"/>
      <c r="E120" s="5"/>
      <c r="F120" s="5"/>
      <c r="G120" s="5"/>
    </row>
    <row r="121" spans="1:7" x14ac:dyDescent="0.35">
      <c r="A121" s="5"/>
      <c r="B121" s="5"/>
      <c r="C121" s="5"/>
      <c r="D121" s="5"/>
      <c r="E121" s="5"/>
      <c r="F121" s="5"/>
      <c r="G121" s="5"/>
    </row>
    <row r="122" spans="1:7" x14ac:dyDescent="0.35">
      <c r="A122" s="5"/>
      <c r="B122" s="5"/>
      <c r="C122" s="5"/>
      <c r="D122" s="5"/>
      <c r="E122" s="5"/>
      <c r="F122" s="5"/>
      <c r="G122" s="5"/>
    </row>
    <row r="123" spans="1:7" x14ac:dyDescent="0.35">
      <c r="A123" s="5"/>
      <c r="B123" s="5"/>
      <c r="C123" s="5"/>
      <c r="D123" s="5"/>
      <c r="E123" s="5"/>
      <c r="F123" s="5"/>
      <c r="G123" s="5"/>
    </row>
    <row r="124" spans="1:7" x14ac:dyDescent="0.35">
      <c r="A124" s="5"/>
      <c r="B124" s="5"/>
      <c r="C124" s="5"/>
      <c r="D124" s="5"/>
      <c r="E124" s="5"/>
      <c r="F124" s="5"/>
      <c r="G124" s="5"/>
    </row>
    <row r="125" spans="1:7" x14ac:dyDescent="0.35">
      <c r="A125" s="5"/>
      <c r="B125" s="5"/>
      <c r="C125" s="5"/>
      <c r="D125" s="5"/>
      <c r="E125" s="5"/>
      <c r="F125" s="5"/>
      <c r="G125" s="5"/>
    </row>
    <row r="126" spans="1:7" x14ac:dyDescent="0.35">
      <c r="A126" s="5"/>
      <c r="B126" s="5"/>
      <c r="C126" s="5"/>
      <c r="D126" s="5"/>
      <c r="E126" s="5"/>
      <c r="F126" s="5"/>
      <c r="G126" s="5"/>
    </row>
    <row r="127" spans="1:7" x14ac:dyDescent="0.35">
      <c r="A127" s="5"/>
      <c r="B127" s="5"/>
      <c r="C127" s="5"/>
      <c r="D127" s="5"/>
      <c r="E127" s="5"/>
      <c r="F127" s="5"/>
      <c r="G127" s="5"/>
    </row>
    <row r="128" spans="1:7" x14ac:dyDescent="0.35">
      <c r="A128" s="5"/>
      <c r="B128" s="5"/>
      <c r="C128" s="5"/>
      <c r="D128" s="5"/>
      <c r="E128" s="5"/>
      <c r="F128" s="5"/>
      <c r="G128" s="5"/>
    </row>
    <row r="129" spans="1:7" x14ac:dyDescent="0.35">
      <c r="A129" s="5"/>
      <c r="B129" s="5"/>
      <c r="C129" s="5"/>
      <c r="D129" s="5"/>
      <c r="E129" s="5"/>
      <c r="F129" s="5"/>
      <c r="G129" s="5"/>
    </row>
    <row r="130" spans="1:7" x14ac:dyDescent="0.35">
      <c r="A130" s="5"/>
      <c r="B130" s="5"/>
      <c r="C130" s="5"/>
      <c r="D130" s="5"/>
      <c r="E130" s="5"/>
      <c r="F130" s="5"/>
      <c r="G130" s="5"/>
    </row>
    <row r="131" spans="1:7" x14ac:dyDescent="0.35">
      <c r="A131" s="5"/>
      <c r="B131" s="5"/>
      <c r="C131" s="5"/>
      <c r="D131" s="5"/>
      <c r="E131" s="5"/>
      <c r="F131" s="5"/>
      <c r="G131" s="5"/>
    </row>
    <row r="132" spans="1:7" x14ac:dyDescent="0.35">
      <c r="A132" s="5"/>
      <c r="B132" s="5"/>
      <c r="C132" s="5"/>
      <c r="D132" s="5"/>
      <c r="E132" s="5"/>
      <c r="F132" s="5"/>
      <c r="G132" s="5"/>
    </row>
    <row r="133" spans="1:7" x14ac:dyDescent="0.35">
      <c r="A133" s="5"/>
      <c r="B133" s="5"/>
      <c r="C133" s="5"/>
      <c r="D133" s="5"/>
      <c r="E133" s="5"/>
      <c r="F133" s="5"/>
      <c r="G133" s="5"/>
    </row>
    <row r="134" spans="1:7" x14ac:dyDescent="0.35">
      <c r="A134" s="5"/>
      <c r="B134" s="5"/>
      <c r="C134" s="5"/>
      <c r="D134" s="5"/>
      <c r="E134" s="5"/>
      <c r="F134" s="5"/>
      <c r="G134" s="5"/>
    </row>
    <row r="135" spans="1:7" x14ac:dyDescent="0.35">
      <c r="A135" s="5"/>
      <c r="B135" s="5"/>
      <c r="C135" s="5"/>
      <c r="D135" s="5"/>
      <c r="E135" s="5"/>
      <c r="F135" s="5"/>
      <c r="G135" s="5"/>
    </row>
    <row r="136" spans="1:7" x14ac:dyDescent="0.35">
      <c r="A136" s="5"/>
      <c r="B136" s="5"/>
      <c r="C136" s="5"/>
      <c r="D136" s="5"/>
      <c r="E136" s="5"/>
      <c r="F136" s="5"/>
      <c r="G136" s="5"/>
    </row>
    <row r="137" spans="1:7" x14ac:dyDescent="0.35">
      <c r="A137" s="5"/>
      <c r="B137" s="5"/>
      <c r="C137" s="5"/>
      <c r="D137" s="5"/>
      <c r="E137" s="5"/>
      <c r="F137" s="5"/>
      <c r="G137" s="5"/>
    </row>
    <row r="138" spans="1:7" x14ac:dyDescent="0.35">
      <c r="A138" s="5"/>
      <c r="B138" s="5"/>
      <c r="C138" s="5"/>
      <c r="D138" s="5"/>
      <c r="E138" s="5"/>
      <c r="F138" s="5"/>
      <c r="G138" s="5"/>
    </row>
    <row r="139" spans="1:7" x14ac:dyDescent="0.35">
      <c r="A139" s="5"/>
      <c r="B139" s="5"/>
      <c r="C139" s="5"/>
      <c r="D139" s="5"/>
      <c r="E139" s="5"/>
      <c r="F139" s="5"/>
      <c r="G139" s="5"/>
    </row>
    <row r="140" spans="1:7" x14ac:dyDescent="0.35">
      <c r="A140" s="5"/>
      <c r="B140" s="5"/>
      <c r="C140" s="5"/>
      <c r="D140" s="5"/>
      <c r="E140" s="5"/>
      <c r="F140" s="5"/>
      <c r="G140" s="5"/>
    </row>
    <row r="141" spans="1:7" x14ac:dyDescent="0.35">
      <c r="A141" s="5"/>
      <c r="B141" s="5"/>
      <c r="C141" s="5"/>
      <c r="D141" s="5"/>
      <c r="E141" s="5"/>
      <c r="F141" s="5"/>
      <c r="G141" s="5"/>
    </row>
    <row r="142" spans="1:7" x14ac:dyDescent="0.35">
      <c r="A142" s="5"/>
      <c r="B142" s="5"/>
      <c r="C142" s="5"/>
      <c r="D142" s="5"/>
      <c r="E142" s="5"/>
      <c r="F142" s="5"/>
      <c r="G142" s="5"/>
    </row>
    <row r="143" spans="1:7" x14ac:dyDescent="0.35">
      <c r="A143" s="5"/>
      <c r="B143" s="5"/>
      <c r="C143" s="5"/>
      <c r="D143" s="5"/>
      <c r="E143" s="5"/>
      <c r="F143" s="5"/>
      <c r="G143" s="5"/>
    </row>
    <row r="144" spans="1:7" x14ac:dyDescent="0.35">
      <c r="A144" s="5"/>
      <c r="B144" s="5"/>
      <c r="C144" s="5"/>
      <c r="D144" s="5"/>
      <c r="E144" s="5"/>
      <c r="F144" s="5"/>
      <c r="G144" s="5"/>
    </row>
    <row r="145" spans="1:7" x14ac:dyDescent="0.35">
      <c r="A145" s="5"/>
      <c r="B145" s="5"/>
      <c r="C145" s="5"/>
      <c r="D145" s="5"/>
      <c r="E145" s="5"/>
      <c r="F145" s="5"/>
      <c r="G145" s="5"/>
    </row>
    <row r="146" spans="1:7" x14ac:dyDescent="0.35">
      <c r="A146" s="5"/>
      <c r="B146" s="5"/>
      <c r="C146" s="5"/>
      <c r="D146" s="5"/>
      <c r="E146" s="5"/>
      <c r="F146" s="5"/>
      <c r="G146" s="5"/>
    </row>
    <row r="147" spans="1:7" x14ac:dyDescent="0.35">
      <c r="A147" s="5"/>
      <c r="B147" s="5"/>
      <c r="C147" s="5"/>
      <c r="D147" s="5"/>
      <c r="E147" s="5"/>
      <c r="F147" s="5"/>
      <c r="G147" s="5"/>
    </row>
    <row r="148" spans="1:7" x14ac:dyDescent="0.35">
      <c r="A148" s="5"/>
      <c r="B148" s="5"/>
      <c r="C148" s="5"/>
      <c r="D148" s="5"/>
      <c r="E148" s="5"/>
      <c r="F148" s="5"/>
      <c r="G148" s="5"/>
    </row>
    <row r="149" spans="1:7" x14ac:dyDescent="0.35">
      <c r="A149" s="5"/>
      <c r="B149" s="5"/>
      <c r="C149" s="5"/>
      <c r="D149" s="5"/>
      <c r="E149" s="5"/>
      <c r="F149" s="5"/>
      <c r="G149" s="5"/>
    </row>
    <row r="150" spans="1:7" x14ac:dyDescent="0.35">
      <c r="A150" s="5"/>
      <c r="B150" s="5"/>
      <c r="C150" s="5"/>
      <c r="D150" s="5"/>
      <c r="E150" s="5"/>
      <c r="F150" s="5"/>
      <c r="G150" s="5"/>
    </row>
    <row r="151" spans="1:7" x14ac:dyDescent="0.35">
      <c r="A151" s="5"/>
      <c r="B151" s="5"/>
      <c r="C151" s="5"/>
      <c r="D151" s="5"/>
      <c r="E151" s="5"/>
      <c r="F151" s="5"/>
      <c r="G151" s="5"/>
    </row>
    <row r="152" spans="1:7" x14ac:dyDescent="0.35">
      <c r="A152" s="5"/>
      <c r="B152" s="5"/>
      <c r="C152" s="5"/>
      <c r="D152" s="5"/>
      <c r="E152" s="5"/>
      <c r="F152" s="5"/>
      <c r="G152" s="5"/>
    </row>
    <row r="153" spans="1:7" x14ac:dyDescent="0.35">
      <c r="A153" s="5"/>
      <c r="B153" s="5"/>
      <c r="C153" s="5"/>
      <c r="D153" s="5"/>
      <c r="E153" s="5"/>
      <c r="F153" s="5"/>
      <c r="G153" s="5"/>
    </row>
    <row r="154" spans="1:7" x14ac:dyDescent="0.35">
      <c r="A154" s="5"/>
      <c r="B154" s="5"/>
      <c r="C154" s="5"/>
      <c r="D154" s="5"/>
      <c r="E154" s="5"/>
      <c r="F154" s="5"/>
      <c r="G154" s="5"/>
    </row>
    <row r="155" spans="1:7" x14ac:dyDescent="0.35">
      <c r="A155" s="5"/>
      <c r="B155" s="5"/>
      <c r="C155" s="5"/>
      <c r="D155" s="5"/>
      <c r="E155" s="5"/>
      <c r="F155" s="5"/>
      <c r="G155" s="5"/>
    </row>
    <row r="156" spans="1:7" x14ac:dyDescent="0.35">
      <c r="A156" s="5"/>
      <c r="B156" s="5"/>
      <c r="C156" s="5"/>
      <c r="D156" s="5"/>
      <c r="E156" s="5"/>
      <c r="F156" s="5"/>
      <c r="G156" s="5"/>
    </row>
    <row r="157" spans="1:7" x14ac:dyDescent="0.35">
      <c r="A157" s="5"/>
      <c r="B157" s="5"/>
      <c r="C157" s="5"/>
      <c r="D157" s="5"/>
      <c r="E157" s="5"/>
      <c r="F157" s="5"/>
      <c r="G157" s="5"/>
    </row>
    <row r="158" spans="1:7" x14ac:dyDescent="0.35">
      <c r="A158" s="5"/>
      <c r="B158" s="5"/>
      <c r="C158" s="5"/>
      <c r="D158" s="5"/>
      <c r="E158" s="5"/>
      <c r="F158" s="5"/>
      <c r="G158" s="5"/>
    </row>
    <row r="159" spans="1:7" x14ac:dyDescent="0.35">
      <c r="A159" s="5"/>
      <c r="B159" s="5"/>
      <c r="C159" s="5"/>
      <c r="D159" s="5"/>
      <c r="E159" s="5"/>
      <c r="F159" s="5"/>
      <c r="G159" s="5"/>
    </row>
    <row r="160" spans="1:7" x14ac:dyDescent="0.35">
      <c r="A160" s="5"/>
      <c r="B160" s="5"/>
      <c r="C160" s="5"/>
      <c r="D160" s="5"/>
      <c r="E160" s="5"/>
      <c r="F160" s="5"/>
      <c r="G160" s="5"/>
    </row>
    <row r="161" spans="1:7" x14ac:dyDescent="0.35">
      <c r="A161" s="5"/>
      <c r="B161" s="5"/>
      <c r="C161" s="5"/>
      <c r="D161" s="5"/>
      <c r="E161" s="5"/>
      <c r="F161" s="5"/>
      <c r="G161" s="5"/>
    </row>
    <row r="162" spans="1:7" x14ac:dyDescent="0.35">
      <c r="A162" s="5"/>
      <c r="B162" s="5"/>
      <c r="C162" s="5"/>
      <c r="D162" s="5"/>
      <c r="E162" s="5"/>
      <c r="F162" s="5"/>
      <c r="G162" s="5"/>
    </row>
    <row r="163" spans="1:7" x14ac:dyDescent="0.35">
      <c r="A163" s="5"/>
      <c r="B163" s="5"/>
      <c r="C163" s="5"/>
      <c r="D163" s="5"/>
      <c r="E163" s="5"/>
      <c r="F163" s="5"/>
      <c r="G163" s="5"/>
    </row>
    <row r="164" spans="1:7" x14ac:dyDescent="0.35">
      <c r="A164" s="5"/>
      <c r="B164" s="5"/>
      <c r="C164" s="5"/>
      <c r="D164" s="5"/>
      <c r="E164" s="5"/>
      <c r="F164" s="5"/>
      <c r="G164" s="5"/>
    </row>
    <row r="165" spans="1:7" x14ac:dyDescent="0.35">
      <c r="A165" s="5"/>
      <c r="B165" s="5"/>
      <c r="C165" s="5"/>
      <c r="D165" s="5"/>
      <c r="E165" s="5"/>
      <c r="F165" s="5"/>
      <c r="G165" s="5"/>
    </row>
    <row r="166" spans="1:7" x14ac:dyDescent="0.35">
      <c r="A166" s="5"/>
      <c r="B166" s="5"/>
      <c r="C166" s="5"/>
      <c r="D166" s="5"/>
      <c r="E166" s="5"/>
      <c r="F166" s="5"/>
      <c r="G166" s="5"/>
    </row>
    <row r="167" spans="1:7" x14ac:dyDescent="0.35">
      <c r="A167" s="5"/>
      <c r="B167" s="5"/>
      <c r="C167" s="5"/>
      <c r="D167" s="5"/>
      <c r="E167" s="5"/>
      <c r="F167" s="5"/>
      <c r="G167" s="5"/>
    </row>
    <row r="168" spans="1:7" x14ac:dyDescent="0.35">
      <c r="A168" s="5"/>
      <c r="B168" s="5"/>
      <c r="C168" s="5"/>
      <c r="D168" s="5"/>
      <c r="E168" s="5"/>
      <c r="F168" s="5"/>
      <c r="G168" s="5"/>
    </row>
    <row r="169" spans="1:7" x14ac:dyDescent="0.35">
      <c r="A169" s="5"/>
      <c r="B169" s="5"/>
      <c r="C169" s="5"/>
      <c r="D169" s="5"/>
      <c r="E169" s="5"/>
      <c r="F169" s="5"/>
      <c r="G169" s="5"/>
    </row>
    <row r="170" spans="1:7" x14ac:dyDescent="0.35">
      <c r="A170" s="5"/>
      <c r="B170" s="5"/>
      <c r="C170" s="5"/>
      <c r="D170" s="5"/>
      <c r="E170" s="5"/>
      <c r="F170" s="5"/>
      <c r="G170" s="5"/>
    </row>
    <row r="171" spans="1:7" x14ac:dyDescent="0.35">
      <c r="A171" s="5"/>
      <c r="B171" s="5"/>
      <c r="C171" s="5"/>
      <c r="D171" s="5"/>
      <c r="E171" s="5"/>
      <c r="F171" s="5"/>
      <c r="G171" s="5"/>
    </row>
    <row r="172" spans="1:7" x14ac:dyDescent="0.35">
      <c r="A172" s="5"/>
      <c r="B172" s="5"/>
      <c r="C172" s="5"/>
      <c r="D172" s="5"/>
      <c r="E172" s="5"/>
      <c r="F172" s="5"/>
      <c r="G172" s="5"/>
    </row>
    <row r="173" spans="1:7" x14ac:dyDescent="0.35">
      <c r="A173" s="5"/>
      <c r="B173" s="5"/>
      <c r="C173" s="5"/>
      <c r="D173" s="5"/>
      <c r="E173" s="5"/>
      <c r="F173" s="5"/>
      <c r="G173" s="5"/>
    </row>
    <row r="174" spans="1:7" x14ac:dyDescent="0.35">
      <c r="A174" s="5"/>
      <c r="B174" s="5"/>
      <c r="C174" s="5"/>
      <c r="D174" s="5"/>
      <c r="E174" s="5"/>
      <c r="F174" s="5"/>
      <c r="G174" s="5"/>
    </row>
    <row r="175" spans="1:7" x14ac:dyDescent="0.35">
      <c r="A175" s="5"/>
      <c r="B175" s="5"/>
      <c r="C175" s="5"/>
      <c r="D175" s="5"/>
      <c r="E175" s="5"/>
      <c r="F175" s="5"/>
      <c r="G175" s="5"/>
    </row>
    <row r="176" spans="1:7" x14ac:dyDescent="0.35">
      <c r="A176" s="5"/>
      <c r="B176" s="5"/>
      <c r="C176" s="5"/>
      <c r="D176" s="5"/>
      <c r="E176" s="5"/>
      <c r="F176" s="5"/>
      <c r="G176" s="5"/>
    </row>
    <row r="177" spans="1:7" x14ac:dyDescent="0.35">
      <c r="A177" s="5"/>
      <c r="B177" s="5"/>
      <c r="C177" s="5"/>
      <c r="D177" s="5"/>
      <c r="E177" s="5"/>
      <c r="F177" s="5"/>
      <c r="G177" s="5"/>
    </row>
    <row r="178" spans="1:7" x14ac:dyDescent="0.35">
      <c r="A178" s="5"/>
      <c r="B178" s="5"/>
      <c r="C178" s="5"/>
      <c r="D178" s="5"/>
      <c r="E178" s="5"/>
      <c r="F178" s="5"/>
      <c r="G178" s="5"/>
    </row>
    <row r="179" spans="1:7" x14ac:dyDescent="0.35">
      <c r="A179" s="5"/>
      <c r="B179" s="5"/>
      <c r="C179" s="5"/>
      <c r="D179" s="5"/>
      <c r="E179" s="5"/>
      <c r="F179" s="5"/>
      <c r="G179" s="5"/>
    </row>
    <row r="180" spans="1:7" x14ac:dyDescent="0.35">
      <c r="A180" s="5"/>
      <c r="B180" s="5"/>
      <c r="C180" s="5"/>
      <c r="D180" s="5"/>
      <c r="E180" s="5"/>
      <c r="F180" s="5"/>
      <c r="G180" s="5"/>
    </row>
    <row r="181" spans="1:7" x14ac:dyDescent="0.35">
      <c r="A181" s="5"/>
      <c r="B181" s="5"/>
      <c r="C181" s="5"/>
      <c r="D181" s="5"/>
      <c r="E181" s="5"/>
      <c r="F181" s="5"/>
      <c r="G181" s="5"/>
    </row>
    <row r="182" spans="1:7" x14ac:dyDescent="0.35">
      <c r="A182" s="5"/>
      <c r="B182" s="5"/>
      <c r="C182" s="5"/>
      <c r="D182" s="5"/>
      <c r="E182" s="5"/>
      <c r="F182" s="5"/>
      <c r="G182" s="5"/>
    </row>
    <row r="183" spans="1:7" x14ac:dyDescent="0.35">
      <c r="A183" s="5"/>
      <c r="B183" s="5"/>
      <c r="C183" s="5"/>
      <c r="D183" s="5"/>
      <c r="E183" s="5"/>
      <c r="F183" s="5"/>
      <c r="G183" s="5"/>
    </row>
    <row r="184" spans="1:7" x14ac:dyDescent="0.35">
      <c r="A184" s="5"/>
      <c r="B184" s="5"/>
      <c r="C184" s="5"/>
      <c r="D184" s="5"/>
      <c r="E184" s="5"/>
      <c r="F184" s="5"/>
      <c r="G184" s="5"/>
    </row>
    <row r="185" spans="1:7" x14ac:dyDescent="0.35">
      <c r="A185" s="5"/>
      <c r="B185" s="5"/>
      <c r="C185" s="5"/>
      <c r="D185" s="5"/>
      <c r="E185" s="5"/>
      <c r="F185" s="5"/>
      <c r="G185" s="5"/>
    </row>
    <row r="186" spans="1:7" x14ac:dyDescent="0.35">
      <c r="A186" s="5"/>
      <c r="B186" s="5"/>
      <c r="C186" s="5"/>
      <c r="D186" s="5"/>
      <c r="E186" s="5"/>
      <c r="F186" s="5"/>
      <c r="G186" s="5"/>
    </row>
    <row r="187" spans="1:7" x14ac:dyDescent="0.35">
      <c r="A187" s="5"/>
      <c r="B187" s="5"/>
      <c r="C187" s="5"/>
      <c r="D187" s="5"/>
      <c r="E187" s="5"/>
      <c r="F187" s="5"/>
      <c r="G187" s="5"/>
    </row>
    <row r="188" spans="1:7" x14ac:dyDescent="0.35">
      <c r="A188" s="5"/>
      <c r="B188" s="5"/>
      <c r="C188" s="5"/>
      <c r="D188" s="5"/>
      <c r="E188" s="5"/>
      <c r="F188" s="5"/>
      <c r="G188" s="5"/>
    </row>
    <row r="189" spans="1:7" x14ac:dyDescent="0.35">
      <c r="A189" s="5"/>
      <c r="B189" s="5"/>
      <c r="C189" s="5"/>
      <c r="D189" s="5"/>
      <c r="E189" s="5"/>
      <c r="F189" s="5"/>
      <c r="G189" s="5"/>
    </row>
    <row r="190" spans="1:7" x14ac:dyDescent="0.35">
      <c r="A190" s="5"/>
      <c r="B190" s="5"/>
      <c r="C190" s="5"/>
      <c r="D190" s="5"/>
      <c r="E190" s="5"/>
      <c r="F190" s="5"/>
      <c r="G190" s="5"/>
    </row>
    <row r="191" spans="1:7" x14ac:dyDescent="0.35">
      <c r="A191" s="5"/>
      <c r="B191" s="5"/>
      <c r="C191" s="5"/>
      <c r="D191" s="5"/>
      <c r="E191" s="5"/>
      <c r="F191" s="5"/>
      <c r="G191" s="5"/>
    </row>
    <row r="192" spans="1:7" x14ac:dyDescent="0.35">
      <c r="A192" s="5"/>
      <c r="B192" s="5"/>
      <c r="C192" s="5"/>
      <c r="D192" s="5"/>
      <c r="E192" s="5"/>
      <c r="F192" s="5"/>
      <c r="G192" s="5"/>
    </row>
    <row r="193" spans="1:7" x14ac:dyDescent="0.35">
      <c r="A193" s="5"/>
      <c r="B193" s="5"/>
      <c r="C193" s="5"/>
      <c r="D193" s="5"/>
      <c r="E193" s="5"/>
      <c r="F193" s="5"/>
      <c r="G193" s="5"/>
    </row>
    <row r="194" spans="1:7" x14ac:dyDescent="0.35">
      <c r="A194" s="5"/>
      <c r="B194" s="5"/>
      <c r="C194" s="5"/>
      <c r="D194" s="5"/>
      <c r="E194" s="5"/>
      <c r="F194" s="5"/>
      <c r="G194" s="5"/>
    </row>
    <row r="195" spans="1:7" x14ac:dyDescent="0.35">
      <c r="A195" s="5"/>
      <c r="B195" s="5"/>
      <c r="C195" s="5"/>
      <c r="D195" s="5"/>
      <c r="E195" s="5"/>
      <c r="F195" s="5"/>
      <c r="G195" s="5"/>
    </row>
    <row r="196" spans="1:7" x14ac:dyDescent="0.35">
      <c r="A196" s="5"/>
      <c r="B196" s="5"/>
      <c r="C196" s="5"/>
      <c r="D196" s="5"/>
      <c r="E196" s="5"/>
      <c r="F196" s="5"/>
      <c r="G196" s="5"/>
    </row>
    <row r="197" spans="1:7" x14ac:dyDescent="0.35">
      <c r="A197" s="5"/>
      <c r="B197" s="5"/>
      <c r="C197" s="5"/>
      <c r="D197" s="5"/>
      <c r="E197" s="5"/>
      <c r="F197" s="5"/>
      <c r="G197" s="5"/>
    </row>
    <row r="198" spans="1:7" x14ac:dyDescent="0.35">
      <c r="A198" s="5"/>
      <c r="B198" s="5"/>
      <c r="C198" s="5"/>
      <c r="D198" s="5"/>
      <c r="E198" s="5"/>
      <c r="F198" s="5"/>
      <c r="G198" s="5"/>
    </row>
    <row r="199" spans="1:7" x14ac:dyDescent="0.35">
      <c r="A199" s="5"/>
      <c r="B199" s="5"/>
      <c r="C199" s="5"/>
      <c r="D199" s="5"/>
      <c r="E199" s="5"/>
      <c r="F199" s="5"/>
      <c r="G199" s="5"/>
    </row>
    <row r="200" spans="1:7" x14ac:dyDescent="0.35">
      <c r="A200" s="5"/>
      <c r="B200" s="5"/>
      <c r="C200" s="5"/>
      <c r="D200" s="5"/>
      <c r="E200" s="5"/>
      <c r="F200" s="5"/>
      <c r="G200" s="5"/>
    </row>
    <row r="201" spans="1:7" x14ac:dyDescent="0.35">
      <c r="A201" s="5"/>
      <c r="B201" s="5"/>
      <c r="C201" s="5"/>
      <c r="D201" s="5"/>
      <c r="E201" s="5"/>
      <c r="F201" s="5"/>
      <c r="G201" s="5"/>
    </row>
    <row r="202" spans="1:7" x14ac:dyDescent="0.35">
      <c r="A202" s="5"/>
      <c r="B202" s="5"/>
      <c r="C202" s="5"/>
      <c r="D202" s="5"/>
      <c r="E202" s="5"/>
      <c r="F202" s="5"/>
      <c r="G202" s="5"/>
    </row>
    <row r="203" spans="1:7" x14ac:dyDescent="0.35">
      <c r="A203" s="5"/>
      <c r="B203" s="5"/>
      <c r="C203" s="5"/>
      <c r="D203" s="5"/>
      <c r="E203" s="5"/>
      <c r="F203" s="5"/>
      <c r="G203" s="5"/>
    </row>
    <row r="204" spans="1:7" x14ac:dyDescent="0.35">
      <c r="A204" s="5"/>
      <c r="B204" s="5"/>
      <c r="C204" s="5"/>
      <c r="D204" s="5"/>
      <c r="E204" s="5"/>
      <c r="F204" s="5"/>
      <c r="G204" s="5"/>
    </row>
    <row r="205" spans="1:7" x14ac:dyDescent="0.35">
      <c r="A205" s="5"/>
      <c r="B205" s="5"/>
      <c r="C205" s="5"/>
      <c r="D205" s="5"/>
      <c r="E205" s="5"/>
      <c r="F205" s="5"/>
      <c r="G205" s="5"/>
    </row>
    <row r="206" spans="1:7" x14ac:dyDescent="0.35">
      <c r="A206" s="5"/>
      <c r="B206" s="5"/>
      <c r="C206" s="5"/>
      <c r="D206" s="5"/>
      <c r="E206" s="5"/>
      <c r="F206" s="5"/>
      <c r="G206" s="5"/>
    </row>
    <row r="207" spans="1:7" x14ac:dyDescent="0.35">
      <c r="A207" s="5"/>
      <c r="B207" s="5"/>
      <c r="C207" s="5"/>
      <c r="D207" s="5"/>
      <c r="E207" s="5"/>
      <c r="F207" s="5"/>
      <c r="G207" s="5"/>
    </row>
    <row r="208" spans="1:7" x14ac:dyDescent="0.35">
      <c r="A208" s="5"/>
      <c r="B208" s="5"/>
      <c r="C208" s="5"/>
      <c r="D208" s="5"/>
      <c r="E208" s="5"/>
      <c r="F208" s="5"/>
      <c r="G208" s="5"/>
    </row>
    <row r="209" spans="1:7" x14ac:dyDescent="0.35">
      <c r="A209" s="5"/>
      <c r="B209" s="5"/>
      <c r="C209" s="5"/>
      <c r="D209" s="5"/>
      <c r="E209" s="5"/>
      <c r="F209" s="5"/>
      <c r="G209" s="5"/>
    </row>
    <row r="210" spans="1:7" x14ac:dyDescent="0.35">
      <c r="A210" s="5"/>
      <c r="B210" s="5"/>
      <c r="C210" s="5"/>
      <c r="D210" s="5"/>
      <c r="E210" s="5"/>
      <c r="F210" s="5"/>
      <c r="G210" s="5"/>
    </row>
    <row r="211" spans="1:7" x14ac:dyDescent="0.35">
      <c r="A211" s="5"/>
      <c r="B211" s="5"/>
      <c r="C211" s="5"/>
      <c r="D211" s="5"/>
      <c r="E211" s="5"/>
      <c r="F211" s="5"/>
      <c r="G211" s="5"/>
    </row>
    <row r="212" spans="1:7" x14ac:dyDescent="0.35">
      <c r="A212" s="5"/>
      <c r="B212" s="5"/>
      <c r="C212" s="5"/>
      <c r="D212" s="5"/>
      <c r="E212" s="5"/>
      <c r="F212" s="5"/>
      <c r="G212" s="5"/>
    </row>
    <row r="213" spans="1:7" x14ac:dyDescent="0.35">
      <c r="A213" s="5"/>
      <c r="B213" s="5"/>
      <c r="C213" s="5"/>
      <c r="D213" s="5"/>
      <c r="E213" s="5"/>
      <c r="F213" s="5"/>
      <c r="G213" s="5"/>
    </row>
    <row r="214" spans="1:7" x14ac:dyDescent="0.35">
      <c r="A214" s="5"/>
      <c r="B214" s="5"/>
      <c r="C214" s="5"/>
      <c r="D214" s="5"/>
      <c r="E214" s="5"/>
      <c r="F214" s="5"/>
      <c r="G214" s="5"/>
    </row>
    <row r="215" spans="1:7" x14ac:dyDescent="0.35">
      <c r="A215" s="5"/>
      <c r="B215" s="5"/>
      <c r="C215" s="5"/>
      <c r="D215" s="5"/>
      <c r="E215" s="5"/>
      <c r="F215" s="5"/>
      <c r="G215" s="5"/>
    </row>
    <row r="216" spans="1:7" x14ac:dyDescent="0.35">
      <c r="A216" s="5"/>
      <c r="B216" s="5"/>
      <c r="C216" s="5"/>
      <c r="D216" s="5"/>
      <c r="E216" s="5"/>
      <c r="F216" s="5"/>
      <c r="G216" s="5"/>
    </row>
    <row r="217" spans="1:7" x14ac:dyDescent="0.35">
      <c r="A217" s="5"/>
      <c r="B217" s="5"/>
      <c r="C217" s="5"/>
      <c r="D217" s="5"/>
      <c r="E217" s="5"/>
      <c r="F217" s="5"/>
      <c r="G217" s="5"/>
    </row>
    <row r="218" spans="1:7" x14ac:dyDescent="0.35">
      <c r="A218" s="5"/>
      <c r="B218" s="5"/>
      <c r="C218" s="5"/>
      <c r="D218" s="5"/>
      <c r="E218" s="5"/>
      <c r="F218" s="5"/>
      <c r="G218" s="5"/>
    </row>
    <row r="219" spans="1:7" x14ac:dyDescent="0.35">
      <c r="A219" s="5"/>
      <c r="B219" s="5"/>
      <c r="C219" s="5"/>
      <c r="D219" s="5"/>
      <c r="E219" s="5"/>
      <c r="F219" s="5"/>
      <c r="G219" s="5"/>
    </row>
    <row r="220" spans="1:7" x14ac:dyDescent="0.35">
      <c r="A220" s="5"/>
      <c r="B220" s="5"/>
      <c r="C220" s="5"/>
      <c r="D220" s="5"/>
      <c r="E220" s="5"/>
      <c r="F220" s="5"/>
      <c r="G220" s="5"/>
    </row>
    <row r="221" spans="1:7" x14ac:dyDescent="0.35">
      <c r="A221" s="5"/>
      <c r="B221" s="5"/>
      <c r="C221" s="5"/>
      <c r="D221" s="5"/>
      <c r="E221" s="5"/>
      <c r="F221" s="5"/>
      <c r="G221" s="5"/>
    </row>
    <row r="222" spans="1:7" x14ac:dyDescent="0.35">
      <c r="A222" s="5"/>
      <c r="B222" s="5"/>
      <c r="C222" s="5"/>
      <c r="D222" s="5"/>
      <c r="E222" s="5"/>
      <c r="F222" s="5"/>
      <c r="G222" s="5"/>
    </row>
    <row r="223" spans="1:7" x14ac:dyDescent="0.35">
      <c r="A223" s="5"/>
      <c r="B223" s="5"/>
      <c r="C223" s="5"/>
      <c r="D223" s="5"/>
      <c r="E223" s="5"/>
      <c r="F223" s="5"/>
      <c r="G223" s="5"/>
    </row>
    <row r="224" spans="1:7" x14ac:dyDescent="0.35">
      <c r="A224" s="5"/>
      <c r="B224" s="5"/>
      <c r="C224" s="5"/>
      <c r="D224" s="5"/>
      <c r="E224" s="5"/>
      <c r="F224" s="5"/>
      <c r="G224" s="5"/>
    </row>
    <row r="225" spans="1:7" x14ac:dyDescent="0.35">
      <c r="A225" s="5"/>
      <c r="B225" s="5"/>
      <c r="C225" s="5"/>
      <c r="D225" s="5"/>
      <c r="E225" s="5"/>
      <c r="F225" s="5"/>
      <c r="G225" s="5"/>
    </row>
  </sheetData>
  <mergeCells count="23">
    <mergeCell ref="A25:E25"/>
    <mergeCell ref="A8:F8"/>
    <mergeCell ref="A9:F9"/>
    <mergeCell ref="A1:F1"/>
    <mergeCell ref="A59:F59"/>
    <mergeCell ref="A40:D40"/>
    <mergeCell ref="A20:H20"/>
    <mergeCell ref="A21:G21"/>
    <mergeCell ref="A22:G22"/>
    <mergeCell ref="A23:H23"/>
    <mergeCell ref="B2:G2"/>
    <mergeCell ref="B3:G3"/>
    <mergeCell ref="B4:G4"/>
    <mergeCell ref="B5:G5"/>
    <mergeCell ref="A73:E73"/>
    <mergeCell ref="A26:E26"/>
    <mergeCell ref="A27:E27"/>
    <mergeCell ref="A41:F41"/>
    <mergeCell ref="A42:F42"/>
    <mergeCell ref="A43:F43"/>
    <mergeCell ref="A58:F58"/>
    <mergeCell ref="A60:F60"/>
    <mergeCell ref="A39:E39"/>
  </mergeCells>
  <printOptions horizontalCentered="1" verticalCentered="1"/>
  <pageMargins left="0.70866141732283472" right="0.59055118110236227" top="0.74803149606299213" bottom="0.59055118110236227" header="0.59055118110236227" footer="0.59055118110236227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33"/>
  <sheetViews>
    <sheetView zoomScale="80" zoomScaleNormal="80" workbookViewId="0">
      <selection sqref="A1:F1"/>
    </sheetView>
  </sheetViews>
  <sheetFormatPr baseColWidth="10" defaultColWidth="11.453125" defaultRowHeight="14.5" x14ac:dyDescent="0.35"/>
  <cols>
    <col min="1" max="1" width="45.453125" style="53" customWidth="1"/>
    <col min="2" max="2" width="20.1796875" style="53" customWidth="1"/>
    <col min="3" max="4" width="19.7265625" style="53" customWidth="1"/>
    <col min="5" max="5" width="22" style="53" customWidth="1"/>
    <col min="6" max="7" width="14.1796875" style="53" customWidth="1"/>
    <col min="8" max="8" width="15.26953125" style="53" bestFit="1" customWidth="1"/>
    <col min="9" max="16384" width="11.453125" style="53"/>
  </cols>
  <sheetData>
    <row r="1" spans="1:13" x14ac:dyDescent="0.35">
      <c r="A1" s="202" t="s">
        <v>30</v>
      </c>
      <c r="B1" s="202"/>
      <c r="C1" s="202"/>
      <c r="D1" s="202"/>
      <c r="E1" s="202"/>
      <c r="F1" s="202"/>
      <c r="G1" s="60"/>
    </row>
    <row r="2" spans="1:13" ht="20.25" customHeight="1" x14ac:dyDescent="0.35">
      <c r="A2" s="62" t="s">
        <v>57</v>
      </c>
      <c r="B2" s="217" t="s">
        <v>58</v>
      </c>
      <c r="C2" s="217"/>
      <c r="D2" s="217"/>
      <c r="E2" s="217"/>
      <c r="F2" s="217"/>
      <c r="G2" s="217"/>
    </row>
    <row r="3" spans="1:13" ht="16.5" customHeight="1" x14ac:dyDescent="0.35">
      <c r="A3" s="62" t="s">
        <v>59</v>
      </c>
      <c r="B3" s="217" t="s">
        <v>126</v>
      </c>
      <c r="C3" s="217"/>
      <c r="D3" s="217"/>
      <c r="E3" s="217"/>
      <c r="F3" s="217"/>
      <c r="G3" s="217"/>
    </row>
    <row r="4" spans="1:13" x14ac:dyDescent="0.35">
      <c r="A4" s="62" t="s">
        <v>61</v>
      </c>
      <c r="B4" s="217" t="s">
        <v>62</v>
      </c>
      <c r="C4" s="217"/>
      <c r="D4" s="217"/>
      <c r="E4" s="217"/>
      <c r="F4" s="217"/>
      <c r="G4" s="217"/>
    </row>
    <row r="5" spans="1:13" ht="15.75" customHeight="1" x14ac:dyDescent="0.35">
      <c r="A5" s="62" t="s">
        <v>63</v>
      </c>
      <c r="B5" s="217" t="s">
        <v>125</v>
      </c>
      <c r="C5" s="217"/>
      <c r="D5" s="217"/>
      <c r="E5" s="217"/>
      <c r="F5" s="217"/>
      <c r="G5" s="217"/>
    </row>
    <row r="6" spans="1:13" x14ac:dyDescent="0.35">
      <c r="A6" s="72"/>
      <c r="B6" s="72"/>
      <c r="C6" s="72"/>
      <c r="D6" s="72"/>
      <c r="E6" s="72"/>
      <c r="F6" s="72"/>
      <c r="G6" s="60"/>
    </row>
    <row r="7" spans="1:13" x14ac:dyDescent="0.35">
      <c r="A7" s="60"/>
      <c r="B7" s="54"/>
      <c r="C7" s="54"/>
      <c r="D7" s="54"/>
      <c r="E7" s="54"/>
      <c r="F7" s="54"/>
      <c r="G7" s="60"/>
    </row>
    <row r="8" spans="1:13" x14ac:dyDescent="0.35">
      <c r="A8" s="215" t="s">
        <v>0</v>
      </c>
      <c r="B8" s="215"/>
      <c r="C8" s="215"/>
      <c r="D8" s="215"/>
      <c r="E8" s="215"/>
      <c r="F8" s="215"/>
      <c r="G8" s="60"/>
    </row>
    <row r="9" spans="1:13" x14ac:dyDescent="0.35">
      <c r="A9" s="215" t="s">
        <v>1</v>
      </c>
      <c r="B9" s="215"/>
      <c r="C9" s="215"/>
      <c r="D9" s="215"/>
      <c r="E9" s="215"/>
      <c r="F9" s="215"/>
      <c r="G9" s="60"/>
    </row>
    <row r="10" spans="1:13" ht="15" thickBot="1" x14ac:dyDescent="0.4">
      <c r="A10" s="56"/>
      <c r="B10" s="56"/>
      <c r="C10" s="56"/>
      <c r="D10" s="57"/>
      <c r="E10" s="57"/>
      <c r="F10" s="57"/>
      <c r="G10" s="60"/>
    </row>
    <row r="11" spans="1:13" ht="15" thickBot="1" x14ac:dyDescent="0.4">
      <c r="A11" s="43" t="s">
        <v>68</v>
      </c>
      <c r="B11" s="43" t="s">
        <v>2</v>
      </c>
      <c r="C11" s="43" t="s">
        <v>46</v>
      </c>
      <c r="D11" s="43" t="s">
        <v>47</v>
      </c>
      <c r="E11" s="43" t="s">
        <v>48</v>
      </c>
      <c r="F11" s="43" t="s">
        <v>77</v>
      </c>
      <c r="G11" s="78" t="s">
        <v>81</v>
      </c>
    </row>
    <row r="12" spans="1:13" x14ac:dyDescent="0.35">
      <c r="A12" s="71"/>
      <c r="B12" s="71"/>
      <c r="C12" s="71"/>
      <c r="D12" s="71"/>
      <c r="E12" s="71"/>
      <c r="F12" s="71"/>
      <c r="G12" s="5"/>
    </row>
    <row r="13" spans="1:13" ht="29" x14ac:dyDescent="0.35">
      <c r="A13" t="s">
        <v>82</v>
      </c>
      <c r="B13" s="52" t="s">
        <v>19</v>
      </c>
      <c r="C13" s="195">
        <v>7657</v>
      </c>
      <c r="D13" s="195">
        <v>8019</v>
      </c>
      <c r="E13" s="195">
        <v>7433</v>
      </c>
      <c r="F13" s="196">
        <f>+AVERAGE(C13:E13)</f>
        <v>7703</v>
      </c>
      <c r="G13" s="113">
        <f t="shared" ref="G13" si="0">+C13+D13+E13</f>
        <v>23109</v>
      </c>
      <c r="H13" s="111" t="s">
        <v>100</v>
      </c>
      <c r="I13" s="54"/>
      <c r="J13" s="54"/>
      <c r="K13" s="54"/>
      <c r="L13" s="54"/>
      <c r="M13" s="54"/>
    </row>
    <row r="14" spans="1:13" ht="29" hidden="1" x14ac:dyDescent="0.35">
      <c r="A14" t="s">
        <v>83</v>
      </c>
      <c r="B14" s="52" t="s">
        <v>19</v>
      </c>
      <c r="C14" s="197"/>
      <c r="D14" s="197"/>
      <c r="E14" s="197"/>
      <c r="F14" s="196" t="e">
        <f t="shared" ref="F14:F16" si="1">+AVERAGE(C14:E14)</f>
        <v>#DIV/0!</v>
      </c>
      <c r="G14" s="113" t="e">
        <f>+F14</f>
        <v>#DIV/0!</v>
      </c>
      <c r="H14" s="112" t="s">
        <v>77</v>
      </c>
      <c r="I14" s="59"/>
      <c r="J14" s="59"/>
      <c r="K14" s="59"/>
      <c r="L14" s="59"/>
      <c r="M14" s="59"/>
    </row>
    <row r="15" spans="1:13" ht="29" hidden="1" x14ac:dyDescent="0.35">
      <c r="A15" s="81" t="s">
        <v>84</v>
      </c>
      <c r="B15" s="99" t="s">
        <v>19</v>
      </c>
      <c r="C15" s="197"/>
      <c r="D15" s="197"/>
      <c r="E15" s="197"/>
      <c r="F15" s="196" t="e">
        <f t="shared" si="1"/>
        <v>#DIV/0!</v>
      </c>
      <c r="G15" s="113" t="e">
        <f>+F15</f>
        <v>#DIV/0!</v>
      </c>
      <c r="H15" s="112" t="s">
        <v>77</v>
      </c>
      <c r="I15" s="59"/>
      <c r="J15" s="59"/>
      <c r="K15" s="59"/>
      <c r="L15" s="59"/>
      <c r="M15" s="59"/>
    </row>
    <row r="16" spans="1:13" ht="15" customHeight="1" x14ac:dyDescent="0.35">
      <c r="A16" s="95" t="s">
        <v>97</v>
      </c>
      <c r="B16" s="93" t="s">
        <v>19</v>
      </c>
      <c r="C16" s="197">
        <v>93</v>
      </c>
      <c r="D16" s="197">
        <v>149</v>
      </c>
      <c r="E16" s="197">
        <v>1079</v>
      </c>
      <c r="F16" s="196">
        <f t="shared" si="1"/>
        <v>440.33333333333331</v>
      </c>
      <c r="G16" s="113">
        <f>+F16</f>
        <v>440.33333333333331</v>
      </c>
      <c r="H16" s="112" t="s">
        <v>77</v>
      </c>
    </row>
    <row r="17" spans="1:10" x14ac:dyDescent="0.35">
      <c r="A17"/>
      <c r="B17" s="8"/>
      <c r="C17" s="196"/>
      <c r="D17" s="196"/>
      <c r="E17" s="196"/>
      <c r="F17" s="196"/>
      <c r="G17" s="196"/>
    </row>
    <row r="18" spans="1:10" ht="15" thickBot="1" x14ac:dyDescent="0.4">
      <c r="A18" s="37" t="s">
        <v>3</v>
      </c>
      <c r="B18" s="37"/>
      <c r="C18" s="198">
        <f>SUM(C13:C16)</f>
        <v>7750</v>
      </c>
      <c r="D18" s="198">
        <f>SUM(D13:D16)</f>
        <v>8168</v>
      </c>
      <c r="E18" s="198">
        <f>SUM(E13:E16)</f>
        <v>8512</v>
      </c>
      <c r="F18" s="198">
        <f>+F13+F16</f>
        <v>8143.333333333333</v>
      </c>
      <c r="G18" s="198">
        <f>+G13+G16</f>
        <v>23549.333333333332</v>
      </c>
    </row>
    <row r="19" spans="1:10" s="110" customFormat="1" ht="15.75" customHeight="1" thickTop="1" x14ac:dyDescent="0.3">
      <c r="A19" s="105" t="s">
        <v>76</v>
      </c>
      <c r="B19" s="106"/>
      <c r="C19" s="106"/>
      <c r="D19" s="107"/>
      <c r="E19" s="107"/>
      <c r="F19" s="108"/>
      <c r="G19" s="109"/>
    </row>
    <row r="20" spans="1:10" s="110" customFormat="1" ht="15.75" customHeight="1" x14ac:dyDescent="0.3">
      <c r="A20" s="216" t="s">
        <v>101</v>
      </c>
      <c r="B20" s="216"/>
      <c r="C20" s="216"/>
      <c r="D20" s="216"/>
      <c r="E20" s="216"/>
      <c r="F20" s="216"/>
      <c r="G20" s="216"/>
      <c r="H20" s="216"/>
      <c r="I20" s="114"/>
    </row>
    <row r="21" spans="1:10" s="110" customFormat="1" ht="15.75" customHeight="1" x14ac:dyDescent="0.3">
      <c r="A21" s="204" t="s">
        <v>102</v>
      </c>
      <c r="B21" s="204"/>
      <c r="C21" s="204"/>
      <c r="D21" s="204"/>
      <c r="E21" s="204"/>
      <c r="F21" s="204"/>
      <c r="G21" s="204"/>
      <c r="H21" s="204"/>
    </row>
    <row r="22" spans="1:10" s="110" customFormat="1" ht="15.75" hidden="1" customHeight="1" x14ac:dyDescent="0.3">
      <c r="A22" s="204" t="s">
        <v>103</v>
      </c>
      <c r="B22" s="204"/>
      <c r="C22" s="204"/>
      <c r="D22" s="204"/>
      <c r="E22" s="204"/>
      <c r="F22" s="204"/>
      <c r="G22" s="204"/>
    </row>
    <row r="23" spans="1:10" s="110" customFormat="1" ht="15.75" hidden="1" customHeight="1" x14ac:dyDescent="0.3">
      <c r="A23" s="204" t="s">
        <v>104</v>
      </c>
      <c r="B23" s="204"/>
      <c r="C23" s="204"/>
      <c r="D23" s="204"/>
      <c r="E23" s="204"/>
      <c r="F23" s="204"/>
      <c r="G23" s="204"/>
    </row>
    <row r="24" spans="1:10" s="110" customFormat="1" ht="15.75" customHeight="1" x14ac:dyDescent="0.3">
      <c r="A24" s="204" t="s">
        <v>105</v>
      </c>
      <c r="B24" s="204"/>
      <c r="C24" s="204"/>
      <c r="D24" s="204"/>
      <c r="E24" s="204"/>
      <c r="F24" s="204"/>
      <c r="G24" s="204"/>
      <c r="H24" s="204"/>
    </row>
    <row r="25" spans="1:10" ht="15" customHeight="1" x14ac:dyDescent="0.35">
      <c r="A25" s="219"/>
      <c r="B25" s="220"/>
      <c r="C25" s="220"/>
      <c r="D25" s="220"/>
      <c r="E25" s="220"/>
      <c r="F25" s="220"/>
      <c r="G25" s="220"/>
    </row>
    <row r="26" spans="1:10" x14ac:dyDescent="0.35">
      <c r="A26" s="59"/>
      <c r="B26" s="59"/>
      <c r="C26" s="59"/>
      <c r="D26" s="59"/>
      <c r="E26" s="59"/>
      <c r="F26" s="57"/>
      <c r="G26" s="60"/>
    </row>
    <row r="27" spans="1:10" x14ac:dyDescent="0.35">
      <c r="A27" s="215" t="s">
        <v>4</v>
      </c>
      <c r="B27" s="215"/>
      <c r="C27" s="215"/>
      <c r="D27" s="215"/>
      <c r="E27" s="215"/>
      <c r="F27" s="215"/>
      <c r="G27" s="60"/>
    </row>
    <row r="28" spans="1:10" x14ac:dyDescent="0.35">
      <c r="A28" s="215" t="s">
        <v>38</v>
      </c>
      <c r="B28" s="215"/>
      <c r="C28" s="215"/>
      <c r="D28" s="215"/>
      <c r="E28" s="215"/>
      <c r="F28" s="215"/>
      <c r="G28" s="60"/>
    </row>
    <row r="29" spans="1:10" x14ac:dyDescent="0.35">
      <c r="A29" s="215" t="s">
        <v>5</v>
      </c>
      <c r="B29" s="215"/>
      <c r="C29" s="215"/>
      <c r="D29" s="215"/>
      <c r="E29" s="215"/>
      <c r="F29" s="215"/>
      <c r="G29" s="60"/>
    </row>
    <row r="30" spans="1:10" s="60" customFormat="1" x14ac:dyDescent="0.35">
      <c r="A30" s="54"/>
      <c r="B30" s="54"/>
      <c r="C30" s="54"/>
      <c r="D30" s="54"/>
      <c r="E30" s="54"/>
      <c r="F30" s="54"/>
    </row>
    <row r="31" spans="1:10" ht="15" thickBot="1" x14ac:dyDescent="0.4">
      <c r="A31" s="43" t="s">
        <v>68</v>
      </c>
      <c r="B31" s="43" t="s">
        <v>46</v>
      </c>
      <c r="C31" s="43" t="s">
        <v>47</v>
      </c>
      <c r="D31" s="43" t="s">
        <v>48</v>
      </c>
      <c r="E31" s="43" t="s">
        <v>44</v>
      </c>
      <c r="F31" s="71"/>
      <c r="G31" s="60"/>
    </row>
    <row r="32" spans="1:10" x14ac:dyDescent="0.35">
      <c r="A32" s="52"/>
      <c r="B32" s="36"/>
      <c r="C32" s="36"/>
      <c r="D32" s="36"/>
      <c r="E32" s="36"/>
      <c r="F32" s="36"/>
      <c r="G32" s="60"/>
      <c r="J32" s="60">
        <f>+SUM(G32:I32)</f>
        <v>0</v>
      </c>
    </row>
    <row r="33" spans="1:10" x14ac:dyDescent="0.35">
      <c r="A33" t="s">
        <v>82</v>
      </c>
      <c r="B33" s="135">
        <v>712714292.48000002</v>
      </c>
      <c r="C33" s="135">
        <v>713400631.55999994</v>
      </c>
      <c r="D33" s="135">
        <v>716163284.01999998</v>
      </c>
      <c r="E33" s="189">
        <f t="shared" ref="E33" si="2">+SUM(B33:D33)</f>
        <v>2142278208.0599999</v>
      </c>
      <c r="F33" s="36"/>
      <c r="G33" s="60"/>
      <c r="H33" s="60"/>
      <c r="I33" s="60"/>
      <c r="J33" s="60">
        <f>+SUM(G33:I33)</f>
        <v>0</v>
      </c>
    </row>
    <row r="34" spans="1:10" hidden="1" x14ac:dyDescent="0.35">
      <c r="A34" t="s">
        <v>83</v>
      </c>
      <c r="B34" s="135"/>
      <c r="C34" s="135"/>
      <c r="D34" s="135"/>
      <c r="E34" s="189">
        <f t="shared" ref="E34:E36" si="3">+SUM(B34:D34)</f>
        <v>0</v>
      </c>
      <c r="F34" s="36"/>
      <c r="G34" s="60"/>
    </row>
    <row r="35" spans="1:10" hidden="1" x14ac:dyDescent="0.35">
      <c r="A35" s="81" t="s">
        <v>84</v>
      </c>
      <c r="B35" s="135"/>
      <c r="C35" s="135"/>
      <c r="D35" s="135"/>
      <c r="E35" s="189">
        <f t="shared" si="3"/>
        <v>0</v>
      </c>
      <c r="F35" s="36"/>
      <c r="G35" s="60"/>
    </row>
    <row r="36" spans="1:10" x14ac:dyDescent="0.35">
      <c r="A36" s="95" t="s">
        <v>99</v>
      </c>
      <c r="B36" s="124">
        <v>2945297.73</v>
      </c>
      <c r="C36" s="124">
        <v>29019872.489999998</v>
      </c>
      <c r="D36" s="124">
        <v>19188391.489999998</v>
      </c>
      <c r="E36" s="190">
        <f t="shared" si="3"/>
        <v>51153561.709999993</v>
      </c>
      <c r="F36" s="36"/>
      <c r="G36" s="60"/>
    </row>
    <row r="37" spans="1:10" x14ac:dyDescent="0.35">
      <c r="A37" s="52"/>
      <c r="B37" s="134"/>
      <c r="C37" s="134"/>
      <c r="D37" s="134"/>
      <c r="E37" s="191"/>
      <c r="F37" s="36"/>
      <c r="G37" s="60"/>
    </row>
    <row r="38" spans="1:10" ht="15" thickBot="1" x14ac:dyDescent="0.4">
      <c r="A38" s="137" t="s">
        <v>3</v>
      </c>
      <c r="B38" s="138">
        <f>SUM(B33:B37)</f>
        <v>715659590.21000004</v>
      </c>
      <c r="C38" s="138">
        <f>SUM(C33:C37)</f>
        <v>742420504.04999995</v>
      </c>
      <c r="D38" s="138">
        <f>SUM(D33:D37)</f>
        <v>735351675.50999999</v>
      </c>
      <c r="E38" s="192">
        <f>SUM(E33:E37)</f>
        <v>2193431769.77</v>
      </c>
      <c r="F38" s="36"/>
      <c r="G38" s="60"/>
    </row>
    <row r="39" spans="1:10" ht="15" thickTop="1" x14ac:dyDescent="0.35">
      <c r="A39" s="41" t="s">
        <v>49</v>
      </c>
      <c r="B39" s="82"/>
      <c r="C39" s="82"/>
      <c r="D39" s="82"/>
      <c r="E39" s="82"/>
      <c r="F39" s="36"/>
      <c r="G39" s="60"/>
    </row>
    <row r="40" spans="1:10" ht="13.5" customHeight="1" x14ac:dyDescent="0.35">
      <c r="A40" s="139"/>
      <c r="B40" s="139"/>
      <c r="C40" s="139"/>
      <c r="D40" s="139"/>
      <c r="E40" s="82"/>
      <c r="F40" s="36"/>
      <c r="G40" s="60"/>
    </row>
    <row r="41" spans="1:10" ht="13.5" hidden="1" customHeight="1" x14ac:dyDescent="0.35">
      <c r="A41" s="82"/>
      <c r="B41" s="82"/>
      <c r="C41" s="82"/>
      <c r="D41" s="82"/>
      <c r="E41" s="82"/>
      <c r="F41" s="36"/>
      <c r="G41" s="60"/>
    </row>
    <row r="42" spans="1:10" ht="13.5" hidden="1" customHeight="1" x14ac:dyDescent="0.35">
      <c r="A42" s="82"/>
      <c r="B42" s="82"/>
      <c r="C42" s="82"/>
      <c r="D42" s="82"/>
      <c r="E42" s="82"/>
      <c r="F42" s="36"/>
      <c r="G42" s="60"/>
    </row>
    <row r="43" spans="1:10" ht="13.5" hidden="1" customHeight="1" x14ac:dyDescent="0.35">
      <c r="A43" s="82"/>
      <c r="B43" s="82"/>
      <c r="C43" s="82"/>
      <c r="D43" s="82"/>
      <c r="E43" s="82"/>
      <c r="F43" s="36"/>
      <c r="G43" s="60"/>
    </row>
    <row r="44" spans="1:10" ht="13.5" hidden="1" customHeight="1" x14ac:dyDescent="0.35">
      <c r="A44" s="82"/>
      <c r="B44" s="82"/>
      <c r="C44" s="82"/>
      <c r="D44" s="82"/>
      <c r="E44" s="82"/>
      <c r="F44" s="36"/>
      <c r="G44" s="60"/>
    </row>
    <row r="45" spans="1:10" ht="13.5" hidden="1" customHeight="1" x14ac:dyDescent="0.35">
      <c r="A45" s="82"/>
      <c r="B45" s="82"/>
      <c r="C45" s="82"/>
      <c r="D45" s="82"/>
      <c r="E45" s="82"/>
      <c r="F45" s="36"/>
      <c r="G45" s="60"/>
    </row>
    <row r="46" spans="1:10" ht="13.5" hidden="1" customHeight="1" x14ac:dyDescent="0.35">
      <c r="A46" s="82"/>
      <c r="B46" s="82"/>
      <c r="C46" s="82"/>
      <c r="D46" s="82"/>
      <c r="E46" s="82"/>
      <c r="F46" s="36"/>
      <c r="G46" s="60"/>
    </row>
    <row r="47" spans="1:10" hidden="1" x14ac:dyDescent="0.35">
      <c r="A47" s="82"/>
      <c r="B47" s="82"/>
      <c r="C47" s="82"/>
      <c r="D47" s="82"/>
      <c r="E47" s="82"/>
      <c r="F47" s="36"/>
      <c r="G47" s="60"/>
    </row>
    <row r="48" spans="1:10" x14ac:dyDescent="0.35">
      <c r="A48" s="42"/>
      <c r="B48" s="42"/>
      <c r="C48" s="42"/>
      <c r="D48" s="42"/>
      <c r="E48" s="42"/>
      <c r="F48" s="57"/>
      <c r="G48" s="60"/>
    </row>
    <row r="49" spans="1:7" x14ac:dyDescent="0.35">
      <c r="A49" s="218" t="s">
        <v>6</v>
      </c>
      <c r="B49" s="218"/>
      <c r="C49" s="218"/>
      <c r="D49" s="218"/>
      <c r="E49" s="218"/>
      <c r="F49" s="64"/>
      <c r="G49" s="60"/>
    </row>
    <row r="50" spans="1:7" x14ac:dyDescent="0.35">
      <c r="A50" s="218" t="s">
        <v>39</v>
      </c>
      <c r="B50" s="218"/>
      <c r="C50" s="218"/>
      <c r="D50" s="218"/>
      <c r="E50" s="218"/>
      <c r="F50" s="64"/>
      <c r="G50" s="60"/>
    </row>
    <row r="51" spans="1:7" x14ac:dyDescent="0.35">
      <c r="A51" s="218" t="s">
        <v>5</v>
      </c>
      <c r="B51" s="218"/>
      <c r="C51" s="218"/>
      <c r="D51" s="218"/>
      <c r="E51" s="218"/>
      <c r="F51" s="64"/>
      <c r="G51" s="60"/>
    </row>
    <row r="52" spans="1:7" x14ac:dyDescent="0.35">
      <c r="A52" s="140"/>
      <c r="B52" s="140"/>
      <c r="C52" s="140"/>
      <c r="D52" s="140"/>
      <c r="E52" s="140"/>
      <c r="F52" s="54"/>
      <c r="G52" s="60"/>
    </row>
    <row r="53" spans="1:7" ht="15" thickBot="1" x14ac:dyDescent="0.4">
      <c r="A53" s="141" t="s">
        <v>7</v>
      </c>
      <c r="B53" s="142" t="s">
        <v>46</v>
      </c>
      <c r="C53" s="142" t="s">
        <v>47</v>
      </c>
      <c r="D53" s="142" t="s">
        <v>48</v>
      </c>
      <c r="E53" s="142" t="s">
        <v>44</v>
      </c>
      <c r="F53" s="60"/>
      <c r="G53" s="60"/>
    </row>
    <row r="54" spans="1:7" x14ac:dyDescent="0.35">
      <c r="A54" s="143"/>
      <c r="B54" s="144"/>
      <c r="C54" s="144"/>
      <c r="D54" s="144"/>
      <c r="E54" s="144"/>
      <c r="F54" s="60"/>
      <c r="G54" s="60"/>
    </row>
    <row r="55" spans="1:7" x14ac:dyDescent="0.35">
      <c r="A55" s="83" t="s">
        <v>8</v>
      </c>
      <c r="B55" s="145">
        <v>712714292.48000002</v>
      </c>
      <c r="C55" s="145">
        <v>713400631.55999994</v>
      </c>
      <c r="D55" s="145">
        <v>716163284.01999998</v>
      </c>
      <c r="E55" s="193">
        <f>+SUM(B55:D55)</f>
        <v>2142278208.0599999</v>
      </c>
      <c r="F55" s="60"/>
      <c r="G55" s="60"/>
    </row>
    <row r="56" spans="1:7" x14ac:dyDescent="0.35">
      <c r="A56" s="83" t="s">
        <v>9</v>
      </c>
      <c r="B56" s="145">
        <v>197750</v>
      </c>
      <c r="C56" s="145">
        <v>16954107.969999999</v>
      </c>
      <c r="D56" s="145">
        <v>654829.65</v>
      </c>
      <c r="E56" s="193">
        <f>+SUM(B56:D56)</f>
        <v>17806687.619999997</v>
      </c>
      <c r="F56" s="60"/>
      <c r="G56" s="60"/>
    </row>
    <row r="57" spans="1:7" x14ac:dyDescent="0.35">
      <c r="A57" s="83" t="s">
        <v>34</v>
      </c>
      <c r="B57" s="145">
        <v>2747547.73</v>
      </c>
      <c r="C57" s="145">
        <v>12065764.52</v>
      </c>
      <c r="D57" s="145">
        <v>18533561.84</v>
      </c>
      <c r="E57" s="193">
        <f>+SUM(B57:D57)</f>
        <v>33346874.09</v>
      </c>
      <c r="F57" s="60"/>
      <c r="G57" s="60"/>
    </row>
    <row r="58" spans="1:7" x14ac:dyDescent="0.35">
      <c r="A58" s="83" t="s">
        <v>10</v>
      </c>
      <c r="B58" s="135"/>
      <c r="C58" s="135"/>
      <c r="D58" s="135"/>
      <c r="E58" s="193">
        <f>+SUM(B58:D58)</f>
        <v>0</v>
      </c>
      <c r="F58" s="60"/>
      <c r="G58" s="60"/>
    </row>
    <row r="59" spans="1:7" x14ac:dyDescent="0.35">
      <c r="A59" s="83" t="s">
        <v>67</v>
      </c>
      <c r="B59" s="145"/>
      <c r="C59" s="145"/>
      <c r="D59" s="135"/>
      <c r="E59" s="193">
        <f>+SUM(B59:D59)</f>
        <v>0</v>
      </c>
      <c r="F59" s="60"/>
      <c r="G59" s="60"/>
    </row>
    <row r="60" spans="1:7" x14ac:dyDescent="0.35">
      <c r="A60" s="83" t="s">
        <v>78</v>
      </c>
      <c r="B60" s="145"/>
      <c r="C60" s="145"/>
      <c r="D60" s="145"/>
      <c r="E60" s="193"/>
      <c r="F60" s="60"/>
      <c r="G60" s="60"/>
    </row>
    <row r="61" spans="1:7" x14ac:dyDescent="0.35">
      <c r="A61" s="83"/>
      <c r="B61" s="145"/>
      <c r="C61" s="145"/>
      <c r="D61" s="145"/>
      <c r="E61" s="193"/>
      <c r="F61" s="60"/>
      <c r="G61" s="60"/>
    </row>
    <row r="62" spans="1:7" ht="15" thickBot="1" x14ac:dyDescent="0.4">
      <c r="A62" s="146" t="s">
        <v>3</v>
      </c>
      <c r="B62" s="147">
        <f>SUM(B55:B60)</f>
        <v>715659590.21000004</v>
      </c>
      <c r="C62" s="147">
        <f>SUM(C55:C60)</f>
        <v>742420504.04999995</v>
      </c>
      <c r="D62" s="147">
        <f>SUM(D55:D60)</f>
        <v>735351675.50999999</v>
      </c>
      <c r="E62" s="194">
        <f>SUM(E55:E60)</f>
        <v>2193431769.77</v>
      </c>
      <c r="F62" s="60"/>
      <c r="G62" s="60"/>
    </row>
    <row r="63" spans="1:7" ht="15" thickTop="1" x14ac:dyDescent="0.35">
      <c r="A63" s="56" t="s">
        <v>49</v>
      </c>
      <c r="B63" s="65"/>
      <c r="C63" s="65"/>
      <c r="D63" s="65"/>
      <c r="E63" s="65"/>
      <c r="F63" s="60"/>
      <c r="G63" s="60"/>
    </row>
    <row r="64" spans="1:7" x14ac:dyDescent="0.35">
      <c r="A64" s="66"/>
      <c r="B64" s="65"/>
      <c r="C64" s="65"/>
      <c r="D64" s="65"/>
      <c r="E64" s="65"/>
      <c r="F64" s="60"/>
      <c r="G64" s="60"/>
    </row>
    <row r="65" spans="1:8" x14ac:dyDescent="0.35">
      <c r="A65" s="57"/>
      <c r="B65" s="57"/>
      <c r="C65" s="57"/>
      <c r="D65" s="57"/>
      <c r="E65" s="57"/>
      <c r="F65" s="57"/>
      <c r="G65" s="60"/>
    </row>
    <row r="66" spans="1:8" x14ac:dyDescent="0.35">
      <c r="A66" s="215" t="s">
        <v>11</v>
      </c>
      <c r="B66" s="215"/>
      <c r="C66" s="215"/>
      <c r="D66" s="215"/>
      <c r="E66" s="215"/>
      <c r="F66" s="215"/>
      <c r="G66" s="60"/>
    </row>
    <row r="67" spans="1:8" x14ac:dyDescent="0.35">
      <c r="A67" s="215" t="s">
        <v>12</v>
      </c>
      <c r="B67" s="215"/>
      <c r="C67" s="215"/>
      <c r="D67" s="215"/>
      <c r="E67" s="215"/>
      <c r="F67" s="215"/>
      <c r="G67" s="60"/>
      <c r="H67" s="60"/>
    </row>
    <row r="68" spans="1:8" x14ac:dyDescent="0.35">
      <c r="A68" s="215" t="s">
        <v>5</v>
      </c>
      <c r="B68" s="215"/>
      <c r="C68" s="215"/>
      <c r="D68" s="215"/>
      <c r="E68" s="215"/>
      <c r="F68" s="215"/>
      <c r="G68" s="60"/>
      <c r="H68" s="60"/>
    </row>
    <row r="69" spans="1:8" x14ac:dyDescent="0.35">
      <c r="A69" s="56"/>
      <c r="B69" s="56"/>
      <c r="C69" s="56"/>
      <c r="D69" s="56"/>
      <c r="E69" s="56"/>
      <c r="F69" s="56"/>
      <c r="G69" s="60"/>
      <c r="H69" s="60"/>
    </row>
    <row r="70" spans="1:8" ht="15" thickBot="1" x14ac:dyDescent="0.4">
      <c r="A70" s="43" t="s">
        <v>13</v>
      </c>
      <c r="B70" s="43" t="s">
        <v>46</v>
      </c>
      <c r="C70" s="43" t="s">
        <v>47</v>
      </c>
      <c r="D70" s="43" t="s">
        <v>48</v>
      </c>
      <c r="E70" s="43" t="s">
        <v>44</v>
      </c>
      <c r="F70" s="60"/>
      <c r="G70" s="60"/>
      <c r="H70" s="60"/>
    </row>
    <row r="71" spans="1:8" x14ac:dyDescent="0.35">
      <c r="A71" s="39" t="s">
        <v>14</v>
      </c>
      <c r="B71" s="133">
        <f>+'2T'!E68</f>
        <v>195123928.44999981</v>
      </c>
      <c r="C71" s="133">
        <f>+B76</f>
        <v>495766623.23999977</v>
      </c>
      <c r="D71" s="133">
        <f>+C76</f>
        <v>769648404.18999982</v>
      </c>
      <c r="E71" s="186">
        <f>B71</f>
        <v>195123928.44999981</v>
      </c>
      <c r="F71" s="60"/>
      <c r="G71" s="60"/>
      <c r="H71" s="60"/>
    </row>
    <row r="72" spans="1:8" x14ac:dyDescent="0.35">
      <c r="A72" s="39" t="s">
        <v>15</v>
      </c>
      <c r="B72" s="188">
        <v>1016302285</v>
      </c>
      <c r="C72" s="188">
        <v>1016302285</v>
      </c>
      <c r="D72" s="188">
        <v>1016302285</v>
      </c>
      <c r="E72" s="188">
        <f>SUM(B72:D72)</f>
        <v>3048906855</v>
      </c>
      <c r="F72" s="60"/>
      <c r="G72" s="70"/>
      <c r="H72" s="70"/>
    </row>
    <row r="73" spans="1:8" x14ac:dyDescent="0.35">
      <c r="A73" s="39" t="s">
        <v>85</v>
      </c>
      <c r="B73" s="133"/>
      <c r="C73" s="133"/>
      <c r="D73" s="133"/>
      <c r="E73" s="186">
        <f>+D73+C73+B73</f>
        <v>0</v>
      </c>
      <c r="F73" s="60"/>
      <c r="G73" s="70"/>
      <c r="H73" s="70"/>
    </row>
    <row r="74" spans="1:8" x14ac:dyDescent="0.35">
      <c r="A74" s="39" t="s">
        <v>87</v>
      </c>
      <c r="B74" s="133">
        <f>+B71+B72+B73</f>
        <v>1211426213.4499998</v>
      </c>
      <c r="C74" s="133">
        <f>+C71+C72+C73</f>
        <v>1512068908.2399998</v>
      </c>
      <c r="D74" s="133">
        <f>+D71+D72+D73</f>
        <v>1785950689.1899998</v>
      </c>
      <c r="E74" s="186">
        <f>E71+E72+E73</f>
        <v>3244030783.4499998</v>
      </c>
      <c r="F74" s="60"/>
      <c r="G74" s="60"/>
      <c r="H74" s="60"/>
    </row>
    <row r="75" spans="1:8" x14ac:dyDescent="0.35">
      <c r="A75" s="39" t="s">
        <v>86</v>
      </c>
      <c r="B75" s="133">
        <f>+B62</f>
        <v>715659590.21000004</v>
      </c>
      <c r="C75" s="133">
        <f t="shared" ref="C75:D75" si="4">+C62</f>
        <v>742420504.04999995</v>
      </c>
      <c r="D75" s="133">
        <f t="shared" si="4"/>
        <v>735351675.50999999</v>
      </c>
      <c r="E75" s="186">
        <f>SUM(B75:D75)</f>
        <v>2193431769.77</v>
      </c>
      <c r="F75" s="60"/>
      <c r="G75" s="60"/>
    </row>
    <row r="76" spans="1:8" x14ac:dyDescent="0.35">
      <c r="A76" s="39" t="s">
        <v>88</v>
      </c>
      <c r="B76" s="133">
        <f>+B74-B75</f>
        <v>495766623.23999977</v>
      </c>
      <c r="C76" s="133">
        <f>+C74-C75</f>
        <v>769648404.18999982</v>
      </c>
      <c r="D76" s="133">
        <f>+D74-D75</f>
        <v>1050599013.6799998</v>
      </c>
      <c r="E76" s="186">
        <f>E74-E75</f>
        <v>1050599013.6799998</v>
      </c>
      <c r="F76" s="60"/>
      <c r="G76" s="60"/>
    </row>
    <row r="77" spans="1:8" ht="15" thickBot="1" x14ac:dyDescent="0.4">
      <c r="A77" s="67"/>
      <c r="B77" s="67"/>
      <c r="C77" s="67"/>
      <c r="D77" s="67"/>
      <c r="E77" s="67"/>
      <c r="F77" s="57"/>
      <c r="G77" s="60"/>
    </row>
    <row r="78" spans="1:8" ht="15" thickTop="1" x14ac:dyDescent="0.35">
      <c r="A78" s="56" t="s">
        <v>49</v>
      </c>
      <c r="B78" s="61"/>
      <c r="C78" s="61"/>
      <c r="D78" s="61"/>
      <c r="E78" s="61"/>
      <c r="F78" s="61"/>
      <c r="G78" s="60"/>
    </row>
    <row r="79" spans="1:8" x14ac:dyDescent="0.35">
      <c r="A79" s="56"/>
      <c r="B79" s="56"/>
      <c r="C79" s="56"/>
      <c r="D79" s="57"/>
      <c r="E79" s="57"/>
      <c r="F79" s="57"/>
      <c r="G79" s="60"/>
    </row>
    <row r="80" spans="1:8" x14ac:dyDescent="0.35">
      <c r="A80" s="60"/>
      <c r="B80" s="70"/>
      <c r="C80" s="70"/>
      <c r="D80" s="70"/>
      <c r="E80" s="60"/>
      <c r="F80" s="60"/>
      <c r="G80" s="60"/>
    </row>
    <row r="81" spans="1:7" x14ac:dyDescent="0.35">
      <c r="A81" s="60"/>
      <c r="B81" s="60"/>
      <c r="C81" s="60"/>
    </row>
    <row r="82" spans="1:7" x14ac:dyDescent="0.35">
      <c r="A82" s="69"/>
      <c r="B82" s="60"/>
      <c r="C82" s="60"/>
    </row>
    <row r="83" spans="1:7" x14ac:dyDescent="0.35">
      <c r="A83" s="69"/>
      <c r="B83" s="60"/>
      <c r="C83" s="60"/>
    </row>
    <row r="84" spans="1:7" x14ac:dyDescent="0.35">
      <c r="A84" s="69"/>
      <c r="B84" s="60"/>
      <c r="C84" s="60"/>
      <c r="D84" s="60"/>
      <c r="E84" s="60"/>
      <c r="F84" s="60"/>
      <c r="G84" s="60"/>
    </row>
    <row r="85" spans="1:7" x14ac:dyDescent="0.35">
      <c r="A85" s="60"/>
      <c r="B85" s="60"/>
      <c r="C85" s="60"/>
      <c r="D85" s="60"/>
      <c r="E85" s="60"/>
      <c r="F85" s="60"/>
      <c r="G85" s="60"/>
    </row>
    <row r="86" spans="1:7" x14ac:dyDescent="0.35">
      <c r="A86" s="60"/>
      <c r="B86" s="60"/>
      <c r="C86" s="60"/>
      <c r="D86" s="60"/>
      <c r="E86" s="60"/>
      <c r="F86" s="60"/>
      <c r="G86" s="60"/>
    </row>
    <row r="87" spans="1:7" x14ac:dyDescent="0.35">
      <c r="A87" s="60"/>
      <c r="B87" s="60"/>
      <c r="C87" s="60"/>
      <c r="D87" s="60"/>
      <c r="E87" s="60"/>
      <c r="F87" s="60"/>
      <c r="G87" s="60"/>
    </row>
    <row r="88" spans="1:7" x14ac:dyDescent="0.35">
      <c r="A88" s="60"/>
      <c r="B88" s="60"/>
      <c r="C88" s="60"/>
      <c r="D88" s="60"/>
      <c r="E88" s="60"/>
      <c r="F88" s="60"/>
      <c r="G88" s="60"/>
    </row>
    <row r="89" spans="1:7" x14ac:dyDescent="0.35">
      <c r="A89" s="60"/>
      <c r="B89" s="60"/>
      <c r="C89" s="60"/>
      <c r="D89" s="60"/>
      <c r="E89" s="60"/>
      <c r="F89" s="60"/>
      <c r="G89" s="60"/>
    </row>
    <row r="90" spans="1:7" x14ac:dyDescent="0.35">
      <c r="A90" s="60"/>
      <c r="B90" s="60"/>
      <c r="C90" s="60"/>
      <c r="D90" s="60"/>
      <c r="E90" s="60"/>
      <c r="F90" s="60"/>
      <c r="G90" s="60"/>
    </row>
    <row r="91" spans="1:7" x14ac:dyDescent="0.35">
      <c r="A91" s="60"/>
      <c r="B91" s="60"/>
      <c r="C91" s="60"/>
      <c r="D91" s="60"/>
      <c r="E91" s="60"/>
      <c r="F91" s="60"/>
      <c r="G91" s="60"/>
    </row>
    <row r="92" spans="1:7" x14ac:dyDescent="0.35">
      <c r="A92" s="60"/>
      <c r="B92" s="60"/>
      <c r="C92" s="60"/>
      <c r="D92" s="60"/>
      <c r="E92" s="60"/>
      <c r="F92" s="60"/>
      <c r="G92" s="60"/>
    </row>
    <row r="93" spans="1:7" x14ac:dyDescent="0.35">
      <c r="A93" s="60"/>
      <c r="B93" s="60"/>
      <c r="C93" s="60"/>
      <c r="D93" s="60"/>
      <c r="E93" s="60"/>
      <c r="F93" s="60"/>
      <c r="G93" s="60"/>
    </row>
    <row r="94" spans="1:7" x14ac:dyDescent="0.35">
      <c r="A94" s="60"/>
      <c r="B94" s="60"/>
      <c r="C94" s="60"/>
      <c r="D94" s="60"/>
      <c r="E94" s="60"/>
      <c r="F94" s="60"/>
      <c r="G94" s="60"/>
    </row>
    <row r="95" spans="1:7" x14ac:dyDescent="0.35">
      <c r="A95" s="60"/>
      <c r="B95" s="60"/>
      <c r="C95" s="60"/>
      <c r="D95" s="60"/>
      <c r="E95" s="60"/>
      <c r="F95" s="60"/>
      <c r="G95" s="60"/>
    </row>
    <row r="96" spans="1:7" x14ac:dyDescent="0.35">
      <c r="A96" s="60"/>
      <c r="B96" s="60"/>
      <c r="C96" s="60"/>
      <c r="D96" s="60"/>
      <c r="E96" s="60"/>
      <c r="F96" s="60"/>
      <c r="G96" s="60"/>
    </row>
    <row r="97" spans="1:7" x14ac:dyDescent="0.35">
      <c r="A97" s="60"/>
      <c r="B97" s="60"/>
      <c r="C97" s="60"/>
      <c r="D97" s="60"/>
      <c r="E97" s="60"/>
      <c r="F97" s="60"/>
      <c r="G97" s="60"/>
    </row>
    <row r="98" spans="1:7" x14ac:dyDescent="0.35">
      <c r="A98" s="60"/>
      <c r="B98" s="60"/>
      <c r="C98" s="60"/>
      <c r="D98" s="60"/>
      <c r="E98" s="60"/>
      <c r="F98" s="60"/>
      <c r="G98" s="60"/>
    </row>
    <row r="99" spans="1:7" x14ac:dyDescent="0.35">
      <c r="A99" s="60"/>
      <c r="B99" s="60"/>
      <c r="C99" s="60"/>
      <c r="D99" s="60"/>
      <c r="E99" s="60"/>
      <c r="F99" s="60"/>
      <c r="G99" s="60"/>
    </row>
    <row r="100" spans="1:7" x14ac:dyDescent="0.35">
      <c r="A100" s="60"/>
      <c r="B100" s="60"/>
      <c r="C100" s="60"/>
      <c r="D100" s="60"/>
      <c r="E100" s="60"/>
      <c r="F100" s="60"/>
      <c r="G100" s="60"/>
    </row>
    <row r="101" spans="1:7" x14ac:dyDescent="0.35">
      <c r="A101" s="60"/>
      <c r="B101" s="60"/>
      <c r="C101" s="60"/>
      <c r="D101" s="60"/>
      <c r="E101" s="60"/>
      <c r="F101" s="60"/>
      <c r="G101" s="60"/>
    </row>
    <row r="102" spans="1:7" x14ac:dyDescent="0.35">
      <c r="A102" s="60"/>
      <c r="B102" s="60"/>
      <c r="C102" s="60"/>
      <c r="D102" s="60"/>
      <c r="E102" s="60"/>
      <c r="F102" s="60"/>
      <c r="G102" s="60"/>
    </row>
    <row r="103" spans="1:7" x14ac:dyDescent="0.35">
      <c r="A103" s="60"/>
      <c r="B103" s="60"/>
      <c r="C103" s="60"/>
      <c r="D103" s="60"/>
      <c r="E103" s="60"/>
      <c r="F103" s="60"/>
      <c r="G103" s="60"/>
    </row>
    <row r="104" spans="1:7" x14ac:dyDescent="0.35">
      <c r="A104" s="60"/>
      <c r="B104" s="60"/>
      <c r="C104" s="60"/>
      <c r="D104" s="60"/>
      <c r="E104" s="60"/>
      <c r="F104" s="60"/>
      <c r="G104" s="60"/>
    </row>
    <row r="105" spans="1:7" x14ac:dyDescent="0.35">
      <c r="A105" s="60"/>
      <c r="B105" s="60"/>
      <c r="C105" s="60"/>
      <c r="D105" s="60"/>
      <c r="E105" s="60"/>
      <c r="F105" s="60"/>
      <c r="G105" s="60"/>
    </row>
    <row r="106" spans="1:7" x14ac:dyDescent="0.35">
      <c r="A106" s="60"/>
      <c r="B106" s="60"/>
      <c r="C106" s="60"/>
      <c r="D106" s="60"/>
      <c r="E106" s="60"/>
      <c r="F106" s="60"/>
      <c r="G106" s="60"/>
    </row>
    <row r="107" spans="1:7" x14ac:dyDescent="0.35">
      <c r="A107" s="60"/>
      <c r="B107" s="60"/>
      <c r="C107" s="60"/>
      <c r="D107" s="60"/>
      <c r="E107" s="60"/>
      <c r="F107" s="60"/>
      <c r="G107" s="60"/>
    </row>
    <row r="108" spans="1:7" x14ac:dyDescent="0.35">
      <c r="A108" s="60"/>
      <c r="B108" s="60"/>
      <c r="C108" s="60"/>
      <c r="D108" s="60"/>
      <c r="E108" s="60"/>
      <c r="F108" s="60"/>
      <c r="G108" s="60"/>
    </row>
    <row r="109" spans="1:7" x14ac:dyDescent="0.35">
      <c r="A109" s="60"/>
      <c r="B109" s="60"/>
      <c r="C109" s="60"/>
      <c r="D109" s="60"/>
      <c r="E109" s="60"/>
      <c r="F109" s="60"/>
      <c r="G109" s="60"/>
    </row>
    <row r="110" spans="1:7" x14ac:dyDescent="0.35">
      <c r="A110" s="60"/>
      <c r="B110" s="60"/>
      <c r="C110" s="60"/>
      <c r="D110" s="60"/>
      <c r="E110" s="60"/>
      <c r="F110" s="60"/>
      <c r="G110" s="60"/>
    </row>
    <row r="111" spans="1:7" x14ac:dyDescent="0.35">
      <c r="A111" s="60"/>
      <c r="B111" s="60"/>
      <c r="C111" s="60"/>
      <c r="D111" s="60"/>
      <c r="E111" s="60"/>
      <c r="F111" s="60"/>
      <c r="G111" s="60"/>
    </row>
    <row r="112" spans="1:7" x14ac:dyDescent="0.35">
      <c r="A112" s="60"/>
      <c r="B112" s="60"/>
      <c r="C112" s="60"/>
      <c r="D112" s="60"/>
      <c r="E112" s="60"/>
      <c r="F112" s="60"/>
      <c r="G112" s="60"/>
    </row>
    <row r="113" spans="1:7" x14ac:dyDescent="0.35">
      <c r="A113" s="60"/>
      <c r="B113" s="60"/>
      <c r="C113" s="60"/>
      <c r="D113" s="60"/>
      <c r="E113" s="60"/>
      <c r="F113" s="60"/>
      <c r="G113" s="60"/>
    </row>
    <row r="114" spans="1:7" x14ac:dyDescent="0.35">
      <c r="A114" s="60"/>
      <c r="B114" s="60"/>
      <c r="C114" s="60"/>
      <c r="D114" s="60"/>
      <c r="E114" s="60"/>
      <c r="F114" s="60"/>
      <c r="G114" s="60"/>
    </row>
    <row r="115" spans="1:7" x14ac:dyDescent="0.35">
      <c r="A115" s="60"/>
      <c r="B115" s="60"/>
      <c r="C115" s="60"/>
      <c r="D115" s="60"/>
      <c r="E115" s="60"/>
      <c r="F115" s="60"/>
      <c r="G115" s="60"/>
    </row>
    <row r="116" spans="1:7" x14ac:dyDescent="0.35">
      <c r="A116" s="60"/>
      <c r="B116" s="60"/>
      <c r="C116" s="60"/>
      <c r="D116" s="60"/>
      <c r="E116" s="60"/>
      <c r="F116" s="60"/>
      <c r="G116" s="60"/>
    </row>
    <row r="117" spans="1:7" x14ac:dyDescent="0.35">
      <c r="A117" s="60"/>
      <c r="B117" s="60"/>
      <c r="C117" s="60"/>
      <c r="D117" s="60"/>
      <c r="E117" s="60"/>
      <c r="F117" s="60"/>
      <c r="G117" s="60"/>
    </row>
    <row r="118" spans="1:7" x14ac:dyDescent="0.35">
      <c r="A118" s="60"/>
      <c r="B118" s="60"/>
      <c r="C118" s="60"/>
      <c r="D118" s="60"/>
      <c r="E118" s="60"/>
      <c r="F118" s="60"/>
      <c r="G118" s="60"/>
    </row>
    <row r="119" spans="1:7" x14ac:dyDescent="0.35">
      <c r="A119" s="60"/>
      <c r="B119" s="60"/>
      <c r="C119" s="60"/>
      <c r="D119" s="60"/>
      <c r="E119" s="60"/>
      <c r="F119" s="60"/>
      <c r="G119" s="60"/>
    </row>
    <row r="120" spans="1:7" x14ac:dyDescent="0.35">
      <c r="A120" s="60"/>
      <c r="B120" s="60"/>
      <c r="C120" s="60"/>
      <c r="D120" s="60"/>
      <c r="E120" s="60"/>
      <c r="F120" s="60"/>
      <c r="G120" s="60"/>
    </row>
    <row r="121" spans="1:7" x14ac:dyDescent="0.35">
      <c r="A121" s="60"/>
      <c r="B121" s="60"/>
      <c r="C121" s="60"/>
      <c r="D121" s="60"/>
      <c r="E121" s="60"/>
      <c r="F121" s="60"/>
      <c r="G121" s="60"/>
    </row>
    <row r="122" spans="1:7" x14ac:dyDescent="0.35">
      <c r="A122" s="60"/>
      <c r="B122" s="60"/>
      <c r="C122" s="60"/>
      <c r="D122" s="60"/>
      <c r="E122" s="60"/>
      <c r="F122" s="60"/>
      <c r="G122" s="60"/>
    </row>
    <row r="123" spans="1:7" x14ac:dyDescent="0.35">
      <c r="A123" s="60"/>
      <c r="B123" s="60"/>
      <c r="C123" s="60"/>
      <c r="D123" s="60"/>
      <c r="E123" s="60"/>
      <c r="F123" s="60"/>
      <c r="G123" s="60"/>
    </row>
    <row r="124" spans="1:7" x14ac:dyDescent="0.35">
      <c r="A124" s="60"/>
      <c r="B124" s="60"/>
      <c r="C124" s="60"/>
      <c r="D124" s="60"/>
      <c r="E124" s="60"/>
      <c r="F124" s="60"/>
      <c r="G124" s="60"/>
    </row>
    <row r="125" spans="1:7" x14ac:dyDescent="0.35">
      <c r="A125" s="60"/>
      <c r="B125" s="60"/>
      <c r="C125" s="60"/>
      <c r="D125" s="60"/>
      <c r="E125" s="60"/>
      <c r="F125" s="60"/>
      <c r="G125" s="60"/>
    </row>
    <row r="126" spans="1:7" x14ac:dyDescent="0.35">
      <c r="A126" s="60"/>
      <c r="B126" s="60"/>
      <c r="C126" s="60"/>
      <c r="D126" s="60"/>
      <c r="E126" s="60"/>
      <c r="F126" s="60"/>
      <c r="G126" s="60"/>
    </row>
    <row r="127" spans="1:7" x14ac:dyDescent="0.35">
      <c r="A127" s="60"/>
      <c r="B127" s="60"/>
      <c r="C127" s="60"/>
      <c r="D127" s="60"/>
      <c r="E127" s="60"/>
      <c r="F127" s="60"/>
      <c r="G127" s="60"/>
    </row>
    <row r="128" spans="1:7" x14ac:dyDescent="0.35">
      <c r="A128" s="60"/>
      <c r="B128" s="60"/>
      <c r="C128" s="60"/>
      <c r="D128" s="60"/>
      <c r="E128" s="60"/>
      <c r="F128" s="60"/>
      <c r="G128" s="60"/>
    </row>
    <row r="129" spans="1:7" x14ac:dyDescent="0.35">
      <c r="A129" s="60"/>
      <c r="B129" s="60"/>
      <c r="C129" s="60"/>
      <c r="D129" s="60"/>
      <c r="E129" s="60"/>
      <c r="F129" s="60"/>
      <c r="G129" s="60"/>
    </row>
    <row r="130" spans="1:7" x14ac:dyDescent="0.35">
      <c r="A130" s="60"/>
      <c r="B130" s="60"/>
      <c r="C130" s="60"/>
      <c r="D130" s="60"/>
      <c r="E130" s="60"/>
      <c r="F130" s="60"/>
      <c r="G130" s="60"/>
    </row>
    <row r="131" spans="1:7" x14ac:dyDescent="0.35">
      <c r="A131" s="60"/>
      <c r="B131" s="60"/>
      <c r="C131" s="60"/>
      <c r="D131" s="60"/>
      <c r="E131" s="60"/>
      <c r="F131" s="60"/>
      <c r="G131" s="60"/>
    </row>
    <row r="132" spans="1:7" x14ac:dyDescent="0.35">
      <c r="A132" s="60"/>
      <c r="B132" s="60"/>
      <c r="C132" s="60"/>
      <c r="D132" s="60"/>
      <c r="E132" s="60"/>
      <c r="F132" s="60"/>
      <c r="G132" s="60"/>
    </row>
    <row r="133" spans="1:7" x14ac:dyDescent="0.35">
      <c r="A133" s="60"/>
      <c r="B133" s="60"/>
      <c r="C133" s="60"/>
      <c r="D133" s="60"/>
      <c r="E133" s="60"/>
      <c r="F133" s="60"/>
      <c r="G133" s="60"/>
    </row>
    <row r="134" spans="1:7" x14ac:dyDescent="0.35">
      <c r="A134" s="60"/>
      <c r="B134" s="60"/>
      <c r="C134" s="60"/>
      <c r="D134" s="60"/>
      <c r="E134" s="60"/>
      <c r="F134" s="60"/>
      <c r="G134" s="60"/>
    </row>
    <row r="135" spans="1:7" x14ac:dyDescent="0.35">
      <c r="A135" s="60"/>
      <c r="B135" s="60"/>
      <c r="C135" s="60"/>
      <c r="D135" s="60"/>
      <c r="E135" s="60"/>
      <c r="F135" s="60"/>
      <c r="G135" s="60"/>
    </row>
    <row r="136" spans="1:7" x14ac:dyDescent="0.35">
      <c r="A136" s="60"/>
      <c r="B136" s="60"/>
      <c r="C136" s="60"/>
      <c r="D136" s="60"/>
      <c r="E136" s="60"/>
      <c r="F136" s="60"/>
      <c r="G136" s="60"/>
    </row>
    <row r="137" spans="1:7" x14ac:dyDescent="0.35">
      <c r="A137" s="60"/>
      <c r="B137" s="60"/>
      <c r="C137" s="60"/>
      <c r="D137" s="60"/>
      <c r="E137" s="60"/>
      <c r="F137" s="60"/>
      <c r="G137" s="60"/>
    </row>
    <row r="138" spans="1:7" x14ac:dyDescent="0.35">
      <c r="A138" s="60"/>
      <c r="B138" s="60"/>
      <c r="C138" s="60"/>
      <c r="D138" s="60"/>
      <c r="E138" s="60"/>
      <c r="F138" s="60"/>
      <c r="G138" s="60"/>
    </row>
    <row r="139" spans="1:7" x14ac:dyDescent="0.35">
      <c r="A139" s="60"/>
      <c r="B139" s="60"/>
      <c r="C139" s="60"/>
      <c r="D139" s="60"/>
      <c r="E139" s="60"/>
      <c r="F139" s="60"/>
      <c r="G139" s="60"/>
    </row>
    <row r="140" spans="1:7" x14ac:dyDescent="0.35">
      <c r="A140" s="60"/>
      <c r="B140" s="60"/>
      <c r="C140" s="60"/>
      <c r="D140" s="60"/>
      <c r="E140" s="60"/>
      <c r="F140" s="60"/>
      <c r="G140" s="60"/>
    </row>
    <row r="141" spans="1:7" x14ac:dyDescent="0.35">
      <c r="A141" s="60"/>
      <c r="B141" s="60"/>
      <c r="C141" s="60"/>
      <c r="D141" s="60"/>
      <c r="E141" s="60"/>
      <c r="F141" s="60"/>
      <c r="G141" s="60"/>
    </row>
    <row r="142" spans="1:7" x14ac:dyDescent="0.35">
      <c r="A142" s="60"/>
      <c r="B142" s="60"/>
      <c r="C142" s="60"/>
      <c r="D142" s="60"/>
      <c r="E142" s="60"/>
      <c r="F142" s="60"/>
      <c r="G142" s="60"/>
    </row>
    <row r="143" spans="1:7" x14ac:dyDescent="0.35">
      <c r="A143" s="60"/>
      <c r="B143" s="60"/>
      <c r="C143" s="60"/>
      <c r="D143" s="60"/>
      <c r="E143" s="60"/>
      <c r="F143" s="60"/>
      <c r="G143" s="60"/>
    </row>
    <row r="144" spans="1:7" x14ac:dyDescent="0.35">
      <c r="A144" s="60"/>
      <c r="B144" s="60"/>
      <c r="C144" s="60"/>
      <c r="D144" s="60"/>
      <c r="E144" s="60"/>
      <c r="F144" s="60"/>
      <c r="G144" s="60"/>
    </row>
    <row r="145" spans="1:7" x14ac:dyDescent="0.35">
      <c r="A145" s="60"/>
      <c r="B145" s="60"/>
      <c r="C145" s="60"/>
      <c r="D145" s="60"/>
      <c r="E145" s="60"/>
      <c r="F145" s="60"/>
      <c r="G145" s="60"/>
    </row>
    <row r="146" spans="1:7" x14ac:dyDescent="0.35">
      <c r="A146" s="60"/>
      <c r="B146" s="60"/>
      <c r="C146" s="60"/>
      <c r="D146" s="60"/>
      <c r="E146" s="60"/>
      <c r="F146" s="60"/>
      <c r="G146" s="60"/>
    </row>
    <row r="147" spans="1:7" x14ac:dyDescent="0.35">
      <c r="A147" s="60"/>
      <c r="B147" s="60"/>
      <c r="C147" s="60"/>
      <c r="D147" s="60"/>
      <c r="E147" s="60"/>
      <c r="F147" s="60"/>
      <c r="G147" s="60"/>
    </row>
    <row r="148" spans="1:7" x14ac:dyDescent="0.35">
      <c r="A148" s="60"/>
      <c r="B148" s="60"/>
      <c r="C148" s="60"/>
      <c r="D148" s="60"/>
      <c r="E148" s="60"/>
      <c r="F148" s="60"/>
      <c r="G148" s="60"/>
    </row>
    <row r="149" spans="1:7" x14ac:dyDescent="0.35">
      <c r="A149" s="60"/>
      <c r="B149" s="60"/>
      <c r="C149" s="60"/>
      <c r="D149" s="60"/>
      <c r="E149" s="60"/>
      <c r="F149" s="60"/>
      <c r="G149" s="60"/>
    </row>
    <row r="150" spans="1:7" x14ac:dyDescent="0.35">
      <c r="A150" s="60"/>
      <c r="B150" s="60"/>
      <c r="C150" s="60"/>
      <c r="D150" s="60"/>
      <c r="E150" s="60"/>
      <c r="F150" s="60"/>
      <c r="G150" s="60"/>
    </row>
    <row r="151" spans="1:7" x14ac:dyDescent="0.35">
      <c r="A151" s="60"/>
      <c r="B151" s="60"/>
      <c r="C151" s="60"/>
      <c r="D151" s="60"/>
      <c r="E151" s="60"/>
      <c r="F151" s="60"/>
      <c r="G151" s="60"/>
    </row>
    <row r="152" spans="1:7" x14ac:dyDescent="0.35">
      <c r="A152" s="60"/>
      <c r="B152" s="60"/>
      <c r="C152" s="60"/>
      <c r="D152" s="60"/>
      <c r="E152" s="60"/>
      <c r="F152" s="60"/>
      <c r="G152" s="60"/>
    </row>
    <row r="153" spans="1:7" x14ac:dyDescent="0.35">
      <c r="A153" s="60"/>
      <c r="B153" s="60"/>
      <c r="C153" s="60"/>
      <c r="D153" s="60"/>
      <c r="E153" s="60"/>
      <c r="F153" s="60"/>
      <c r="G153" s="60"/>
    </row>
    <row r="154" spans="1:7" x14ac:dyDescent="0.35">
      <c r="A154" s="60"/>
      <c r="B154" s="60"/>
      <c r="C154" s="60"/>
      <c r="D154" s="60"/>
      <c r="E154" s="60"/>
      <c r="F154" s="60"/>
      <c r="G154" s="60"/>
    </row>
    <row r="155" spans="1:7" x14ac:dyDescent="0.35">
      <c r="A155" s="60"/>
      <c r="B155" s="60"/>
      <c r="C155" s="60"/>
      <c r="D155" s="60"/>
      <c r="E155" s="60"/>
      <c r="F155" s="60"/>
      <c r="G155" s="60"/>
    </row>
    <row r="156" spans="1:7" x14ac:dyDescent="0.35">
      <c r="A156" s="60"/>
      <c r="B156" s="60"/>
      <c r="C156" s="60"/>
      <c r="D156" s="60"/>
      <c r="E156" s="60"/>
      <c r="F156" s="60"/>
      <c r="G156" s="60"/>
    </row>
    <row r="157" spans="1:7" x14ac:dyDescent="0.35">
      <c r="A157" s="60"/>
      <c r="B157" s="60"/>
      <c r="C157" s="60"/>
      <c r="D157" s="60"/>
      <c r="E157" s="60"/>
      <c r="F157" s="60"/>
      <c r="G157" s="60"/>
    </row>
    <row r="158" spans="1:7" x14ac:dyDescent="0.35">
      <c r="A158" s="60"/>
      <c r="B158" s="60"/>
      <c r="C158" s="60"/>
      <c r="D158" s="60"/>
      <c r="E158" s="60"/>
      <c r="F158" s="60"/>
      <c r="G158" s="60"/>
    </row>
    <row r="159" spans="1:7" x14ac:dyDescent="0.35">
      <c r="A159" s="60"/>
      <c r="B159" s="60"/>
      <c r="C159" s="60"/>
      <c r="D159" s="60"/>
      <c r="E159" s="60"/>
      <c r="F159" s="60"/>
      <c r="G159" s="60"/>
    </row>
    <row r="160" spans="1:7" x14ac:dyDescent="0.35">
      <c r="A160" s="60"/>
      <c r="B160" s="60"/>
      <c r="C160" s="60"/>
      <c r="D160" s="60"/>
      <c r="E160" s="60"/>
      <c r="F160" s="60"/>
      <c r="G160" s="60"/>
    </row>
    <row r="161" spans="1:7" x14ac:dyDescent="0.35">
      <c r="A161" s="60"/>
      <c r="B161" s="60"/>
      <c r="C161" s="60"/>
      <c r="D161" s="60"/>
      <c r="E161" s="60"/>
      <c r="F161" s="60"/>
      <c r="G161" s="60"/>
    </row>
    <row r="162" spans="1:7" x14ac:dyDescent="0.35">
      <c r="A162" s="60"/>
      <c r="B162" s="60"/>
      <c r="C162" s="60"/>
      <c r="D162" s="60"/>
      <c r="E162" s="60"/>
      <c r="F162" s="60"/>
      <c r="G162" s="60"/>
    </row>
    <row r="163" spans="1:7" x14ac:dyDescent="0.35">
      <c r="A163" s="60"/>
      <c r="B163" s="60"/>
      <c r="C163" s="60"/>
      <c r="D163" s="60"/>
      <c r="E163" s="60"/>
      <c r="F163" s="60"/>
      <c r="G163" s="60"/>
    </row>
    <row r="164" spans="1:7" x14ac:dyDescent="0.35">
      <c r="A164" s="60"/>
      <c r="B164" s="60"/>
      <c r="C164" s="60"/>
      <c r="D164" s="60"/>
      <c r="E164" s="60"/>
      <c r="F164" s="60"/>
      <c r="G164" s="60"/>
    </row>
    <row r="165" spans="1:7" x14ac:dyDescent="0.35">
      <c r="A165" s="60"/>
      <c r="B165" s="60"/>
      <c r="C165" s="60"/>
      <c r="D165" s="60"/>
      <c r="E165" s="60"/>
      <c r="F165" s="60"/>
      <c r="G165" s="60"/>
    </row>
    <row r="166" spans="1:7" x14ac:dyDescent="0.35">
      <c r="A166" s="60"/>
      <c r="B166" s="60"/>
      <c r="C166" s="60"/>
      <c r="D166" s="60"/>
      <c r="E166" s="60"/>
      <c r="F166" s="60"/>
      <c r="G166" s="60"/>
    </row>
    <row r="167" spans="1:7" x14ac:dyDescent="0.35">
      <c r="A167" s="60"/>
      <c r="B167" s="60"/>
      <c r="C167" s="60"/>
      <c r="D167" s="60"/>
      <c r="E167" s="60"/>
      <c r="F167" s="60"/>
      <c r="G167" s="60"/>
    </row>
    <row r="168" spans="1:7" x14ac:dyDescent="0.35">
      <c r="A168" s="60"/>
      <c r="B168" s="60"/>
      <c r="C168" s="60"/>
      <c r="D168" s="60"/>
      <c r="E168" s="60"/>
      <c r="F168" s="60"/>
      <c r="G168" s="60"/>
    </row>
    <row r="169" spans="1:7" x14ac:dyDescent="0.35">
      <c r="A169" s="60"/>
      <c r="B169" s="60"/>
      <c r="C169" s="60"/>
      <c r="D169" s="60"/>
      <c r="E169" s="60"/>
      <c r="F169" s="60"/>
      <c r="G169" s="60"/>
    </row>
    <row r="170" spans="1:7" x14ac:dyDescent="0.35">
      <c r="A170" s="60"/>
      <c r="B170" s="60"/>
      <c r="C170" s="60"/>
      <c r="D170" s="60"/>
      <c r="E170" s="60"/>
      <c r="F170" s="60"/>
      <c r="G170" s="60"/>
    </row>
    <row r="171" spans="1:7" x14ac:dyDescent="0.35">
      <c r="A171" s="60"/>
      <c r="B171" s="60"/>
      <c r="C171" s="60"/>
      <c r="D171" s="60"/>
      <c r="E171" s="60"/>
      <c r="F171" s="60"/>
      <c r="G171" s="60"/>
    </row>
    <row r="172" spans="1:7" x14ac:dyDescent="0.35">
      <c r="A172" s="60"/>
      <c r="B172" s="60"/>
      <c r="C172" s="60"/>
      <c r="D172" s="60"/>
      <c r="E172" s="60"/>
      <c r="F172" s="60"/>
      <c r="G172" s="60"/>
    </row>
    <row r="173" spans="1:7" x14ac:dyDescent="0.35">
      <c r="A173" s="60"/>
      <c r="B173" s="60"/>
      <c r="C173" s="60"/>
      <c r="D173" s="60"/>
      <c r="E173" s="60"/>
      <c r="F173" s="60"/>
      <c r="G173" s="60"/>
    </row>
    <row r="174" spans="1:7" x14ac:dyDescent="0.35">
      <c r="A174" s="60"/>
      <c r="B174" s="60"/>
      <c r="C174" s="60"/>
      <c r="D174" s="60"/>
      <c r="E174" s="60"/>
      <c r="F174" s="60"/>
      <c r="G174" s="60"/>
    </row>
    <row r="175" spans="1:7" x14ac:dyDescent="0.35">
      <c r="A175" s="60"/>
      <c r="B175" s="60"/>
      <c r="C175" s="60"/>
      <c r="D175" s="60"/>
      <c r="E175" s="60"/>
      <c r="F175" s="60"/>
      <c r="G175" s="60"/>
    </row>
    <row r="176" spans="1:7" x14ac:dyDescent="0.35">
      <c r="A176" s="60"/>
      <c r="B176" s="60"/>
      <c r="C176" s="60"/>
      <c r="D176" s="60"/>
      <c r="E176" s="60"/>
      <c r="F176" s="60"/>
      <c r="G176" s="60"/>
    </row>
    <row r="177" spans="1:7" x14ac:dyDescent="0.35">
      <c r="A177" s="60"/>
      <c r="B177" s="60"/>
      <c r="C177" s="60"/>
      <c r="D177" s="60"/>
      <c r="E177" s="60"/>
      <c r="F177" s="60"/>
      <c r="G177" s="60"/>
    </row>
    <row r="178" spans="1:7" x14ac:dyDescent="0.35">
      <c r="A178" s="60"/>
      <c r="B178" s="60"/>
      <c r="C178" s="60"/>
      <c r="D178" s="60"/>
      <c r="E178" s="60"/>
      <c r="F178" s="60"/>
      <c r="G178" s="60"/>
    </row>
    <row r="179" spans="1:7" x14ac:dyDescent="0.35">
      <c r="A179" s="60"/>
      <c r="B179" s="60"/>
      <c r="C179" s="60"/>
      <c r="D179" s="60"/>
      <c r="E179" s="60"/>
      <c r="F179" s="60"/>
      <c r="G179" s="60"/>
    </row>
    <row r="180" spans="1:7" x14ac:dyDescent="0.35">
      <c r="A180" s="60"/>
      <c r="B180" s="60"/>
      <c r="C180" s="60"/>
      <c r="D180" s="60"/>
      <c r="E180" s="60"/>
      <c r="F180" s="60"/>
      <c r="G180" s="60"/>
    </row>
    <row r="181" spans="1:7" x14ac:dyDescent="0.35">
      <c r="A181" s="60"/>
      <c r="B181" s="60"/>
      <c r="C181" s="60"/>
      <c r="D181" s="60"/>
      <c r="E181" s="60"/>
      <c r="F181" s="60"/>
      <c r="G181" s="60"/>
    </row>
    <row r="182" spans="1:7" x14ac:dyDescent="0.35">
      <c r="A182" s="60"/>
      <c r="B182" s="60"/>
      <c r="C182" s="60"/>
      <c r="D182" s="60"/>
      <c r="E182" s="60"/>
      <c r="F182" s="60"/>
      <c r="G182" s="60"/>
    </row>
    <row r="183" spans="1:7" x14ac:dyDescent="0.35">
      <c r="A183" s="60"/>
      <c r="B183" s="60"/>
      <c r="C183" s="60"/>
      <c r="D183" s="60"/>
      <c r="E183" s="60"/>
      <c r="F183" s="60"/>
      <c r="G183" s="60"/>
    </row>
    <row r="184" spans="1:7" x14ac:dyDescent="0.35">
      <c r="A184" s="60"/>
      <c r="B184" s="60"/>
      <c r="C184" s="60"/>
      <c r="D184" s="60"/>
      <c r="E184" s="60"/>
      <c r="F184" s="60"/>
      <c r="G184" s="60"/>
    </row>
    <row r="185" spans="1:7" x14ac:dyDescent="0.35">
      <c r="A185" s="60"/>
      <c r="B185" s="60"/>
      <c r="C185" s="60"/>
      <c r="D185" s="60"/>
      <c r="E185" s="60"/>
      <c r="F185" s="60"/>
      <c r="G185" s="60"/>
    </row>
    <row r="186" spans="1:7" x14ac:dyDescent="0.35">
      <c r="A186" s="60"/>
      <c r="B186" s="60"/>
      <c r="C186" s="60"/>
      <c r="D186" s="60"/>
      <c r="E186" s="60"/>
      <c r="F186" s="60"/>
      <c r="G186" s="60"/>
    </row>
    <row r="187" spans="1:7" x14ac:dyDescent="0.35">
      <c r="A187" s="60"/>
      <c r="B187" s="60"/>
      <c r="C187" s="60"/>
      <c r="D187" s="60"/>
      <c r="E187" s="60"/>
      <c r="F187" s="60"/>
      <c r="G187" s="60"/>
    </row>
    <row r="188" spans="1:7" x14ac:dyDescent="0.35">
      <c r="A188" s="60"/>
      <c r="B188" s="60"/>
      <c r="C188" s="60"/>
      <c r="D188" s="60"/>
      <c r="E188" s="60"/>
      <c r="F188" s="60"/>
      <c r="G188" s="60"/>
    </row>
    <row r="189" spans="1:7" x14ac:dyDescent="0.35">
      <c r="A189" s="60"/>
      <c r="B189" s="60"/>
      <c r="C189" s="60"/>
      <c r="D189" s="60"/>
      <c r="E189" s="60"/>
      <c r="F189" s="60"/>
      <c r="G189" s="60"/>
    </row>
    <row r="190" spans="1:7" x14ac:dyDescent="0.35">
      <c r="A190" s="60"/>
      <c r="B190" s="60"/>
      <c r="C190" s="60"/>
      <c r="D190" s="60"/>
      <c r="E190" s="60"/>
      <c r="F190" s="60"/>
      <c r="G190" s="60"/>
    </row>
    <row r="191" spans="1:7" x14ac:dyDescent="0.35">
      <c r="A191" s="60"/>
      <c r="B191" s="60"/>
      <c r="C191" s="60"/>
      <c r="D191" s="60"/>
      <c r="E191" s="60"/>
      <c r="F191" s="60"/>
      <c r="G191" s="60"/>
    </row>
    <row r="192" spans="1:7" x14ac:dyDescent="0.35">
      <c r="A192" s="60"/>
      <c r="B192" s="60"/>
      <c r="C192" s="60"/>
      <c r="D192" s="60"/>
      <c r="E192" s="60"/>
      <c r="F192" s="60"/>
      <c r="G192" s="60"/>
    </row>
    <row r="193" spans="1:7" x14ac:dyDescent="0.35">
      <c r="A193" s="60"/>
      <c r="B193" s="60"/>
      <c r="C193" s="60"/>
      <c r="D193" s="60"/>
      <c r="E193" s="60"/>
      <c r="F193" s="60"/>
      <c r="G193" s="60"/>
    </row>
    <row r="194" spans="1:7" x14ac:dyDescent="0.35">
      <c r="A194" s="60"/>
      <c r="B194" s="60"/>
      <c r="C194" s="60"/>
      <c r="D194" s="60"/>
      <c r="E194" s="60"/>
      <c r="F194" s="60"/>
      <c r="G194" s="60"/>
    </row>
    <row r="195" spans="1:7" x14ac:dyDescent="0.35">
      <c r="A195" s="60"/>
      <c r="B195" s="60"/>
      <c r="C195" s="60"/>
      <c r="D195" s="60"/>
      <c r="E195" s="60"/>
      <c r="F195" s="60"/>
      <c r="G195" s="60"/>
    </row>
    <row r="196" spans="1:7" x14ac:dyDescent="0.35">
      <c r="A196" s="60"/>
      <c r="B196" s="60"/>
      <c r="C196" s="60"/>
      <c r="D196" s="60"/>
      <c r="E196" s="60"/>
      <c r="F196" s="60"/>
      <c r="G196" s="60"/>
    </row>
    <row r="197" spans="1:7" x14ac:dyDescent="0.35">
      <c r="A197" s="60"/>
      <c r="B197" s="60"/>
      <c r="C197" s="60"/>
      <c r="D197" s="60"/>
      <c r="E197" s="60"/>
      <c r="F197" s="60"/>
      <c r="G197" s="60"/>
    </row>
    <row r="198" spans="1:7" x14ac:dyDescent="0.35">
      <c r="A198" s="60"/>
      <c r="B198" s="60"/>
      <c r="C198" s="60"/>
      <c r="D198" s="60"/>
      <c r="E198" s="60"/>
      <c r="F198" s="60"/>
      <c r="G198" s="60"/>
    </row>
    <row r="199" spans="1:7" x14ac:dyDescent="0.35">
      <c r="A199" s="60"/>
      <c r="B199" s="60"/>
      <c r="C199" s="60"/>
      <c r="D199" s="60"/>
      <c r="E199" s="60"/>
      <c r="F199" s="60"/>
      <c r="G199" s="60"/>
    </row>
    <row r="200" spans="1:7" x14ac:dyDescent="0.35">
      <c r="A200" s="60"/>
      <c r="B200" s="60"/>
      <c r="C200" s="60"/>
      <c r="D200" s="60"/>
      <c r="E200" s="60"/>
      <c r="F200" s="60"/>
      <c r="G200" s="60"/>
    </row>
    <row r="201" spans="1:7" x14ac:dyDescent="0.35">
      <c r="A201" s="60"/>
      <c r="B201" s="60"/>
      <c r="C201" s="60"/>
      <c r="D201" s="60"/>
      <c r="E201" s="60"/>
      <c r="F201" s="60"/>
      <c r="G201" s="60"/>
    </row>
    <row r="202" spans="1:7" x14ac:dyDescent="0.35">
      <c r="A202" s="60"/>
      <c r="B202" s="60"/>
      <c r="C202" s="60"/>
      <c r="D202" s="60"/>
      <c r="E202" s="60"/>
      <c r="F202" s="60"/>
      <c r="G202" s="60"/>
    </row>
    <row r="203" spans="1:7" x14ac:dyDescent="0.35">
      <c r="A203" s="60"/>
      <c r="B203" s="60"/>
      <c r="C203" s="60"/>
      <c r="D203" s="60"/>
      <c r="E203" s="60"/>
      <c r="F203" s="60"/>
      <c r="G203" s="60"/>
    </row>
    <row r="204" spans="1:7" x14ac:dyDescent="0.35">
      <c r="A204" s="60"/>
      <c r="B204" s="60"/>
      <c r="C204" s="60"/>
      <c r="D204" s="60"/>
      <c r="E204" s="60"/>
      <c r="F204" s="60"/>
      <c r="G204" s="60"/>
    </row>
    <row r="205" spans="1:7" x14ac:dyDescent="0.35">
      <c r="A205" s="60"/>
      <c r="B205" s="60"/>
      <c r="C205" s="60"/>
      <c r="D205" s="60"/>
      <c r="E205" s="60"/>
      <c r="F205" s="60"/>
      <c r="G205" s="60"/>
    </row>
    <row r="206" spans="1:7" x14ac:dyDescent="0.35">
      <c r="A206" s="60"/>
      <c r="B206" s="60"/>
      <c r="C206" s="60"/>
      <c r="D206" s="60"/>
      <c r="E206" s="60"/>
      <c r="F206" s="60"/>
      <c r="G206" s="60"/>
    </row>
    <row r="207" spans="1:7" x14ac:dyDescent="0.35">
      <c r="A207" s="60"/>
      <c r="B207" s="60"/>
      <c r="C207" s="60"/>
      <c r="D207" s="60"/>
      <c r="E207" s="60"/>
      <c r="F207" s="60"/>
      <c r="G207" s="60"/>
    </row>
    <row r="208" spans="1:7" x14ac:dyDescent="0.35">
      <c r="A208" s="60"/>
      <c r="B208" s="60"/>
      <c r="C208" s="60"/>
      <c r="D208" s="60"/>
      <c r="E208" s="60"/>
      <c r="F208" s="60"/>
      <c r="G208" s="60"/>
    </row>
    <row r="209" spans="1:7" x14ac:dyDescent="0.35">
      <c r="A209" s="60"/>
      <c r="B209" s="60"/>
      <c r="C209" s="60"/>
      <c r="D209" s="60"/>
      <c r="E209" s="60"/>
      <c r="F209" s="60"/>
      <c r="G209" s="60"/>
    </row>
    <row r="210" spans="1:7" x14ac:dyDescent="0.35">
      <c r="A210" s="60"/>
      <c r="B210" s="60"/>
      <c r="C210" s="60"/>
      <c r="D210" s="60"/>
      <c r="E210" s="60"/>
      <c r="F210" s="60"/>
      <c r="G210" s="60"/>
    </row>
    <row r="211" spans="1:7" x14ac:dyDescent="0.35">
      <c r="A211" s="60"/>
      <c r="B211" s="60"/>
      <c r="C211" s="60"/>
      <c r="D211" s="60"/>
      <c r="E211" s="60"/>
      <c r="F211" s="60"/>
      <c r="G211" s="60"/>
    </row>
    <row r="212" spans="1:7" x14ac:dyDescent="0.35">
      <c r="A212" s="60"/>
      <c r="B212" s="60"/>
      <c r="C212" s="60"/>
      <c r="D212" s="60"/>
      <c r="E212" s="60"/>
      <c r="F212" s="60"/>
      <c r="G212" s="60"/>
    </row>
    <row r="213" spans="1:7" x14ac:dyDescent="0.35">
      <c r="A213" s="60"/>
      <c r="B213" s="60"/>
      <c r="C213" s="60"/>
      <c r="D213" s="60"/>
      <c r="E213" s="60"/>
      <c r="F213" s="60"/>
      <c r="G213" s="60"/>
    </row>
    <row r="214" spans="1:7" x14ac:dyDescent="0.35">
      <c r="A214" s="60"/>
      <c r="B214" s="60"/>
      <c r="C214" s="60"/>
      <c r="D214" s="60"/>
      <c r="E214" s="60"/>
      <c r="F214" s="60"/>
      <c r="G214" s="60"/>
    </row>
    <row r="215" spans="1:7" x14ac:dyDescent="0.35">
      <c r="A215" s="60"/>
      <c r="B215" s="60"/>
      <c r="C215" s="60"/>
      <c r="D215" s="60"/>
      <c r="E215" s="60"/>
      <c r="F215" s="60"/>
      <c r="G215" s="60"/>
    </row>
    <row r="216" spans="1:7" x14ac:dyDescent="0.35">
      <c r="A216" s="60"/>
      <c r="B216" s="60"/>
      <c r="C216" s="60"/>
      <c r="D216" s="60"/>
      <c r="E216" s="60"/>
      <c r="F216" s="60"/>
      <c r="G216" s="60"/>
    </row>
    <row r="217" spans="1:7" x14ac:dyDescent="0.35">
      <c r="A217" s="60"/>
      <c r="B217" s="60"/>
      <c r="C217" s="60"/>
      <c r="D217" s="60"/>
      <c r="E217" s="60"/>
      <c r="F217" s="60"/>
      <c r="G217" s="60"/>
    </row>
    <row r="218" spans="1:7" x14ac:dyDescent="0.35">
      <c r="A218" s="60"/>
      <c r="B218" s="60"/>
      <c r="C218" s="60"/>
      <c r="D218" s="60"/>
      <c r="E218" s="60"/>
      <c r="F218" s="60"/>
      <c r="G218" s="60"/>
    </row>
    <row r="219" spans="1:7" x14ac:dyDescent="0.35">
      <c r="A219" s="60"/>
      <c r="B219" s="60"/>
      <c r="C219" s="60"/>
      <c r="D219" s="60"/>
      <c r="E219" s="60"/>
      <c r="F219" s="60"/>
      <c r="G219" s="60"/>
    </row>
    <row r="220" spans="1:7" x14ac:dyDescent="0.35">
      <c r="A220" s="60"/>
      <c r="B220" s="60"/>
      <c r="C220" s="60"/>
      <c r="D220" s="60"/>
      <c r="E220" s="60"/>
      <c r="F220" s="60"/>
      <c r="G220" s="60"/>
    </row>
    <row r="221" spans="1:7" x14ac:dyDescent="0.35">
      <c r="A221" s="60"/>
      <c r="B221" s="60"/>
      <c r="C221" s="60"/>
      <c r="D221" s="60"/>
      <c r="E221" s="60"/>
      <c r="F221" s="60"/>
      <c r="G221" s="60"/>
    </row>
    <row r="222" spans="1:7" x14ac:dyDescent="0.35">
      <c r="A222" s="60"/>
      <c r="B222" s="60"/>
      <c r="C222" s="60"/>
      <c r="D222" s="60"/>
      <c r="E222" s="60"/>
      <c r="F222" s="60"/>
      <c r="G222" s="60"/>
    </row>
    <row r="223" spans="1:7" x14ac:dyDescent="0.35">
      <c r="A223" s="60"/>
      <c r="B223" s="60"/>
      <c r="C223" s="60"/>
      <c r="D223" s="60"/>
      <c r="E223" s="60"/>
      <c r="F223" s="60"/>
      <c r="G223" s="60"/>
    </row>
    <row r="224" spans="1:7" x14ac:dyDescent="0.35">
      <c r="A224" s="60"/>
      <c r="B224" s="60"/>
      <c r="C224" s="60"/>
      <c r="D224" s="60"/>
      <c r="E224" s="60"/>
      <c r="F224" s="60"/>
      <c r="G224" s="60"/>
    </row>
    <row r="225" spans="1:7" x14ac:dyDescent="0.35">
      <c r="A225" s="60"/>
      <c r="B225" s="60"/>
      <c r="C225" s="60"/>
      <c r="D225" s="60"/>
      <c r="E225" s="60"/>
      <c r="F225" s="60"/>
      <c r="G225" s="60"/>
    </row>
    <row r="226" spans="1:7" x14ac:dyDescent="0.35">
      <c r="A226" s="60"/>
      <c r="B226" s="60"/>
      <c r="C226" s="60"/>
      <c r="D226" s="60"/>
      <c r="E226" s="60"/>
      <c r="F226" s="60"/>
      <c r="G226" s="60"/>
    </row>
    <row r="227" spans="1:7" x14ac:dyDescent="0.35">
      <c r="A227" s="60"/>
      <c r="B227" s="60"/>
      <c r="C227" s="60"/>
      <c r="D227" s="60"/>
      <c r="E227" s="60"/>
      <c r="F227" s="60"/>
      <c r="G227" s="60"/>
    </row>
    <row r="228" spans="1:7" x14ac:dyDescent="0.35">
      <c r="A228" s="60"/>
      <c r="B228" s="60"/>
      <c r="C228" s="60"/>
      <c r="D228" s="60"/>
      <c r="E228" s="60"/>
      <c r="F228" s="60"/>
      <c r="G228" s="60"/>
    </row>
    <row r="229" spans="1:7" x14ac:dyDescent="0.35">
      <c r="A229" s="60"/>
      <c r="B229" s="60"/>
      <c r="C229" s="60"/>
      <c r="D229" s="60"/>
      <c r="E229" s="60"/>
      <c r="F229" s="60"/>
      <c r="G229" s="60"/>
    </row>
    <row r="230" spans="1:7" x14ac:dyDescent="0.35">
      <c r="A230" s="60"/>
      <c r="B230" s="60"/>
      <c r="C230" s="60"/>
      <c r="D230" s="60"/>
      <c r="E230" s="60"/>
      <c r="F230" s="60"/>
      <c r="G230" s="60"/>
    </row>
    <row r="231" spans="1:7" x14ac:dyDescent="0.35">
      <c r="A231" s="60"/>
      <c r="B231" s="60"/>
      <c r="C231" s="60"/>
      <c r="D231" s="60"/>
      <c r="E231" s="60"/>
      <c r="F231" s="60"/>
      <c r="G231" s="60"/>
    </row>
    <row r="232" spans="1:7" x14ac:dyDescent="0.35">
      <c r="A232" s="60"/>
      <c r="B232" s="60"/>
      <c r="C232" s="60"/>
      <c r="D232" s="60"/>
      <c r="E232" s="60"/>
      <c r="F232" s="60"/>
      <c r="G232" s="60"/>
    </row>
    <row r="233" spans="1:7" x14ac:dyDescent="0.35">
      <c r="A233" s="60"/>
      <c r="B233" s="60"/>
      <c r="C233" s="60"/>
      <c r="D233" s="60"/>
      <c r="E233" s="60"/>
      <c r="F233" s="60"/>
      <c r="G233" s="60"/>
    </row>
  </sheetData>
  <mergeCells count="22">
    <mergeCell ref="A28:F28"/>
    <mergeCell ref="A25:G25"/>
    <mergeCell ref="A21:H21"/>
    <mergeCell ref="A22:G22"/>
    <mergeCell ref="A23:G23"/>
    <mergeCell ref="A68:F68"/>
    <mergeCell ref="A29:F29"/>
    <mergeCell ref="A49:E49"/>
    <mergeCell ref="A50:E50"/>
    <mergeCell ref="A51:E51"/>
    <mergeCell ref="A66:F66"/>
    <mergeCell ref="A67:F67"/>
    <mergeCell ref="A8:F8"/>
    <mergeCell ref="A9:F9"/>
    <mergeCell ref="A1:F1"/>
    <mergeCell ref="A27:F27"/>
    <mergeCell ref="A20:H20"/>
    <mergeCell ref="A24:H24"/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19"/>
  <sheetViews>
    <sheetView zoomScale="80" zoomScaleNormal="80" workbookViewId="0">
      <selection sqref="A1:F1"/>
    </sheetView>
  </sheetViews>
  <sheetFormatPr baseColWidth="10" defaultColWidth="11.453125" defaultRowHeight="14.5" x14ac:dyDescent="0.35"/>
  <cols>
    <col min="1" max="1" width="70.26953125" style="53" customWidth="1"/>
    <col min="2" max="2" width="34.26953125" style="53" customWidth="1"/>
    <col min="3" max="4" width="16.453125" style="53" customWidth="1"/>
    <col min="5" max="5" width="19" style="53" customWidth="1"/>
    <col min="6" max="6" width="12.7265625" style="53" customWidth="1"/>
    <col min="7" max="7" width="12" style="53" customWidth="1"/>
    <col min="8" max="8" width="15.26953125" style="53" bestFit="1" customWidth="1"/>
    <col min="9" max="16384" width="11.453125" style="53"/>
  </cols>
  <sheetData>
    <row r="1" spans="1:8" x14ac:dyDescent="0.35">
      <c r="A1" s="202" t="s">
        <v>30</v>
      </c>
      <c r="B1" s="202"/>
      <c r="C1" s="202"/>
      <c r="D1" s="202"/>
      <c r="E1" s="202"/>
      <c r="F1" s="202"/>
      <c r="G1" s="60"/>
    </row>
    <row r="2" spans="1:8" ht="18" customHeight="1" x14ac:dyDescent="0.35">
      <c r="A2" s="62" t="s">
        <v>57</v>
      </c>
      <c r="B2" s="148" t="s">
        <v>58</v>
      </c>
      <c r="C2" s="62"/>
      <c r="D2" s="45"/>
      <c r="E2" s="62"/>
      <c r="F2" s="45"/>
      <c r="G2" s="60"/>
    </row>
    <row r="3" spans="1:8" x14ac:dyDescent="0.35">
      <c r="A3" s="62" t="s">
        <v>59</v>
      </c>
      <c r="B3" s="45" t="s">
        <v>60</v>
      </c>
      <c r="C3" s="62"/>
      <c r="D3" s="45"/>
      <c r="E3" s="62"/>
      <c r="F3" s="45"/>
      <c r="G3" s="60"/>
    </row>
    <row r="4" spans="1:8" x14ac:dyDescent="0.35">
      <c r="A4" s="62" t="s">
        <v>61</v>
      </c>
      <c r="B4" s="45" t="s">
        <v>62</v>
      </c>
      <c r="C4" s="62"/>
      <c r="D4" s="45"/>
      <c r="E4" s="62"/>
      <c r="F4" s="45"/>
      <c r="G4" s="60"/>
    </row>
    <row r="5" spans="1:8" x14ac:dyDescent="0.35">
      <c r="A5" s="62" t="s">
        <v>63</v>
      </c>
      <c r="B5" s="45" t="s">
        <v>127</v>
      </c>
      <c r="C5" s="62"/>
      <c r="D5" s="45"/>
      <c r="E5" s="62"/>
      <c r="F5" s="45"/>
      <c r="G5" s="60"/>
    </row>
    <row r="6" spans="1:8" x14ac:dyDescent="0.35">
      <c r="A6" s="72"/>
      <c r="B6" s="72"/>
      <c r="C6" s="72"/>
      <c r="D6" s="72"/>
      <c r="E6" s="72"/>
      <c r="F6" s="72"/>
      <c r="G6" s="60"/>
    </row>
    <row r="7" spans="1:8" x14ac:dyDescent="0.35">
      <c r="A7" s="60"/>
      <c r="B7" s="54"/>
      <c r="C7" s="54"/>
      <c r="D7" s="54"/>
      <c r="E7" s="54"/>
      <c r="F7" s="54"/>
      <c r="G7" s="60"/>
    </row>
    <row r="8" spans="1:8" x14ac:dyDescent="0.35">
      <c r="A8" s="215" t="s">
        <v>0</v>
      </c>
      <c r="B8" s="215"/>
      <c r="C8" s="215"/>
      <c r="D8" s="215"/>
      <c r="E8" s="215"/>
      <c r="F8" s="215"/>
      <c r="G8" s="60"/>
    </row>
    <row r="9" spans="1:8" x14ac:dyDescent="0.35">
      <c r="A9" s="215" t="s">
        <v>1</v>
      </c>
      <c r="B9" s="215"/>
      <c r="C9" s="215"/>
      <c r="D9" s="215"/>
      <c r="E9" s="215"/>
      <c r="F9" s="215"/>
      <c r="G9" s="60"/>
    </row>
    <row r="10" spans="1:8" ht="15" thickBot="1" x14ac:dyDescent="0.4">
      <c r="A10" s="56"/>
      <c r="B10" s="56"/>
      <c r="C10" s="56"/>
      <c r="D10" s="57"/>
      <c r="E10" s="57"/>
      <c r="F10" s="57"/>
      <c r="G10" s="60"/>
    </row>
    <row r="11" spans="1:8" ht="15" thickBot="1" x14ac:dyDescent="0.4">
      <c r="A11" s="43" t="s">
        <v>68</v>
      </c>
      <c r="B11" s="43" t="s">
        <v>2</v>
      </c>
      <c r="C11" s="43" t="s">
        <v>52</v>
      </c>
      <c r="D11" s="43" t="s">
        <v>53</v>
      </c>
      <c r="E11" s="43" t="s">
        <v>54</v>
      </c>
      <c r="F11" s="43" t="s">
        <v>77</v>
      </c>
      <c r="G11" s="78" t="s">
        <v>81</v>
      </c>
    </row>
    <row r="12" spans="1:8" x14ac:dyDescent="0.35">
      <c r="A12" s="36"/>
      <c r="B12" s="36"/>
      <c r="C12" s="36"/>
      <c r="D12" s="36"/>
      <c r="E12" s="36"/>
      <c r="F12" s="36"/>
      <c r="G12" s="5"/>
    </row>
    <row r="13" spans="1:8" x14ac:dyDescent="0.35">
      <c r="A13" t="s">
        <v>82</v>
      </c>
      <c r="B13" s="52" t="s">
        <v>19</v>
      </c>
      <c r="C13" s="82">
        <v>8612</v>
      </c>
      <c r="D13" s="82">
        <v>8716</v>
      </c>
      <c r="E13" s="82">
        <v>9155</v>
      </c>
      <c r="F13" s="77">
        <f>AVERAGE(C13:E13)</f>
        <v>8827.6666666666661</v>
      </c>
      <c r="G13" s="79">
        <f>+C13+D13+E13</f>
        <v>26483</v>
      </c>
      <c r="H13" s="111" t="s">
        <v>100</v>
      </c>
    </row>
    <row r="14" spans="1:8" x14ac:dyDescent="0.35">
      <c r="A14" s="95" t="s">
        <v>97</v>
      </c>
      <c r="B14" s="93" t="s">
        <v>19</v>
      </c>
      <c r="C14" s="82">
        <v>1267</v>
      </c>
      <c r="D14" s="82">
        <v>1594</v>
      </c>
      <c r="E14" s="82">
        <v>1104</v>
      </c>
      <c r="F14" s="77">
        <f>AVERAGE(C14:E14)</f>
        <v>1321.6666666666667</v>
      </c>
      <c r="G14" s="79">
        <f>+F14</f>
        <v>1321.6666666666667</v>
      </c>
      <c r="H14" s="112" t="s">
        <v>77</v>
      </c>
    </row>
    <row r="15" spans="1:8" ht="15" thickBot="1" x14ac:dyDescent="0.4">
      <c r="A15" s="37" t="s">
        <v>3</v>
      </c>
      <c r="B15" s="37"/>
      <c r="C15" s="86">
        <f>SUM(C13:C14)</f>
        <v>9879</v>
      </c>
      <c r="D15" s="86">
        <f>SUM(D13:D14)</f>
        <v>10310</v>
      </c>
      <c r="E15" s="86">
        <f>SUM(E13:E14)</f>
        <v>10259</v>
      </c>
      <c r="F15" s="199">
        <f>SUM(F13:F14)</f>
        <v>10149.333333333332</v>
      </c>
      <c r="G15" s="199">
        <f>SUM(G13:G14)</f>
        <v>27804.666666666668</v>
      </c>
    </row>
    <row r="16" spans="1:8" ht="15" thickTop="1" x14ac:dyDescent="0.35">
      <c r="A16" s="22" t="s">
        <v>76</v>
      </c>
      <c r="B16" s="56"/>
      <c r="C16" s="56"/>
      <c r="D16" s="57"/>
      <c r="E16" s="57"/>
      <c r="F16" s="57"/>
      <c r="G16" s="60"/>
    </row>
    <row r="17" spans="1:8" x14ac:dyDescent="0.35">
      <c r="A17" s="204" t="s">
        <v>106</v>
      </c>
      <c r="B17" s="204"/>
      <c r="C17" s="204"/>
      <c r="D17" s="204"/>
      <c r="E17" s="204"/>
      <c r="F17" s="204"/>
      <c r="G17" s="204"/>
      <c r="H17" s="204"/>
    </row>
    <row r="18" spans="1:8" x14ac:dyDescent="0.35">
      <c r="A18" s="204" t="s">
        <v>107</v>
      </c>
      <c r="B18" s="204"/>
      <c r="C18" s="204"/>
      <c r="D18" s="204"/>
      <c r="E18" s="204"/>
      <c r="F18" s="204"/>
      <c r="G18" s="204"/>
      <c r="H18" s="204"/>
    </row>
    <row r="19" spans="1:8" x14ac:dyDescent="0.35">
      <c r="A19" s="59"/>
      <c r="B19" s="59"/>
      <c r="C19" s="59"/>
      <c r="D19" s="59"/>
      <c r="E19" s="59"/>
      <c r="F19" s="57"/>
      <c r="G19" s="60"/>
    </row>
    <row r="20" spans="1:8" x14ac:dyDescent="0.35">
      <c r="A20" s="59"/>
      <c r="B20" s="59"/>
      <c r="C20" s="59"/>
      <c r="D20" s="59"/>
      <c r="E20" s="59"/>
      <c r="F20" s="59"/>
      <c r="G20" s="60"/>
    </row>
    <row r="21" spans="1:8" x14ac:dyDescent="0.35">
      <c r="A21" s="215" t="s">
        <v>4</v>
      </c>
      <c r="B21" s="215"/>
      <c r="C21" s="215"/>
      <c r="D21" s="215"/>
      <c r="E21" s="215"/>
      <c r="F21" s="215"/>
      <c r="G21" s="60"/>
    </row>
    <row r="22" spans="1:8" x14ac:dyDescent="0.35">
      <c r="A22" s="215" t="s">
        <v>38</v>
      </c>
      <c r="B22" s="215"/>
      <c r="C22" s="215"/>
      <c r="D22" s="215"/>
      <c r="E22" s="215"/>
      <c r="F22" s="215"/>
      <c r="G22" s="60"/>
    </row>
    <row r="23" spans="1:8" x14ac:dyDescent="0.35">
      <c r="A23" s="215" t="s">
        <v>5</v>
      </c>
      <c r="B23" s="215"/>
      <c r="C23" s="215"/>
      <c r="D23" s="215"/>
      <c r="E23" s="215"/>
      <c r="F23" s="215"/>
      <c r="G23" s="60"/>
    </row>
    <row r="24" spans="1:8" s="60" customFormat="1" x14ac:dyDescent="0.35">
      <c r="A24" s="54"/>
      <c r="B24" s="54"/>
      <c r="C24" s="54"/>
      <c r="D24" s="54"/>
      <c r="E24" s="54"/>
      <c r="F24" s="54"/>
    </row>
    <row r="25" spans="1:8" ht="15" thickBot="1" x14ac:dyDescent="0.4">
      <c r="A25" s="43" t="s">
        <v>68</v>
      </c>
      <c r="B25" s="43" t="s">
        <v>52</v>
      </c>
      <c r="C25" s="43" t="s">
        <v>53</v>
      </c>
      <c r="D25" s="43" t="s">
        <v>54</v>
      </c>
      <c r="E25" s="43" t="s">
        <v>55</v>
      </c>
      <c r="F25" s="60"/>
      <c r="G25" s="60"/>
    </row>
    <row r="26" spans="1:8" x14ac:dyDescent="0.35">
      <c r="A26" s="36"/>
      <c r="B26" s="36"/>
      <c r="C26" s="36"/>
      <c r="D26" s="36"/>
      <c r="E26" s="36"/>
      <c r="F26" s="60"/>
      <c r="G26" s="60"/>
    </row>
    <row r="27" spans="1:8" x14ac:dyDescent="0.35">
      <c r="A27" t="s">
        <v>82</v>
      </c>
      <c r="B27" s="36">
        <v>712030843.00999999</v>
      </c>
      <c r="C27" s="36">
        <v>718117522.73000002</v>
      </c>
      <c r="D27" s="36">
        <v>1344478673.8399999</v>
      </c>
      <c r="E27" s="77">
        <f>+SUM(B27:D27)</f>
        <v>2774627039.5799999</v>
      </c>
      <c r="F27" s="60"/>
      <c r="G27" s="60"/>
    </row>
    <row r="28" spans="1:8" ht="15.75" customHeight="1" x14ac:dyDescent="0.35">
      <c r="A28" s="81" t="s">
        <v>84</v>
      </c>
      <c r="B28" s="36">
        <v>786000</v>
      </c>
      <c r="C28" s="36">
        <v>0</v>
      </c>
      <c r="D28" s="36">
        <v>0</v>
      </c>
      <c r="E28" s="77">
        <f t="shared" ref="E28:E29" si="0">+SUM(B28:D28)</f>
        <v>786000</v>
      </c>
      <c r="F28" s="60"/>
      <c r="G28" s="60"/>
    </row>
    <row r="29" spans="1:8" x14ac:dyDescent="0.35">
      <c r="A29" s="95" t="s">
        <v>97</v>
      </c>
      <c r="B29" s="53">
        <v>31728531.109999999</v>
      </c>
      <c r="C29" s="53">
        <v>101979321.64</v>
      </c>
      <c r="D29" s="53">
        <v>169752648.53</v>
      </c>
      <c r="E29" s="77">
        <f t="shared" si="0"/>
        <v>303460501.27999997</v>
      </c>
      <c r="F29" s="60"/>
      <c r="G29" s="60"/>
    </row>
    <row r="30" spans="1:8" x14ac:dyDescent="0.35">
      <c r="A30" s="52"/>
      <c r="B30" s="36"/>
      <c r="C30" s="36"/>
      <c r="D30" s="36"/>
      <c r="E30" s="36">
        <f t="shared" ref="E30" si="1">+SUM(B30:D30)</f>
        <v>0</v>
      </c>
      <c r="F30" s="60"/>
      <c r="G30" s="60"/>
    </row>
    <row r="31" spans="1:8" ht="15" thickBot="1" x14ac:dyDescent="0.4">
      <c r="A31" s="37" t="s">
        <v>3</v>
      </c>
      <c r="B31" s="37">
        <f>SUM(B27:B30)</f>
        <v>744545374.12</v>
      </c>
      <c r="C31" s="37">
        <f>SUM(C27:C30)</f>
        <v>820096844.37</v>
      </c>
      <c r="D31" s="37">
        <f>SUM(D27:D30)</f>
        <v>1514231322.3699999</v>
      </c>
      <c r="E31" s="37">
        <f>SUM(E27:E30)</f>
        <v>3078873540.8599997</v>
      </c>
      <c r="F31" s="60"/>
      <c r="G31" s="60"/>
    </row>
    <row r="32" spans="1:8" ht="15" thickTop="1" x14ac:dyDescent="0.35">
      <c r="A32" s="56" t="s">
        <v>56</v>
      </c>
      <c r="B32" s="36"/>
      <c r="C32" s="36"/>
      <c r="D32" s="36"/>
      <c r="E32" s="36"/>
      <c r="F32" s="60"/>
      <c r="G32" s="60"/>
    </row>
    <row r="33" spans="1:9" x14ac:dyDescent="0.35">
      <c r="A33" s="68"/>
      <c r="B33" s="68"/>
      <c r="C33" s="68"/>
      <c r="D33" s="68"/>
      <c r="E33" s="68"/>
      <c r="F33" s="60"/>
      <c r="G33" s="60"/>
    </row>
    <row r="34" spans="1:9" x14ac:dyDescent="0.35">
      <c r="A34" s="57"/>
      <c r="B34" s="57"/>
      <c r="C34" s="57"/>
      <c r="D34" s="57"/>
      <c r="E34" s="57"/>
      <c r="F34" s="57"/>
      <c r="G34" s="60"/>
    </row>
    <row r="35" spans="1:9" x14ac:dyDescent="0.35">
      <c r="A35" s="215" t="s">
        <v>6</v>
      </c>
      <c r="B35" s="215"/>
      <c r="C35" s="215"/>
      <c r="D35" s="215"/>
      <c r="E35" s="215"/>
      <c r="F35" s="215"/>
      <c r="G35" s="60"/>
    </row>
    <row r="36" spans="1:9" x14ac:dyDescent="0.35">
      <c r="A36" s="215" t="s">
        <v>39</v>
      </c>
      <c r="B36" s="215"/>
      <c r="C36" s="215"/>
      <c r="D36" s="215"/>
      <c r="E36" s="215"/>
      <c r="F36" s="215"/>
      <c r="G36" s="60"/>
      <c r="H36" s="75"/>
      <c r="I36" s="75"/>
    </row>
    <row r="37" spans="1:9" x14ac:dyDescent="0.35">
      <c r="A37" s="215" t="s">
        <v>5</v>
      </c>
      <c r="B37" s="215"/>
      <c r="C37" s="215"/>
      <c r="D37" s="215"/>
      <c r="E37" s="215"/>
      <c r="F37" s="215"/>
      <c r="G37" s="60"/>
      <c r="H37" s="75"/>
      <c r="I37" s="75"/>
    </row>
    <row r="38" spans="1:9" x14ac:dyDescent="0.35">
      <c r="A38" s="54"/>
      <c r="B38" s="54"/>
      <c r="C38" s="54"/>
      <c r="D38" s="54"/>
      <c r="E38" s="54"/>
      <c r="F38" s="54"/>
      <c r="G38" s="60"/>
    </row>
    <row r="39" spans="1:9" ht="15" thickBot="1" x14ac:dyDescent="0.4">
      <c r="A39" s="48" t="s">
        <v>7</v>
      </c>
      <c r="B39" s="43" t="s">
        <v>52</v>
      </c>
      <c r="C39" s="43" t="s">
        <v>53</v>
      </c>
      <c r="D39" s="43" t="s">
        <v>54</v>
      </c>
      <c r="E39" s="43" t="s">
        <v>55</v>
      </c>
      <c r="F39" s="60"/>
      <c r="G39" s="60"/>
    </row>
    <row r="40" spans="1:9" x14ac:dyDescent="0.35">
      <c r="A40" s="74"/>
      <c r="B40" s="73"/>
      <c r="C40" s="73"/>
      <c r="D40" s="73"/>
      <c r="E40" s="73"/>
      <c r="F40" s="60"/>
      <c r="G40" s="60"/>
    </row>
    <row r="41" spans="1:9" x14ac:dyDescent="0.35">
      <c r="A41" s="39" t="s">
        <v>8</v>
      </c>
      <c r="B41" s="38">
        <v>712030843.00999999</v>
      </c>
      <c r="C41" s="38">
        <v>718117522.73000002</v>
      </c>
      <c r="D41" s="38">
        <v>1344478673.8399999</v>
      </c>
      <c r="E41" s="38">
        <f t="shared" ref="E41:E46" si="2">SUM(B41:D41)</f>
        <v>2774627039.5799999</v>
      </c>
      <c r="F41" s="60"/>
      <c r="G41" s="60"/>
    </row>
    <row r="42" spans="1:9" x14ac:dyDescent="0.35">
      <c r="A42" s="39" t="s">
        <v>9</v>
      </c>
      <c r="B42" s="38">
        <v>4957592.92</v>
      </c>
      <c r="C42" s="38">
        <v>45693844</v>
      </c>
      <c r="D42" s="38">
        <v>73356983.930000007</v>
      </c>
      <c r="E42" s="38">
        <f t="shared" si="2"/>
        <v>124008420.85000001</v>
      </c>
      <c r="F42" s="60"/>
      <c r="G42" s="60"/>
    </row>
    <row r="43" spans="1:9" x14ac:dyDescent="0.35">
      <c r="A43" s="39" t="s">
        <v>34</v>
      </c>
      <c r="B43" s="38">
        <v>26770938.190000001</v>
      </c>
      <c r="C43" s="38">
        <v>56285477.640000001</v>
      </c>
      <c r="D43" s="38">
        <v>96395664.599999994</v>
      </c>
      <c r="E43" s="38">
        <f t="shared" si="2"/>
        <v>179452080.43000001</v>
      </c>
      <c r="F43" s="60"/>
      <c r="G43" s="60"/>
    </row>
    <row r="44" spans="1:9" x14ac:dyDescent="0.35">
      <c r="A44" s="39" t="s">
        <v>10</v>
      </c>
      <c r="B44" s="38">
        <v>786000</v>
      </c>
      <c r="C44" s="38">
        <v>0</v>
      </c>
      <c r="D44" s="38">
        <v>0</v>
      </c>
      <c r="E44" s="38">
        <f t="shared" si="2"/>
        <v>786000</v>
      </c>
      <c r="F44" s="60"/>
      <c r="G44" s="60"/>
    </row>
    <row r="45" spans="1:9" x14ac:dyDescent="0.35">
      <c r="A45" s="39" t="s">
        <v>67</v>
      </c>
      <c r="B45" s="38"/>
      <c r="C45" s="38"/>
      <c r="D45" s="38"/>
      <c r="E45" s="38">
        <f t="shared" si="2"/>
        <v>0</v>
      </c>
      <c r="F45" s="60"/>
      <c r="G45" s="60"/>
    </row>
    <row r="46" spans="1:9" x14ac:dyDescent="0.35">
      <c r="A46" s="39" t="s">
        <v>78</v>
      </c>
      <c r="B46" s="38"/>
      <c r="C46" s="38"/>
      <c r="D46" s="38"/>
      <c r="E46" s="38">
        <f t="shared" si="2"/>
        <v>0</v>
      </c>
      <c r="F46" s="60"/>
      <c r="G46" s="60"/>
    </row>
    <row r="47" spans="1:9" x14ac:dyDescent="0.35">
      <c r="A47" s="39"/>
      <c r="B47" s="38"/>
      <c r="C47" s="38"/>
      <c r="D47" s="38"/>
      <c r="E47" s="38"/>
      <c r="F47" s="60"/>
      <c r="G47" s="60"/>
    </row>
    <row r="48" spans="1:9" ht="15" thickBot="1" x14ac:dyDescent="0.4">
      <c r="A48" s="40" t="s">
        <v>3</v>
      </c>
      <c r="B48" s="85">
        <f>SUM(B41:B46)</f>
        <v>744545374.12</v>
      </c>
      <c r="C48" s="85">
        <f>SUM(C41:C46)</f>
        <v>820096844.37</v>
      </c>
      <c r="D48" s="85">
        <f>SUM(D41:D46)</f>
        <v>1514231322.3699999</v>
      </c>
      <c r="E48" s="85">
        <f>SUM(E41:E46)</f>
        <v>3078873540.8599997</v>
      </c>
      <c r="F48" s="60"/>
      <c r="G48" s="60"/>
    </row>
    <row r="49" spans="1:8" ht="15" thickTop="1" x14ac:dyDescent="0.35">
      <c r="A49" s="56" t="s">
        <v>56</v>
      </c>
      <c r="B49" s="65"/>
      <c r="C49" s="65"/>
      <c r="D49" s="65"/>
      <c r="E49" s="65"/>
      <c r="F49" s="60"/>
      <c r="G49" s="60"/>
    </row>
    <row r="50" spans="1:8" x14ac:dyDescent="0.35">
      <c r="A50" s="66"/>
      <c r="B50" s="65"/>
      <c r="C50" s="65"/>
      <c r="D50" s="65"/>
      <c r="E50" s="65"/>
      <c r="F50" s="60"/>
      <c r="G50" s="60"/>
    </row>
    <row r="51" spans="1:8" x14ac:dyDescent="0.35">
      <c r="A51" s="57"/>
      <c r="B51" s="57"/>
      <c r="C51" s="57"/>
      <c r="D51" s="57"/>
      <c r="E51" s="57"/>
      <c r="F51" s="57"/>
      <c r="G51" s="60"/>
    </row>
    <row r="52" spans="1:8" x14ac:dyDescent="0.35">
      <c r="A52" s="215" t="s">
        <v>11</v>
      </c>
      <c r="B52" s="215"/>
      <c r="C52" s="215"/>
      <c r="D52" s="215"/>
      <c r="E52" s="215"/>
      <c r="F52" s="215"/>
      <c r="G52" s="60"/>
    </row>
    <row r="53" spans="1:8" x14ac:dyDescent="0.35">
      <c r="A53" s="215" t="s">
        <v>12</v>
      </c>
      <c r="B53" s="215"/>
      <c r="C53" s="215"/>
      <c r="D53" s="215"/>
      <c r="E53" s="215"/>
      <c r="F53" s="215"/>
      <c r="G53" s="60"/>
      <c r="H53" s="60"/>
    </row>
    <row r="54" spans="1:8" x14ac:dyDescent="0.35">
      <c r="A54" s="215" t="s">
        <v>5</v>
      </c>
      <c r="B54" s="215"/>
      <c r="C54" s="215"/>
      <c r="D54" s="215"/>
      <c r="E54" s="215"/>
      <c r="F54" s="215"/>
      <c r="G54" s="60"/>
      <c r="H54" s="60"/>
    </row>
    <row r="55" spans="1:8" x14ac:dyDescent="0.35">
      <c r="A55" s="56"/>
      <c r="B55" s="56"/>
      <c r="C55" s="56"/>
      <c r="D55" s="56"/>
      <c r="E55" s="56"/>
      <c r="F55" s="56"/>
      <c r="G55" s="60"/>
      <c r="H55" s="60"/>
    </row>
    <row r="56" spans="1:8" ht="15" thickBot="1" x14ac:dyDescent="0.4">
      <c r="A56" s="43" t="s">
        <v>13</v>
      </c>
      <c r="B56" s="43" t="s">
        <v>52</v>
      </c>
      <c r="C56" s="43" t="s">
        <v>53</v>
      </c>
      <c r="D56" s="43" t="s">
        <v>54</v>
      </c>
      <c r="E56" s="43" t="s">
        <v>55</v>
      </c>
      <c r="F56" s="60"/>
      <c r="G56" s="60"/>
      <c r="H56" s="60"/>
    </row>
    <row r="57" spans="1:8" x14ac:dyDescent="0.35">
      <c r="A57" s="39" t="s">
        <v>14</v>
      </c>
      <c r="B57" s="39">
        <f>+'3T'!E76</f>
        <v>1050599013.6799998</v>
      </c>
      <c r="C57" s="39">
        <f>+B62</f>
        <v>1322355924.5599999</v>
      </c>
      <c r="D57" s="39">
        <f>+C62</f>
        <v>1518561365.1900001</v>
      </c>
      <c r="E57" s="39">
        <f>+B57</f>
        <v>1050599013.6799998</v>
      </c>
      <c r="F57" s="60"/>
      <c r="G57" s="60"/>
      <c r="H57" s="60"/>
    </row>
    <row r="58" spans="1:8" x14ac:dyDescent="0.35">
      <c r="A58" s="39" t="s">
        <v>15</v>
      </c>
      <c r="B58" s="200">
        <v>1016302285</v>
      </c>
      <c r="C58" s="201">
        <v>1016302285</v>
      </c>
      <c r="D58" s="201">
        <v>1016302285</v>
      </c>
      <c r="E58" s="201">
        <f>SUM(B58:D58)</f>
        <v>3048906855</v>
      </c>
      <c r="F58" s="60"/>
      <c r="G58" s="70"/>
      <c r="H58" s="70"/>
    </row>
    <row r="59" spans="1:8" x14ac:dyDescent="0.35">
      <c r="A59" s="39" t="s">
        <v>85</v>
      </c>
      <c r="B59" s="39"/>
      <c r="C59" s="39"/>
      <c r="D59" s="39"/>
      <c r="E59" s="39">
        <f>SUM(B59:D59)</f>
        <v>0</v>
      </c>
      <c r="F59" s="60"/>
      <c r="G59" s="70"/>
      <c r="H59" s="70"/>
    </row>
    <row r="60" spans="1:8" x14ac:dyDescent="0.35">
      <c r="A60" s="39" t="s">
        <v>87</v>
      </c>
      <c r="B60" s="39">
        <f>+B57+B58+B59</f>
        <v>2066901298.6799998</v>
      </c>
      <c r="C60" s="39">
        <f t="shared" ref="C60" si="3">+C57+C58+C59</f>
        <v>2338658209.5599999</v>
      </c>
      <c r="D60" s="39">
        <f>+D57+D58+D59</f>
        <v>2534863650.1900001</v>
      </c>
      <c r="E60" s="39">
        <f>+E57+E58+E59</f>
        <v>4099505868.6799998</v>
      </c>
      <c r="F60" s="60"/>
      <c r="G60" s="60"/>
    </row>
    <row r="61" spans="1:8" x14ac:dyDescent="0.35">
      <c r="A61" s="39" t="s">
        <v>86</v>
      </c>
      <c r="B61" s="39">
        <f>+B48</f>
        <v>744545374.12</v>
      </c>
      <c r="C61" s="39">
        <f>+C48</f>
        <v>820096844.37</v>
      </c>
      <c r="D61" s="39">
        <f>+D48</f>
        <v>1514231322.3699999</v>
      </c>
      <c r="E61" s="39">
        <f>SUM(B61:D61)</f>
        <v>3078873540.8599997</v>
      </c>
      <c r="F61" s="60"/>
      <c r="G61" s="60"/>
    </row>
    <row r="62" spans="1:8" x14ac:dyDescent="0.35">
      <c r="A62" s="39" t="s">
        <v>88</v>
      </c>
      <c r="B62" s="39">
        <f>+B60-B61</f>
        <v>1322355924.5599999</v>
      </c>
      <c r="C62" s="39">
        <f t="shared" ref="C62:D62" si="4">+C60-C61</f>
        <v>1518561365.1900001</v>
      </c>
      <c r="D62" s="39">
        <f t="shared" si="4"/>
        <v>1020632327.8200002</v>
      </c>
      <c r="E62" s="39">
        <f>+E60-E61</f>
        <v>1020632327.8200002</v>
      </c>
      <c r="F62" s="80"/>
      <c r="G62" s="60"/>
    </row>
    <row r="63" spans="1:8" ht="15" thickBot="1" x14ac:dyDescent="0.4">
      <c r="A63" s="67"/>
      <c r="B63" s="67"/>
      <c r="C63" s="67"/>
      <c r="D63" s="67"/>
      <c r="E63" s="67"/>
      <c r="F63" s="57"/>
      <c r="G63" s="60"/>
    </row>
    <row r="64" spans="1:8" ht="15" thickTop="1" x14ac:dyDescent="0.35">
      <c r="A64" s="56" t="s">
        <v>56</v>
      </c>
      <c r="B64" s="61"/>
      <c r="C64" s="61"/>
      <c r="D64" s="61"/>
      <c r="E64" s="61"/>
      <c r="F64" s="61"/>
      <c r="G64" s="60"/>
    </row>
    <row r="65" spans="1:7" x14ac:dyDescent="0.35">
      <c r="A65" s="56"/>
      <c r="B65" s="39"/>
      <c r="C65" s="39"/>
      <c r="D65" s="39"/>
      <c r="E65" s="57"/>
      <c r="F65" s="57"/>
      <c r="G65" s="60"/>
    </row>
    <row r="66" spans="1:7" x14ac:dyDescent="0.35">
      <c r="A66" s="60"/>
      <c r="B66" s="70"/>
      <c r="C66" s="70"/>
      <c r="D66" s="70"/>
      <c r="E66" s="60"/>
      <c r="F66" s="60"/>
      <c r="G66" s="60"/>
    </row>
    <row r="67" spans="1:7" x14ac:dyDescent="0.35">
      <c r="A67" s="60"/>
      <c r="B67" s="60"/>
      <c r="C67" s="60"/>
      <c r="D67" s="60"/>
      <c r="E67" s="60"/>
      <c r="F67" s="60"/>
      <c r="G67" s="60"/>
    </row>
    <row r="68" spans="1:7" x14ac:dyDescent="0.35">
      <c r="A68" s="69"/>
      <c r="B68" s="60"/>
      <c r="C68" s="60"/>
      <c r="D68" s="60"/>
      <c r="E68" s="60"/>
      <c r="F68" s="60"/>
      <c r="G68" s="60"/>
    </row>
    <row r="69" spans="1:7" x14ac:dyDescent="0.35">
      <c r="A69" s="69"/>
      <c r="B69" s="60"/>
      <c r="C69" s="60"/>
      <c r="D69" s="60"/>
      <c r="E69" s="60"/>
      <c r="F69" s="60"/>
      <c r="G69" s="60"/>
    </row>
    <row r="70" spans="1:7" x14ac:dyDescent="0.35">
      <c r="A70" s="69"/>
      <c r="B70" s="60"/>
      <c r="C70" s="60"/>
      <c r="D70" s="60"/>
      <c r="E70" s="60"/>
      <c r="F70" s="60"/>
      <c r="G70" s="60"/>
    </row>
    <row r="71" spans="1:7" x14ac:dyDescent="0.35">
      <c r="A71" s="60"/>
      <c r="B71" s="60"/>
      <c r="C71" s="60"/>
      <c r="D71" s="60"/>
      <c r="E71" s="60"/>
      <c r="F71" s="60"/>
      <c r="G71" s="60"/>
    </row>
    <row r="72" spans="1:7" x14ac:dyDescent="0.35">
      <c r="A72" s="60"/>
      <c r="B72" s="60"/>
      <c r="C72" s="60"/>
      <c r="D72" s="60"/>
      <c r="E72" s="60"/>
      <c r="F72" s="60"/>
      <c r="G72" s="60"/>
    </row>
    <row r="73" spans="1:7" x14ac:dyDescent="0.35">
      <c r="A73" s="60"/>
      <c r="B73" s="60"/>
      <c r="C73" s="60"/>
      <c r="D73" s="60"/>
      <c r="E73" s="60"/>
      <c r="F73" s="60"/>
      <c r="G73" s="60"/>
    </row>
    <row r="74" spans="1:7" x14ac:dyDescent="0.35">
      <c r="A74" s="60"/>
      <c r="B74" s="60"/>
      <c r="C74" s="60"/>
      <c r="D74" s="60"/>
      <c r="E74" s="60"/>
      <c r="F74" s="60"/>
      <c r="G74" s="60"/>
    </row>
    <row r="75" spans="1:7" x14ac:dyDescent="0.35">
      <c r="A75" s="60"/>
      <c r="B75" s="60"/>
      <c r="C75" s="60"/>
      <c r="D75" s="60"/>
      <c r="E75" s="60"/>
      <c r="F75" s="60"/>
      <c r="G75" s="60"/>
    </row>
    <row r="76" spans="1:7" x14ac:dyDescent="0.35">
      <c r="A76" s="60"/>
      <c r="B76" s="60"/>
      <c r="C76" s="60"/>
      <c r="D76" s="60"/>
      <c r="E76" s="60"/>
      <c r="F76" s="60"/>
      <c r="G76" s="60"/>
    </row>
    <row r="77" spans="1:7" x14ac:dyDescent="0.35">
      <c r="A77" s="60"/>
      <c r="B77" s="60"/>
      <c r="C77" s="60"/>
      <c r="D77" s="60"/>
      <c r="E77" s="60"/>
      <c r="F77" s="60"/>
      <c r="G77" s="60"/>
    </row>
    <row r="78" spans="1:7" x14ac:dyDescent="0.35">
      <c r="A78" s="60"/>
      <c r="B78" s="60"/>
      <c r="C78" s="60"/>
      <c r="D78" s="60"/>
      <c r="E78" s="60"/>
      <c r="F78" s="60"/>
      <c r="G78" s="60"/>
    </row>
    <row r="79" spans="1:7" x14ac:dyDescent="0.35">
      <c r="A79" s="60"/>
      <c r="B79" s="60"/>
      <c r="C79" s="60"/>
      <c r="D79" s="60"/>
      <c r="E79" s="60"/>
      <c r="F79" s="60"/>
      <c r="G79" s="60"/>
    </row>
    <row r="80" spans="1:7" x14ac:dyDescent="0.35">
      <c r="A80" s="60"/>
      <c r="B80" s="60"/>
      <c r="C80" s="60"/>
      <c r="D80" s="60"/>
      <c r="E80" s="60"/>
      <c r="F80" s="60"/>
      <c r="G80" s="60"/>
    </row>
    <row r="81" spans="1:7" x14ac:dyDescent="0.35">
      <c r="A81" s="60"/>
      <c r="B81" s="60"/>
      <c r="C81" s="60"/>
      <c r="D81" s="60"/>
      <c r="E81" s="60"/>
      <c r="F81" s="60"/>
      <c r="G81" s="60"/>
    </row>
    <row r="82" spans="1:7" x14ac:dyDescent="0.35">
      <c r="A82" s="60"/>
      <c r="B82" s="60"/>
      <c r="C82" s="60"/>
      <c r="D82" s="60"/>
      <c r="E82" s="60"/>
      <c r="F82" s="60"/>
      <c r="G82" s="60"/>
    </row>
    <row r="83" spans="1:7" x14ac:dyDescent="0.35">
      <c r="A83" s="60"/>
      <c r="B83" s="60"/>
      <c r="C83" s="60"/>
      <c r="D83" s="60"/>
      <c r="E83" s="60"/>
      <c r="F83" s="60"/>
      <c r="G83" s="60"/>
    </row>
    <row r="84" spans="1:7" x14ac:dyDescent="0.35">
      <c r="A84" s="60"/>
      <c r="B84" s="60"/>
      <c r="C84" s="60"/>
      <c r="D84" s="60"/>
      <c r="E84" s="60"/>
      <c r="F84" s="60"/>
      <c r="G84" s="60"/>
    </row>
    <row r="85" spans="1:7" x14ac:dyDescent="0.35">
      <c r="A85" s="60"/>
      <c r="B85" s="60"/>
      <c r="C85" s="60"/>
      <c r="D85" s="60"/>
      <c r="E85" s="60"/>
      <c r="F85" s="60"/>
      <c r="G85" s="60"/>
    </row>
    <row r="86" spans="1:7" x14ac:dyDescent="0.35">
      <c r="A86" s="60"/>
      <c r="B86" s="60"/>
      <c r="C86" s="60"/>
      <c r="D86" s="60"/>
      <c r="E86" s="60"/>
      <c r="F86" s="60"/>
      <c r="G86" s="60"/>
    </row>
    <row r="87" spans="1:7" x14ac:dyDescent="0.35">
      <c r="A87" s="60"/>
      <c r="B87" s="60"/>
      <c r="C87" s="60"/>
      <c r="D87" s="60"/>
      <c r="E87" s="60"/>
      <c r="F87" s="60"/>
      <c r="G87" s="60"/>
    </row>
    <row r="88" spans="1:7" x14ac:dyDescent="0.35">
      <c r="A88" s="60"/>
      <c r="B88" s="60"/>
      <c r="C88" s="60"/>
      <c r="D88" s="60"/>
      <c r="E88" s="60"/>
      <c r="F88" s="60"/>
      <c r="G88" s="60"/>
    </row>
    <row r="89" spans="1:7" x14ac:dyDescent="0.35">
      <c r="A89" s="60"/>
      <c r="B89" s="60"/>
      <c r="C89" s="60"/>
      <c r="D89" s="60"/>
      <c r="E89" s="60"/>
      <c r="F89" s="60"/>
      <c r="G89" s="60"/>
    </row>
    <row r="90" spans="1:7" x14ac:dyDescent="0.35">
      <c r="A90" s="60"/>
      <c r="B90" s="60"/>
      <c r="C90" s="60"/>
      <c r="D90" s="60"/>
      <c r="E90" s="60"/>
      <c r="F90" s="60"/>
      <c r="G90" s="60"/>
    </row>
    <row r="91" spans="1:7" x14ac:dyDescent="0.35">
      <c r="A91" s="60"/>
      <c r="B91" s="60"/>
      <c r="C91" s="60"/>
      <c r="D91" s="60"/>
      <c r="E91" s="60"/>
      <c r="F91" s="60"/>
      <c r="G91" s="60"/>
    </row>
    <row r="92" spans="1:7" x14ac:dyDescent="0.35">
      <c r="A92" s="60"/>
      <c r="B92" s="60"/>
      <c r="C92" s="60"/>
      <c r="D92" s="60"/>
      <c r="E92" s="60"/>
      <c r="F92" s="60"/>
      <c r="G92" s="60"/>
    </row>
    <row r="93" spans="1:7" x14ac:dyDescent="0.35">
      <c r="A93" s="60"/>
      <c r="B93" s="60"/>
      <c r="C93" s="60"/>
      <c r="D93" s="60"/>
      <c r="E93" s="60"/>
      <c r="F93" s="60"/>
      <c r="G93" s="60"/>
    </row>
    <row r="94" spans="1:7" x14ac:dyDescent="0.35">
      <c r="A94" s="60"/>
      <c r="B94" s="60"/>
      <c r="C94" s="60"/>
      <c r="D94" s="60"/>
      <c r="E94" s="60"/>
      <c r="F94" s="60"/>
      <c r="G94" s="60"/>
    </row>
    <row r="95" spans="1:7" x14ac:dyDescent="0.35">
      <c r="A95" s="60"/>
      <c r="B95" s="60"/>
      <c r="C95" s="60"/>
      <c r="D95" s="60"/>
      <c r="E95" s="60"/>
      <c r="F95" s="60"/>
      <c r="G95" s="60"/>
    </row>
    <row r="96" spans="1:7" x14ac:dyDescent="0.35">
      <c r="A96" s="60"/>
      <c r="B96" s="60"/>
      <c r="C96" s="60"/>
      <c r="D96" s="60"/>
      <c r="E96" s="60"/>
      <c r="F96" s="60"/>
      <c r="G96" s="60"/>
    </row>
    <row r="97" spans="1:7" x14ac:dyDescent="0.35">
      <c r="A97" s="60"/>
      <c r="B97" s="60"/>
      <c r="C97" s="60"/>
      <c r="D97" s="60"/>
      <c r="E97" s="60"/>
      <c r="F97" s="60"/>
      <c r="G97" s="60"/>
    </row>
    <row r="98" spans="1:7" x14ac:dyDescent="0.35">
      <c r="A98" s="60"/>
      <c r="B98" s="60"/>
      <c r="C98" s="60"/>
      <c r="D98" s="60"/>
      <c r="E98" s="60"/>
      <c r="F98" s="60"/>
      <c r="G98" s="60"/>
    </row>
    <row r="99" spans="1:7" x14ac:dyDescent="0.35">
      <c r="A99" s="60"/>
      <c r="B99" s="60"/>
      <c r="C99" s="60"/>
      <c r="D99" s="60"/>
      <c r="E99" s="60"/>
      <c r="F99" s="60"/>
      <c r="G99" s="60"/>
    </row>
    <row r="100" spans="1:7" x14ac:dyDescent="0.35">
      <c r="A100" s="60"/>
      <c r="B100" s="60"/>
      <c r="C100" s="60"/>
      <c r="D100" s="60"/>
      <c r="E100" s="60"/>
      <c r="F100" s="60"/>
      <c r="G100" s="60"/>
    </row>
    <row r="101" spans="1:7" x14ac:dyDescent="0.35">
      <c r="A101" s="60"/>
      <c r="B101" s="60"/>
      <c r="C101" s="60"/>
      <c r="D101" s="60"/>
      <c r="E101" s="60"/>
      <c r="F101" s="60"/>
      <c r="G101" s="60"/>
    </row>
    <row r="102" spans="1:7" x14ac:dyDescent="0.35">
      <c r="A102" s="60"/>
      <c r="B102" s="60"/>
      <c r="C102" s="60"/>
      <c r="D102" s="60"/>
      <c r="E102" s="60"/>
      <c r="F102" s="60"/>
      <c r="G102" s="60"/>
    </row>
    <row r="103" spans="1:7" x14ac:dyDescent="0.35">
      <c r="A103" s="60"/>
      <c r="B103" s="60"/>
      <c r="C103" s="60"/>
      <c r="D103" s="60"/>
      <c r="E103" s="60"/>
      <c r="F103" s="60"/>
      <c r="G103" s="60"/>
    </row>
    <row r="104" spans="1:7" x14ac:dyDescent="0.35">
      <c r="A104" s="60"/>
      <c r="B104" s="60"/>
      <c r="C104" s="60"/>
      <c r="D104" s="60"/>
      <c r="E104" s="60"/>
      <c r="F104" s="60"/>
      <c r="G104" s="60"/>
    </row>
    <row r="105" spans="1:7" x14ac:dyDescent="0.35">
      <c r="A105" s="60"/>
      <c r="B105" s="60"/>
      <c r="C105" s="60"/>
      <c r="D105" s="60"/>
      <c r="E105" s="60"/>
      <c r="F105" s="60"/>
      <c r="G105" s="60"/>
    </row>
    <row r="106" spans="1:7" x14ac:dyDescent="0.35">
      <c r="A106" s="60"/>
      <c r="B106" s="60"/>
      <c r="C106" s="60"/>
      <c r="D106" s="60"/>
      <c r="E106" s="60"/>
      <c r="F106" s="60"/>
      <c r="G106" s="60"/>
    </row>
    <row r="107" spans="1:7" x14ac:dyDescent="0.35">
      <c r="A107" s="60"/>
      <c r="B107" s="60"/>
      <c r="C107" s="60"/>
      <c r="D107" s="60"/>
      <c r="E107" s="60"/>
      <c r="F107" s="60"/>
      <c r="G107" s="60"/>
    </row>
    <row r="108" spans="1:7" x14ac:dyDescent="0.35">
      <c r="A108" s="60"/>
      <c r="B108" s="60"/>
      <c r="C108" s="60"/>
      <c r="D108" s="60"/>
      <c r="E108" s="60"/>
      <c r="F108" s="60"/>
      <c r="G108" s="60"/>
    </row>
    <row r="109" spans="1:7" x14ac:dyDescent="0.35">
      <c r="A109" s="60"/>
      <c r="B109" s="60"/>
      <c r="C109" s="60"/>
      <c r="D109" s="60"/>
      <c r="E109" s="60"/>
      <c r="F109" s="60"/>
      <c r="G109" s="60"/>
    </row>
    <row r="110" spans="1:7" x14ac:dyDescent="0.35">
      <c r="A110" s="60"/>
      <c r="B110" s="60"/>
      <c r="C110" s="60"/>
      <c r="D110" s="60"/>
      <c r="E110" s="60"/>
      <c r="F110" s="60"/>
      <c r="G110" s="60"/>
    </row>
    <row r="111" spans="1:7" x14ac:dyDescent="0.35">
      <c r="A111" s="60"/>
      <c r="B111" s="60"/>
      <c r="C111" s="60"/>
      <c r="D111" s="60"/>
      <c r="E111" s="60"/>
      <c r="F111" s="60"/>
      <c r="G111" s="60"/>
    </row>
    <row r="112" spans="1:7" x14ac:dyDescent="0.35">
      <c r="A112" s="60"/>
      <c r="B112" s="60"/>
      <c r="C112" s="60"/>
      <c r="D112" s="60"/>
      <c r="E112" s="60"/>
      <c r="F112" s="60"/>
      <c r="G112" s="60"/>
    </row>
    <row r="113" spans="1:7" x14ac:dyDescent="0.35">
      <c r="A113" s="60"/>
      <c r="B113" s="60"/>
      <c r="C113" s="60"/>
      <c r="D113" s="60"/>
      <c r="E113" s="60"/>
      <c r="F113" s="60"/>
      <c r="G113" s="60"/>
    </row>
    <row r="114" spans="1:7" x14ac:dyDescent="0.35">
      <c r="A114" s="60"/>
      <c r="B114" s="60"/>
      <c r="C114" s="60"/>
      <c r="D114" s="60"/>
      <c r="E114" s="60"/>
      <c r="F114" s="60"/>
      <c r="G114" s="60"/>
    </row>
    <row r="115" spans="1:7" x14ac:dyDescent="0.35">
      <c r="A115" s="60"/>
      <c r="B115" s="60"/>
      <c r="C115" s="60"/>
      <c r="D115" s="60"/>
      <c r="E115" s="60"/>
      <c r="F115" s="60"/>
      <c r="G115" s="60"/>
    </row>
    <row r="116" spans="1:7" x14ac:dyDescent="0.35">
      <c r="A116" s="60"/>
      <c r="B116" s="60"/>
      <c r="C116" s="60"/>
      <c r="D116" s="60"/>
      <c r="E116" s="60"/>
      <c r="F116" s="60"/>
      <c r="G116" s="60"/>
    </row>
    <row r="117" spans="1:7" x14ac:dyDescent="0.35">
      <c r="A117" s="60"/>
      <c r="B117" s="60"/>
      <c r="C117" s="60"/>
      <c r="D117" s="60"/>
      <c r="E117" s="60"/>
      <c r="F117" s="60"/>
      <c r="G117" s="60"/>
    </row>
    <row r="118" spans="1:7" x14ac:dyDescent="0.35">
      <c r="A118" s="60"/>
      <c r="B118" s="60"/>
      <c r="C118" s="60"/>
      <c r="D118" s="60"/>
      <c r="E118" s="60"/>
      <c r="F118" s="60"/>
      <c r="G118" s="60"/>
    </row>
    <row r="119" spans="1:7" x14ac:dyDescent="0.35">
      <c r="A119" s="60"/>
      <c r="B119" s="60"/>
      <c r="C119" s="60"/>
      <c r="D119" s="60"/>
      <c r="E119" s="60"/>
      <c r="F119" s="60"/>
      <c r="G119" s="60"/>
    </row>
    <row r="120" spans="1:7" x14ac:dyDescent="0.35">
      <c r="A120" s="60"/>
      <c r="B120" s="60"/>
      <c r="C120" s="60"/>
      <c r="D120" s="60"/>
      <c r="E120" s="60"/>
      <c r="F120" s="60"/>
      <c r="G120" s="60"/>
    </row>
    <row r="121" spans="1:7" x14ac:dyDescent="0.35">
      <c r="A121" s="60"/>
      <c r="B121" s="60"/>
      <c r="C121" s="60"/>
      <c r="D121" s="60"/>
      <c r="E121" s="60"/>
      <c r="F121" s="60"/>
      <c r="G121" s="60"/>
    </row>
    <row r="122" spans="1:7" x14ac:dyDescent="0.35">
      <c r="A122" s="60"/>
      <c r="B122" s="60"/>
      <c r="C122" s="60"/>
      <c r="D122" s="60"/>
      <c r="E122" s="60"/>
      <c r="F122" s="60"/>
      <c r="G122" s="60"/>
    </row>
    <row r="123" spans="1:7" x14ac:dyDescent="0.35">
      <c r="A123" s="60"/>
      <c r="B123" s="60"/>
      <c r="C123" s="60"/>
      <c r="D123" s="60"/>
      <c r="E123" s="60"/>
      <c r="F123" s="60"/>
      <c r="G123" s="60"/>
    </row>
    <row r="124" spans="1:7" x14ac:dyDescent="0.35">
      <c r="A124" s="60"/>
      <c r="B124" s="60"/>
      <c r="C124" s="60"/>
      <c r="D124" s="60"/>
      <c r="E124" s="60"/>
      <c r="F124" s="60"/>
      <c r="G124" s="60"/>
    </row>
    <row r="125" spans="1:7" x14ac:dyDescent="0.35">
      <c r="A125" s="60"/>
      <c r="B125" s="60"/>
      <c r="C125" s="60"/>
      <c r="D125" s="60"/>
      <c r="E125" s="60"/>
      <c r="F125" s="60"/>
      <c r="G125" s="60"/>
    </row>
    <row r="126" spans="1:7" x14ac:dyDescent="0.35">
      <c r="A126" s="60"/>
      <c r="B126" s="60"/>
      <c r="C126" s="60"/>
      <c r="D126" s="60"/>
      <c r="E126" s="60"/>
      <c r="F126" s="60"/>
      <c r="G126" s="60"/>
    </row>
    <row r="127" spans="1:7" x14ac:dyDescent="0.35">
      <c r="A127" s="60"/>
      <c r="B127" s="60"/>
      <c r="C127" s="60"/>
      <c r="D127" s="60"/>
      <c r="E127" s="60"/>
      <c r="F127" s="60"/>
      <c r="G127" s="60"/>
    </row>
    <row r="128" spans="1:7" x14ac:dyDescent="0.35">
      <c r="A128" s="60"/>
      <c r="B128" s="60"/>
      <c r="C128" s="60"/>
      <c r="D128" s="60"/>
      <c r="E128" s="60"/>
      <c r="F128" s="60"/>
      <c r="G128" s="60"/>
    </row>
    <row r="129" spans="1:7" x14ac:dyDescent="0.35">
      <c r="A129" s="60"/>
      <c r="B129" s="60"/>
      <c r="C129" s="60"/>
      <c r="D129" s="60"/>
      <c r="E129" s="60"/>
      <c r="F129" s="60"/>
      <c r="G129" s="60"/>
    </row>
    <row r="130" spans="1:7" x14ac:dyDescent="0.35">
      <c r="A130" s="60"/>
      <c r="B130" s="60"/>
      <c r="C130" s="60"/>
      <c r="D130" s="60"/>
      <c r="E130" s="60"/>
      <c r="F130" s="60"/>
      <c r="G130" s="60"/>
    </row>
    <row r="131" spans="1:7" x14ac:dyDescent="0.35">
      <c r="A131" s="60"/>
      <c r="B131" s="60"/>
      <c r="C131" s="60"/>
      <c r="D131" s="60"/>
      <c r="E131" s="60"/>
      <c r="F131" s="60"/>
      <c r="G131" s="60"/>
    </row>
    <row r="132" spans="1:7" x14ac:dyDescent="0.35">
      <c r="A132" s="60"/>
      <c r="B132" s="60"/>
      <c r="C132" s="60"/>
      <c r="D132" s="60"/>
      <c r="E132" s="60"/>
      <c r="F132" s="60"/>
      <c r="G132" s="60"/>
    </row>
    <row r="133" spans="1:7" x14ac:dyDescent="0.35">
      <c r="A133" s="60"/>
      <c r="B133" s="60"/>
      <c r="C133" s="60"/>
      <c r="D133" s="60"/>
      <c r="E133" s="60"/>
      <c r="F133" s="60"/>
      <c r="G133" s="60"/>
    </row>
    <row r="134" spans="1:7" x14ac:dyDescent="0.35">
      <c r="A134" s="60"/>
      <c r="B134" s="60"/>
      <c r="C134" s="60"/>
      <c r="D134" s="60"/>
      <c r="E134" s="60"/>
      <c r="F134" s="60"/>
      <c r="G134" s="60"/>
    </row>
    <row r="135" spans="1:7" x14ac:dyDescent="0.35">
      <c r="A135" s="60"/>
      <c r="B135" s="60"/>
      <c r="C135" s="60"/>
      <c r="D135" s="60"/>
      <c r="E135" s="60"/>
      <c r="F135" s="60"/>
      <c r="G135" s="60"/>
    </row>
    <row r="136" spans="1:7" x14ac:dyDescent="0.35">
      <c r="A136" s="60"/>
      <c r="B136" s="60"/>
      <c r="C136" s="60"/>
      <c r="D136" s="60"/>
      <c r="E136" s="60"/>
      <c r="F136" s="60"/>
      <c r="G136" s="60"/>
    </row>
    <row r="137" spans="1:7" x14ac:dyDescent="0.35">
      <c r="A137" s="60"/>
      <c r="B137" s="60"/>
      <c r="C137" s="60"/>
      <c r="D137" s="60"/>
      <c r="E137" s="60"/>
      <c r="F137" s="60"/>
      <c r="G137" s="60"/>
    </row>
    <row r="138" spans="1:7" x14ac:dyDescent="0.35">
      <c r="A138" s="60"/>
      <c r="B138" s="60"/>
      <c r="C138" s="60"/>
      <c r="D138" s="60"/>
      <c r="E138" s="60"/>
      <c r="F138" s="60"/>
      <c r="G138" s="60"/>
    </row>
    <row r="139" spans="1:7" x14ac:dyDescent="0.35">
      <c r="A139" s="60"/>
      <c r="B139" s="60"/>
      <c r="C139" s="60"/>
      <c r="D139" s="60"/>
      <c r="E139" s="60"/>
      <c r="F139" s="60"/>
      <c r="G139" s="60"/>
    </row>
    <row r="140" spans="1:7" x14ac:dyDescent="0.35">
      <c r="A140" s="60"/>
      <c r="B140" s="60"/>
      <c r="C140" s="60"/>
      <c r="D140" s="60"/>
      <c r="E140" s="60"/>
      <c r="F140" s="60"/>
      <c r="G140" s="60"/>
    </row>
    <row r="141" spans="1:7" x14ac:dyDescent="0.35">
      <c r="A141" s="60"/>
      <c r="B141" s="60"/>
      <c r="C141" s="60"/>
      <c r="D141" s="60"/>
      <c r="E141" s="60"/>
      <c r="F141" s="60"/>
      <c r="G141" s="60"/>
    </row>
    <row r="142" spans="1:7" x14ac:dyDescent="0.35">
      <c r="A142" s="60"/>
      <c r="B142" s="60"/>
      <c r="C142" s="60"/>
      <c r="D142" s="60"/>
      <c r="E142" s="60"/>
      <c r="F142" s="60"/>
      <c r="G142" s="60"/>
    </row>
    <row r="143" spans="1:7" x14ac:dyDescent="0.35">
      <c r="A143" s="60"/>
      <c r="B143" s="60"/>
      <c r="C143" s="60"/>
      <c r="D143" s="60"/>
      <c r="E143" s="60"/>
      <c r="F143" s="60"/>
      <c r="G143" s="60"/>
    </row>
    <row r="144" spans="1:7" x14ac:dyDescent="0.35">
      <c r="A144" s="60"/>
      <c r="B144" s="60"/>
      <c r="C144" s="60"/>
      <c r="D144" s="60"/>
      <c r="E144" s="60"/>
      <c r="F144" s="60"/>
      <c r="G144" s="60"/>
    </row>
    <row r="145" spans="1:7" x14ac:dyDescent="0.35">
      <c r="A145" s="60"/>
      <c r="B145" s="60"/>
      <c r="C145" s="60"/>
      <c r="D145" s="60"/>
      <c r="E145" s="60"/>
      <c r="F145" s="60"/>
      <c r="G145" s="60"/>
    </row>
    <row r="146" spans="1:7" x14ac:dyDescent="0.35">
      <c r="A146" s="60"/>
      <c r="B146" s="60"/>
      <c r="C146" s="60"/>
      <c r="D146" s="60"/>
      <c r="E146" s="60"/>
      <c r="F146" s="60"/>
      <c r="G146" s="60"/>
    </row>
    <row r="147" spans="1:7" x14ac:dyDescent="0.35">
      <c r="A147" s="60"/>
      <c r="B147" s="60"/>
      <c r="C147" s="60"/>
      <c r="D147" s="60"/>
      <c r="E147" s="60"/>
      <c r="F147" s="60"/>
      <c r="G147" s="60"/>
    </row>
    <row r="148" spans="1:7" x14ac:dyDescent="0.35">
      <c r="A148" s="60"/>
      <c r="B148" s="60"/>
      <c r="C148" s="60"/>
      <c r="D148" s="60"/>
      <c r="E148" s="60"/>
      <c r="F148" s="60"/>
      <c r="G148" s="60"/>
    </row>
    <row r="149" spans="1:7" x14ac:dyDescent="0.35">
      <c r="A149" s="60"/>
      <c r="B149" s="60"/>
      <c r="C149" s="60"/>
      <c r="D149" s="60"/>
      <c r="E149" s="60"/>
      <c r="F149" s="60"/>
      <c r="G149" s="60"/>
    </row>
    <row r="150" spans="1:7" x14ac:dyDescent="0.35">
      <c r="A150" s="60"/>
      <c r="B150" s="60"/>
      <c r="C150" s="60"/>
      <c r="D150" s="60"/>
      <c r="E150" s="60"/>
      <c r="F150" s="60"/>
      <c r="G150" s="60"/>
    </row>
    <row r="151" spans="1:7" x14ac:dyDescent="0.35">
      <c r="A151" s="60"/>
      <c r="B151" s="60"/>
      <c r="C151" s="60"/>
      <c r="D151" s="60"/>
      <c r="E151" s="60"/>
      <c r="F151" s="60"/>
      <c r="G151" s="60"/>
    </row>
    <row r="152" spans="1:7" x14ac:dyDescent="0.35">
      <c r="A152" s="60"/>
      <c r="B152" s="60"/>
      <c r="C152" s="60"/>
      <c r="D152" s="60"/>
      <c r="E152" s="60"/>
      <c r="F152" s="60"/>
      <c r="G152" s="60"/>
    </row>
    <row r="153" spans="1:7" x14ac:dyDescent="0.35">
      <c r="A153" s="60"/>
      <c r="B153" s="60"/>
      <c r="C153" s="60"/>
      <c r="D153" s="60"/>
      <c r="E153" s="60"/>
      <c r="F153" s="60"/>
      <c r="G153" s="60"/>
    </row>
    <row r="154" spans="1:7" x14ac:dyDescent="0.35">
      <c r="A154" s="60"/>
      <c r="B154" s="60"/>
      <c r="C154" s="60"/>
      <c r="D154" s="60"/>
      <c r="E154" s="60"/>
      <c r="F154" s="60"/>
      <c r="G154" s="60"/>
    </row>
    <row r="155" spans="1:7" x14ac:dyDescent="0.35">
      <c r="A155" s="60"/>
      <c r="B155" s="60"/>
      <c r="C155" s="60"/>
      <c r="D155" s="60"/>
      <c r="E155" s="60"/>
      <c r="F155" s="60"/>
      <c r="G155" s="60"/>
    </row>
    <row r="156" spans="1:7" x14ac:dyDescent="0.35">
      <c r="A156" s="60"/>
      <c r="B156" s="60"/>
      <c r="C156" s="60"/>
      <c r="D156" s="60"/>
      <c r="E156" s="60"/>
      <c r="F156" s="60"/>
      <c r="G156" s="60"/>
    </row>
    <row r="157" spans="1:7" x14ac:dyDescent="0.35">
      <c r="A157" s="60"/>
      <c r="B157" s="60"/>
      <c r="C157" s="60"/>
      <c r="D157" s="60"/>
      <c r="E157" s="60"/>
      <c r="F157" s="60"/>
      <c r="G157" s="60"/>
    </row>
    <row r="158" spans="1:7" x14ac:dyDescent="0.35">
      <c r="A158" s="60"/>
      <c r="B158" s="60"/>
      <c r="C158" s="60"/>
      <c r="D158" s="60"/>
      <c r="E158" s="60"/>
      <c r="F158" s="60"/>
      <c r="G158" s="60"/>
    </row>
    <row r="159" spans="1:7" x14ac:dyDescent="0.35">
      <c r="A159" s="60"/>
      <c r="B159" s="60"/>
      <c r="C159" s="60"/>
      <c r="D159" s="60"/>
      <c r="E159" s="60"/>
      <c r="F159" s="60"/>
      <c r="G159" s="60"/>
    </row>
    <row r="160" spans="1:7" x14ac:dyDescent="0.35">
      <c r="A160" s="60"/>
      <c r="B160" s="60"/>
      <c r="C160" s="60"/>
      <c r="D160" s="60"/>
      <c r="E160" s="60"/>
      <c r="F160" s="60"/>
      <c r="G160" s="60"/>
    </row>
    <row r="161" spans="1:7" x14ac:dyDescent="0.35">
      <c r="A161" s="60"/>
      <c r="B161" s="60"/>
      <c r="C161" s="60"/>
      <c r="D161" s="60"/>
      <c r="E161" s="60"/>
      <c r="F161" s="60"/>
      <c r="G161" s="60"/>
    </row>
    <row r="162" spans="1:7" x14ac:dyDescent="0.35">
      <c r="A162" s="60"/>
      <c r="B162" s="60"/>
      <c r="C162" s="60"/>
      <c r="D162" s="60"/>
      <c r="E162" s="60"/>
      <c r="F162" s="60"/>
      <c r="G162" s="60"/>
    </row>
    <row r="163" spans="1:7" x14ac:dyDescent="0.35">
      <c r="A163" s="60"/>
      <c r="B163" s="60"/>
      <c r="C163" s="60"/>
      <c r="D163" s="60"/>
      <c r="E163" s="60"/>
      <c r="F163" s="60"/>
      <c r="G163" s="60"/>
    </row>
    <row r="164" spans="1:7" x14ac:dyDescent="0.35">
      <c r="A164" s="60"/>
      <c r="B164" s="60"/>
      <c r="C164" s="60"/>
      <c r="D164" s="60"/>
      <c r="E164" s="60"/>
      <c r="F164" s="60"/>
      <c r="G164" s="60"/>
    </row>
    <row r="165" spans="1:7" x14ac:dyDescent="0.35">
      <c r="A165" s="60"/>
      <c r="B165" s="60"/>
      <c r="C165" s="60"/>
      <c r="D165" s="60"/>
      <c r="E165" s="60"/>
      <c r="F165" s="60"/>
      <c r="G165" s="60"/>
    </row>
    <row r="166" spans="1:7" x14ac:dyDescent="0.35">
      <c r="A166" s="60"/>
      <c r="B166" s="60"/>
      <c r="C166" s="60"/>
      <c r="D166" s="60"/>
      <c r="E166" s="60"/>
      <c r="F166" s="60"/>
      <c r="G166" s="60"/>
    </row>
    <row r="167" spans="1:7" x14ac:dyDescent="0.35">
      <c r="A167" s="60"/>
      <c r="B167" s="60"/>
      <c r="C167" s="60"/>
      <c r="D167" s="60"/>
      <c r="E167" s="60"/>
      <c r="F167" s="60"/>
      <c r="G167" s="60"/>
    </row>
    <row r="168" spans="1:7" x14ac:dyDescent="0.35">
      <c r="A168" s="60"/>
      <c r="B168" s="60"/>
      <c r="C168" s="60"/>
      <c r="D168" s="60"/>
      <c r="E168" s="60"/>
      <c r="F168" s="60"/>
      <c r="G168" s="60"/>
    </row>
    <row r="169" spans="1:7" x14ac:dyDescent="0.35">
      <c r="A169" s="60"/>
      <c r="B169" s="60"/>
      <c r="C169" s="60"/>
      <c r="D169" s="60"/>
      <c r="E169" s="60"/>
      <c r="F169" s="60"/>
      <c r="G169" s="60"/>
    </row>
    <row r="170" spans="1:7" x14ac:dyDescent="0.35">
      <c r="A170" s="60"/>
      <c r="B170" s="60"/>
      <c r="C170" s="60"/>
      <c r="D170" s="60"/>
      <c r="E170" s="60"/>
      <c r="F170" s="60"/>
      <c r="G170" s="60"/>
    </row>
    <row r="171" spans="1:7" x14ac:dyDescent="0.35">
      <c r="A171" s="60"/>
      <c r="B171" s="60"/>
      <c r="C171" s="60"/>
      <c r="D171" s="60"/>
      <c r="E171" s="60"/>
      <c r="F171" s="60"/>
      <c r="G171" s="60"/>
    </row>
    <row r="172" spans="1:7" x14ac:dyDescent="0.35">
      <c r="A172" s="60"/>
      <c r="B172" s="60"/>
      <c r="C172" s="60"/>
      <c r="D172" s="60"/>
      <c r="E172" s="60"/>
      <c r="F172" s="60"/>
      <c r="G172" s="60"/>
    </row>
    <row r="173" spans="1:7" x14ac:dyDescent="0.35">
      <c r="A173" s="60"/>
      <c r="B173" s="60"/>
      <c r="C173" s="60"/>
      <c r="D173" s="60"/>
      <c r="E173" s="60"/>
      <c r="F173" s="60"/>
      <c r="G173" s="60"/>
    </row>
    <row r="174" spans="1:7" x14ac:dyDescent="0.35">
      <c r="A174" s="60"/>
      <c r="B174" s="60"/>
      <c r="C174" s="60"/>
      <c r="D174" s="60"/>
      <c r="E174" s="60"/>
      <c r="F174" s="60"/>
      <c r="G174" s="60"/>
    </row>
    <row r="175" spans="1:7" x14ac:dyDescent="0.35">
      <c r="A175" s="60"/>
      <c r="B175" s="60"/>
      <c r="C175" s="60"/>
      <c r="D175" s="60"/>
      <c r="E175" s="60"/>
      <c r="F175" s="60"/>
      <c r="G175" s="60"/>
    </row>
    <row r="176" spans="1:7" x14ac:dyDescent="0.35">
      <c r="A176" s="60"/>
      <c r="B176" s="60"/>
      <c r="C176" s="60"/>
      <c r="D176" s="60"/>
      <c r="E176" s="60"/>
      <c r="F176" s="60"/>
      <c r="G176" s="60"/>
    </row>
    <row r="177" spans="1:7" x14ac:dyDescent="0.35">
      <c r="A177" s="60"/>
      <c r="B177" s="60"/>
      <c r="C177" s="60"/>
      <c r="D177" s="60"/>
      <c r="E177" s="60"/>
      <c r="F177" s="60"/>
      <c r="G177" s="60"/>
    </row>
    <row r="178" spans="1:7" x14ac:dyDescent="0.35">
      <c r="A178" s="60"/>
      <c r="B178" s="60"/>
      <c r="C178" s="60"/>
      <c r="D178" s="60"/>
      <c r="E178" s="60"/>
      <c r="F178" s="60"/>
      <c r="G178" s="60"/>
    </row>
    <row r="179" spans="1:7" x14ac:dyDescent="0.35">
      <c r="A179" s="60"/>
      <c r="B179" s="60"/>
      <c r="C179" s="60"/>
      <c r="D179" s="60"/>
      <c r="E179" s="60"/>
      <c r="F179" s="60"/>
      <c r="G179" s="60"/>
    </row>
    <row r="180" spans="1:7" x14ac:dyDescent="0.35">
      <c r="A180" s="60"/>
      <c r="B180" s="60"/>
      <c r="C180" s="60"/>
      <c r="D180" s="60"/>
      <c r="E180" s="60"/>
      <c r="F180" s="60"/>
      <c r="G180" s="60"/>
    </row>
    <row r="181" spans="1:7" x14ac:dyDescent="0.35">
      <c r="A181" s="60"/>
      <c r="B181" s="60"/>
      <c r="C181" s="60"/>
      <c r="D181" s="60"/>
      <c r="E181" s="60"/>
      <c r="F181" s="60"/>
      <c r="G181" s="60"/>
    </row>
    <row r="182" spans="1:7" x14ac:dyDescent="0.35">
      <c r="A182" s="60"/>
      <c r="B182" s="60"/>
      <c r="C182" s="60"/>
      <c r="D182" s="60"/>
      <c r="E182" s="60"/>
      <c r="F182" s="60"/>
      <c r="G182" s="60"/>
    </row>
    <row r="183" spans="1:7" x14ac:dyDescent="0.35">
      <c r="A183" s="60"/>
      <c r="B183" s="60"/>
      <c r="C183" s="60"/>
      <c r="D183" s="60"/>
      <c r="E183" s="60"/>
      <c r="F183" s="60"/>
      <c r="G183" s="60"/>
    </row>
    <row r="184" spans="1:7" x14ac:dyDescent="0.35">
      <c r="A184" s="60"/>
      <c r="B184" s="60"/>
      <c r="C184" s="60"/>
      <c r="D184" s="60"/>
      <c r="E184" s="60"/>
      <c r="F184" s="60"/>
      <c r="G184" s="60"/>
    </row>
    <row r="185" spans="1:7" x14ac:dyDescent="0.35">
      <c r="A185" s="60"/>
      <c r="B185" s="60"/>
      <c r="C185" s="60"/>
      <c r="D185" s="60"/>
      <c r="E185" s="60"/>
      <c r="F185" s="60"/>
      <c r="G185" s="60"/>
    </row>
    <row r="186" spans="1:7" x14ac:dyDescent="0.35">
      <c r="A186" s="60"/>
      <c r="B186" s="60"/>
      <c r="C186" s="60"/>
      <c r="D186" s="60"/>
      <c r="E186" s="60"/>
      <c r="F186" s="60"/>
      <c r="G186" s="60"/>
    </row>
    <row r="187" spans="1:7" x14ac:dyDescent="0.35">
      <c r="A187" s="60"/>
      <c r="B187" s="60"/>
      <c r="C187" s="60"/>
      <c r="D187" s="60"/>
      <c r="E187" s="60"/>
      <c r="F187" s="60"/>
      <c r="G187" s="60"/>
    </row>
    <row r="188" spans="1:7" x14ac:dyDescent="0.35">
      <c r="A188" s="60"/>
      <c r="B188" s="60"/>
      <c r="C188" s="60"/>
      <c r="D188" s="60"/>
      <c r="E188" s="60"/>
      <c r="F188" s="60"/>
      <c r="G188" s="60"/>
    </row>
    <row r="189" spans="1:7" x14ac:dyDescent="0.35">
      <c r="A189" s="60"/>
      <c r="B189" s="60"/>
      <c r="C189" s="60"/>
      <c r="D189" s="60"/>
      <c r="E189" s="60"/>
      <c r="F189" s="60"/>
      <c r="G189" s="60"/>
    </row>
    <row r="190" spans="1:7" x14ac:dyDescent="0.35">
      <c r="A190" s="60"/>
      <c r="B190" s="60"/>
      <c r="C190" s="60"/>
      <c r="D190" s="60"/>
      <c r="E190" s="60"/>
      <c r="F190" s="60"/>
      <c r="G190" s="60"/>
    </row>
    <row r="191" spans="1:7" x14ac:dyDescent="0.35">
      <c r="A191" s="60"/>
      <c r="B191" s="60"/>
      <c r="C191" s="60"/>
      <c r="D191" s="60"/>
      <c r="E191" s="60"/>
      <c r="F191" s="60"/>
      <c r="G191" s="60"/>
    </row>
    <row r="192" spans="1:7" x14ac:dyDescent="0.35">
      <c r="A192" s="60"/>
      <c r="B192" s="60"/>
      <c r="C192" s="60"/>
      <c r="D192" s="60"/>
      <c r="E192" s="60"/>
      <c r="F192" s="60"/>
      <c r="G192" s="60"/>
    </row>
    <row r="193" spans="1:7" x14ac:dyDescent="0.35">
      <c r="A193" s="60"/>
      <c r="B193" s="60"/>
      <c r="C193" s="60"/>
      <c r="D193" s="60"/>
      <c r="E193" s="60"/>
      <c r="F193" s="60"/>
      <c r="G193" s="60"/>
    </row>
    <row r="194" spans="1:7" x14ac:dyDescent="0.35">
      <c r="A194" s="60"/>
      <c r="B194" s="60"/>
      <c r="C194" s="60"/>
      <c r="D194" s="60"/>
      <c r="E194" s="60"/>
      <c r="F194" s="60"/>
      <c r="G194" s="60"/>
    </row>
    <row r="195" spans="1:7" x14ac:dyDescent="0.35">
      <c r="A195" s="60"/>
      <c r="B195" s="60"/>
      <c r="C195" s="60"/>
      <c r="D195" s="60"/>
      <c r="E195" s="60"/>
      <c r="F195" s="60"/>
      <c r="G195" s="60"/>
    </row>
    <row r="196" spans="1:7" x14ac:dyDescent="0.35">
      <c r="A196" s="60"/>
      <c r="B196" s="60"/>
      <c r="C196" s="60"/>
      <c r="D196" s="60"/>
      <c r="E196" s="60"/>
      <c r="F196" s="60"/>
      <c r="G196" s="60"/>
    </row>
    <row r="197" spans="1:7" x14ac:dyDescent="0.35">
      <c r="A197" s="60"/>
      <c r="B197" s="60"/>
      <c r="C197" s="60"/>
      <c r="D197" s="60"/>
      <c r="E197" s="60"/>
      <c r="F197" s="60"/>
      <c r="G197" s="60"/>
    </row>
    <row r="198" spans="1:7" x14ac:dyDescent="0.35">
      <c r="A198" s="60"/>
      <c r="B198" s="60"/>
      <c r="C198" s="60"/>
      <c r="D198" s="60"/>
      <c r="E198" s="60"/>
      <c r="F198" s="60"/>
      <c r="G198" s="60"/>
    </row>
    <row r="199" spans="1:7" x14ac:dyDescent="0.35">
      <c r="A199" s="60"/>
      <c r="B199" s="60"/>
      <c r="C199" s="60"/>
      <c r="D199" s="60"/>
      <c r="E199" s="60"/>
      <c r="F199" s="60"/>
      <c r="G199" s="60"/>
    </row>
    <row r="200" spans="1:7" x14ac:dyDescent="0.35">
      <c r="A200" s="60"/>
      <c r="B200" s="60"/>
      <c r="C200" s="60"/>
      <c r="D200" s="60"/>
      <c r="E200" s="60"/>
      <c r="F200" s="60"/>
      <c r="G200" s="60"/>
    </row>
    <row r="201" spans="1:7" x14ac:dyDescent="0.35">
      <c r="A201" s="60"/>
      <c r="B201" s="60"/>
      <c r="C201" s="60"/>
      <c r="D201" s="60"/>
      <c r="E201" s="60"/>
      <c r="F201" s="60"/>
      <c r="G201" s="60"/>
    </row>
    <row r="202" spans="1:7" x14ac:dyDescent="0.35">
      <c r="A202" s="60"/>
      <c r="B202" s="60"/>
      <c r="C202" s="60"/>
      <c r="D202" s="60"/>
      <c r="E202" s="60"/>
      <c r="F202" s="60"/>
      <c r="G202" s="60"/>
    </row>
    <row r="203" spans="1:7" x14ac:dyDescent="0.35">
      <c r="A203" s="60"/>
      <c r="B203" s="60"/>
      <c r="C203" s="60"/>
      <c r="D203" s="60"/>
      <c r="E203" s="60"/>
      <c r="F203" s="60"/>
      <c r="G203" s="60"/>
    </row>
    <row r="204" spans="1:7" x14ac:dyDescent="0.35">
      <c r="A204" s="60"/>
      <c r="B204" s="60"/>
      <c r="C204" s="60"/>
      <c r="D204" s="60"/>
      <c r="E204" s="60"/>
      <c r="F204" s="60"/>
      <c r="G204" s="60"/>
    </row>
    <row r="205" spans="1:7" x14ac:dyDescent="0.35">
      <c r="A205" s="60"/>
      <c r="B205" s="60"/>
      <c r="C205" s="60"/>
      <c r="D205" s="60"/>
      <c r="E205" s="60"/>
      <c r="F205" s="60"/>
      <c r="G205" s="60"/>
    </row>
    <row r="206" spans="1:7" x14ac:dyDescent="0.35">
      <c r="A206" s="60"/>
      <c r="B206" s="60"/>
      <c r="C206" s="60"/>
      <c r="D206" s="60"/>
      <c r="E206" s="60"/>
      <c r="F206" s="60"/>
      <c r="G206" s="60"/>
    </row>
    <row r="207" spans="1:7" x14ac:dyDescent="0.35">
      <c r="A207" s="60"/>
      <c r="B207" s="60"/>
      <c r="C207" s="60"/>
      <c r="D207" s="60"/>
      <c r="E207" s="60"/>
      <c r="F207" s="60"/>
      <c r="G207" s="60"/>
    </row>
    <row r="208" spans="1:7" x14ac:dyDescent="0.35">
      <c r="A208" s="60"/>
      <c r="B208" s="60"/>
      <c r="C208" s="60"/>
      <c r="D208" s="60"/>
      <c r="E208" s="60"/>
      <c r="F208" s="60"/>
      <c r="G208" s="60"/>
    </row>
    <row r="209" spans="1:7" x14ac:dyDescent="0.35">
      <c r="A209" s="60"/>
      <c r="B209" s="60"/>
      <c r="C209" s="60"/>
      <c r="D209" s="60"/>
      <c r="E209" s="60"/>
      <c r="F209" s="60"/>
      <c r="G209" s="60"/>
    </row>
    <row r="210" spans="1:7" x14ac:dyDescent="0.35">
      <c r="A210" s="60"/>
      <c r="B210" s="60"/>
      <c r="C210" s="60"/>
      <c r="D210" s="60"/>
      <c r="E210" s="60"/>
      <c r="F210" s="60"/>
      <c r="G210" s="60"/>
    </row>
    <row r="211" spans="1:7" x14ac:dyDescent="0.35">
      <c r="A211" s="60"/>
      <c r="B211" s="60"/>
      <c r="C211" s="60"/>
      <c r="D211" s="60"/>
      <c r="E211" s="60"/>
      <c r="F211" s="60"/>
      <c r="G211" s="60"/>
    </row>
    <row r="212" spans="1:7" x14ac:dyDescent="0.35">
      <c r="A212" s="60"/>
      <c r="B212" s="60"/>
      <c r="C212" s="60"/>
      <c r="D212" s="60"/>
      <c r="E212" s="60"/>
      <c r="F212" s="60"/>
      <c r="G212" s="60"/>
    </row>
    <row r="213" spans="1:7" x14ac:dyDescent="0.35">
      <c r="A213" s="60"/>
      <c r="B213" s="60"/>
      <c r="C213" s="60"/>
      <c r="D213" s="60"/>
      <c r="E213" s="60"/>
      <c r="F213" s="60"/>
      <c r="G213" s="60"/>
    </row>
    <row r="214" spans="1:7" x14ac:dyDescent="0.35">
      <c r="A214" s="60"/>
      <c r="B214" s="60"/>
      <c r="C214" s="60"/>
      <c r="D214" s="60"/>
      <c r="E214" s="60"/>
      <c r="F214" s="60"/>
      <c r="G214" s="60"/>
    </row>
    <row r="215" spans="1:7" x14ac:dyDescent="0.35">
      <c r="A215" s="60"/>
      <c r="B215" s="60"/>
      <c r="C215" s="60"/>
      <c r="D215" s="60"/>
      <c r="E215" s="60"/>
      <c r="F215" s="60"/>
      <c r="G215" s="60"/>
    </row>
    <row r="216" spans="1:7" x14ac:dyDescent="0.35">
      <c r="A216" s="60"/>
      <c r="B216" s="60"/>
      <c r="C216" s="60"/>
      <c r="D216" s="60"/>
      <c r="E216" s="60"/>
      <c r="F216" s="60"/>
      <c r="G216" s="60"/>
    </row>
    <row r="217" spans="1:7" x14ac:dyDescent="0.35">
      <c r="A217" s="60"/>
      <c r="B217" s="60"/>
      <c r="C217" s="60"/>
      <c r="D217" s="60"/>
      <c r="E217" s="60"/>
      <c r="F217" s="60"/>
      <c r="G217" s="60"/>
    </row>
    <row r="218" spans="1:7" x14ac:dyDescent="0.35">
      <c r="A218" s="60"/>
      <c r="B218" s="60"/>
      <c r="C218" s="60"/>
      <c r="D218" s="60"/>
      <c r="E218" s="60"/>
      <c r="F218" s="60"/>
      <c r="G218" s="60"/>
    </row>
    <row r="219" spans="1:7" x14ac:dyDescent="0.35">
      <c r="A219" s="60"/>
      <c r="B219" s="60"/>
      <c r="C219" s="60"/>
      <c r="D219" s="60"/>
      <c r="E219" s="60"/>
      <c r="F219" s="60"/>
      <c r="G219" s="60"/>
    </row>
  </sheetData>
  <mergeCells count="14">
    <mergeCell ref="A8:F8"/>
    <mergeCell ref="A37:F37"/>
    <mergeCell ref="A1:F1"/>
    <mergeCell ref="A52:F52"/>
    <mergeCell ref="A53:F53"/>
    <mergeCell ref="A54:F54"/>
    <mergeCell ref="A9:F9"/>
    <mergeCell ref="A21:F21"/>
    <mergeCell ref="A22:F22"/>
    <mergeCell ref="A23:F23"/>
    <mergeCell ref="A35:F35"/>
    <mergeCell ref="A36:F36"/>
    <mergeCell ref="A17:H17"/>
    <mergeCell ref="A18:H18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E6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zoomScale="80" zoomScaleNormal="80" workbookViewId="0">
      <selection sqref="A1:E1"/>
    </sheetView>
  </sheetViews>
  <sheetFormatPr baseColWidth="10" defaultColWidth="11.453125" defaultRowHeight="14.5" x14ac:dyDescent="0.35"/>
  <cols>
    <col min="1" max="1" width="78.1796875" style="19" customWidth="1"/>
    <col min="2" max="2" width="35.54296875" style="19" customWidth="1"/>
    <col min="3" max="3" width="17.26953125" style="19" bestFit="1" customWidth="1"/>
    <col min="4" max="4" width="17" style="19" bestFit="1" customWidth="1"/>
    <col min="5" max="5" width="16.453125" style="19" bestFit="1" customWidth="1"/>
    <col min="6" max="6" width="9.7265625" style="19" customWidth="1"/>
    <col min="7" max="16384" width="11.453125" style="19"/>
  </cols>
  <sheetData>
    <row r="1" spans="1:6" x14ac:dyDescent="0.35">
      <c r="A1" s="222" t="s">
        <v>30</v>
      </c>
      <c r="B1" s="222"/>
      <c r="C1" s="222"/>
      <c r="D1" s="222"/>
      <c r="E1" s="222"/>
    </row>
    <row r="2" spans="1:6" ht="29" x14ac:dyDescent="0.35">
      <c r="A2" s="62" t="s">
        <v>57</v>
      </c>
      <c r="B2" s="45" t="s">
        <v>58</v>
      </c>
      <c r="C2" s="62"/>
      <c r="D2" s="45"/>
      <c r="E2" s="62"/>
    </row>
    <row r="3" spans="1:6" x14ac:dyDescent="0.35">
      <c r="A3" s="62" t="s">
        <v>59</v>
      </c>
      <c r="B3" s="45" t="s">
        <v>60</v>
      </c>
      <c r="C3" s="62"/>
      <c r="D3" s="45"/>
      <c r="E3" s="62"/>
      <c r="F3" s="20"/>
    </row>
    <row r="4" spans="1:6" x14ac:dyDescent="0.35">
      <c r="A4" s="62" t="s">
        <v>61</v>
      </c>
      <c r="B4" s="45" t="s">
        <v>62</v>
      </c>
      <c r="C4" s="62"/>
      <c r="D4" s="45"/>
      <c r="E4" s="62"/>
      <c r="F4" s="20"/>
    </row>
    <row r="5" spans="1:6" x14ac:dyDescent="0.35">
      <c r="A5" s="62" t="s">
        <v>63</v>
      </c>
      <c r="B5" s="45" t="s">
        <v>112</v>
      </c>
      <c r="C5" s="62"/>
      <c r="D5" s="45"/>
      <c r="E5" s="62"/>
      <c r="F5" s="20"/>
    </row>
    <row r="6" spans="1:6" x14ac:dyDescent="0.35">
      <c r="A6" s="18"/>
      <c r="B6" s="18"/>
      <c r="C6" s="18"/>
      <c r="D6" s="18"/>
      <c r="E6" s="18"/>
      <c r="F6" s="20"/>
    </row>
    <row r="7" spans="1:6" x14ac:dyDescent="0.35">
      <c r="B7" s="20"/>
      <c r="C7" s="20"/>
      <c r="D7" s="20"/>
      <c r="E7" s="20"/>
      <c r="F7" s="20"/>
    </row>
    <row r="8" spans="1:6" x14ac:dyDescent="0.35">
      <c r="A8" s="221" t="s">
        <v>0</v>
      </c>
      <c r="B8" s="221"/>
      <c r="C8" s="221"/>
      <c r="D8" s="221"/>
      <c r="E8" s="221"/>
      <c r="F8" s="20"/>
    </row>
    <row r="9" spans="1:6" x14ac:dyDescent="0.35">
      <c r="A9" s="221" t="s">
        <v>1</v>
      </c>
      <c r="B9" s="221"/>
      <c r="C9" s="221"/>
      <c r="D9" s="221"/>
      <c r="E9" s="221"/>
      <c r="F9" s="20"/>
    </row>
    <row r="10" spans="1:6" x14ac:dyDescent="0.35">
      <c r="A10" s="21"/>
      <c r="B10" s="21"/>
      <c r="C10" s="21"/>
      <c r="D10" s="22"/>
      <c r="E10" s="22"/>
      <c r="F10" s="22"/>
    </row>
    <row r="11" spans="1:6" ht="15" thickBot="1" x14ac:dyDescent="0.4">
      <c r="A11" s="43" t="s">
        <v>68</v>
      </c>
      <c r="B11" s="4" t="s">
        <v>2</v>
      </c>
      <c r="C11" s="4" t="s">
        <v>32</v>
      </c>
      <c r="D11" s="4" t="s">
        <v>41</v>
      </c>
      <c r="E11" s="43" t="s">
        <v>77</v>
      </c>
      <c r="F11" s="150" t="s">
        <v>113</v>
      </c>
    </row>
    <row r="12" spans="1:6" ht="30" customHeight="1" x14ac:dyDescent="0.35">
      <c r="A12" s="23"/>
      <c r="B12" s="23"/>
      <c r="C12" s="23"/>
      <c r="D12" s="23"/>
      <c r="E12" s="23"/>
      <c r="F12" s="151"/>
    </row>
    <row r="13" spans="1:6" x14ac:dyDescent="0.35">
      <c r="A13" t="s">
        <v>82</v>
      </c>
      <c r="B13" s="52" t="s">
        <v>19</v>
      </c>
      <c r="C13" s="77">
        <f>'1T'!G13</f>
        <v>22394</v>
      </c>
      <c r="D13" s="77">
        <f>'2T'!G13</f>
        <v>21833</v>
      </c>
      <c r="E13" s="77">
        <f>AVERAGE(C13:D13)</f>
        <v>22113.5</v>
      </c>
      <c r="F13" s="154">
        <f>+C13+D13</f>
        <v>44227</v>
      </c>
    </row>
    <row r="14" spans="1:6" x14ac:dyDescent="0.35">
      <c r="A14" s="81" t="s">
        <v>84</v>
      </c>
      <c r="B14" s="99" t="s">
        <v>19</v>
      </c>
      <c r="C14" s="77">
        <f>'1T'!F15</f>
        <v>1350.3333333333333</v>
      </c>
      <c r="D14" s="77">
        <f>'2T'!F15</f>
        <v>1219</v>
      </c>
      <c r="E14" s="77">
        <f t="shared" ref="E14:E15" si="0">AVERAGE(C14:D14)</f>
        <v>1284.6666666666665</v>
      </c>
      <c r="F14" s="154">
        <f>+E14</f>
        <v>1284.6666666666665</v>
      </c>
    </row>
    <row r="15" spans="1:6" ht="15" customHeight="1" x14ac:dyDescent="0.35">
      <c r="A15" s="95" t="s">
        <v>97</v>
      </c>
      <c r="B15" s="93" t="s">
        <v>19</v>
      </c>
      <c r="C15" s="77">
        <f>'1T'!F16</f>
        <v>0</v>
      </c>
      <c r="D15" s="77">
        <f>'2T'!F16</f>
        <v>0</v>
      </c>
      <c r="E15" s="77">
        <f t="shared" si="0"/>
        <v>0</v>
      </c>
      <c r="F15" s="154">
        <f>+E15</f>
        <v>0</v>
      </c>
    </row>
    <row r="16" spans="1:6" x14ac:dyDescent="0.35">
      <c r="A16"/>
      <c r="B16" s="44"/>
      <c r="C16" s="84"/>
      <c r="D16" s="84"/>
      <c r="E16" s="84"/>
      <c r="F16" s="151"/>
    </row>
    <row r="17" spans="1:8" x14ac:dyDescent="0.35">
      <c r="A17"/>
      <c r="B17" s="8"/>
      <c r="C17" s="84"/>
      <c r="D17" s="84"/>
      <c r="E17" s="84"/>
      <c r="F17" s="151"/>
    </row>
    <row r="18" spans="1:8" ht="15" thickBot="1" x14ac:dyDescent="0.4">
      <c r="A18" s="7" t="s">
        <v>3</v>
      </c>
      <c r="B18" s="7"/>
      <c r="C18" s="86">
        <f>SUM(C13:C15)</f>
        <v>23744.333333333332</v>
      </c>
      <c r="D18" s="86">
        <f>SUM(D13:D15)</f>
        <v>23052</v>
      </c>
      <c r="E18" s="86">
        <f>SUM(E13:E15)</f>
        <v>23398.166666666668</v>
      </c>
      <c r="F18" s="149">
        <f>SUM(F13:F15)</f>
        <v>45511.666666666664</v>
      </c>
    </row>
    <row r="19" spans="1:8" ht="15" thickTop="1" x14ac:dyDescent="0.35">
      <c r="A19" s="22" t="s">
        <v>76</v>
      </c>
      <c r="B19" s="21"/>
      <c r="C19" s="21"/>
      <c r="D19" s="22"/>
      <c r="E19" s="22"/>
      <c r="F19" s="22"/>
    </row>
    <row r="20" spans="1:8" s="53" customFormat="1" x14ac:dyDescent="0.35">
      <c r="A20" s="204" t="s">
        <v>102</v>
      </c>
      <c r="B20" s="204"/>
      <c r="C20" s="204"/>
      <c r="D20" s="204"/>
      <c r="E20" s="204"/>
      <c r="F20" s="204"/>
      <c r="G20" s="204"/>
      <c r="H20" s="204"/>
    </row>
    <row r="21" spans="1:8" s="53" customFormat="1" x14ac:dyDescent="0.35">
      <c r="A21" s="204" t="s">
        <v>103</v>
      </c>
      <c r="B21" s="204"/>
      <c r="C21" s="204"/>
      <c r="D21" s="204"/>
      <c r="E21" s="204"/>
      <c r="F21" s="204"/>
      <c r="G21" s="204"/>
      <c r="H21" s="110"/>
    </row>
    <row r="22" spans="1:8" s="53" customFormat="1" x14ac:dyDescent="0.35">
      <c r="A22" s="204" t="s">
        <v>104</v>
      </c>
      <c r="B22" s="204"/>
      <c r="C22" s="204"/>
      <c r="D22" s="204"/>
      <c r="E22" s="204"/>
      <c r="F22" s="204"/>
      <c r="G22" s="204"/>
      <c r="H22" s="110"/>
    </row>
    <row r="23" spans="1:8" s="53" customFormat="1" x14ac:dyDescent="0.35">
      <c r="A23" s="204" t="s">
        <v>105</v>
      </c>
      <c r="B23" s="204"/>
      <c r="C23" s="204"/>
      <c r="D23" s="204"/>
      <c r="E23" s="204"/>
      <c r="F23" s="204"/>
      <c r="G23" s="204"/>
      <c r="H23" s="204"/>
    </row>
    <row r="24" spans="1:8" x14ac:dyDescent="0.35">
      <c r="A24" s="24"/>
      <c r="B24" s="24"/>
      <c r="C24" s="24"/>
      <c r="D24" s="24"/>
      <c r="E24" s="24"/>
      <c r="F24" s="22"/>
    </row>
    <row r="25" spans="1:8" x14ac:dyDescent="0.35">
      <c r="A25" s="24"/>
      <c r="B25" s="24"/>
      <c r="C25" s="24"/>
      <c r="D25" s="24"/>
      <c r="E25" s="24"/>
      <c r="F25" s="22"/>
    </row>
    <row r="26" spans="1:8" x14ac:dyDescent="0.35">
      <c r="A26" s="221" t="s">
        <v>4</v>
      </c>
      <c r="B26" s="221"/>
      <c r="C26" s="221"/>
      <c r="D26" s="221"/>
      <c r="E26" s="221"/>
      <c r="F26" s="22"/>
    </row>
    <row r="27" spans="1:8" x14ac:dyDescent="0.35">
      <c r="A27" s="221" t="s">
        <v>38</v>
      </c>
      <c r="B27" s="221"/>
      <c r="C27" s="221"/>
      <c r="D27" s="221"/>
      <c r="E27" s="221"/>
      <c r="F27" s="21"/>
    </row>
    <row r="28" spans="1:8" x14ac:dyDescent="0.35">
      <c r="A28" s="221" t="s">
        <v>5</v>
      </c>
      <c r="B28" s="221"/>
      <c r="C28" s="221"/>
      <c r="D28" s="221"/>
      <c r="E28" s="221"/>
      <c r="F28" s="21"/>
    </row>
    <row r="29" spans="1:8" s="27" customFormat="1" x14ac:dyDescent="0.35">
      <c r="A29" s="20"/>
      <c r="B29" s="20"/>
      <c r="C29" s="20"/>
      <c r="D29" s="20"/>
      <c r="E29" s="20"/>
      <c r="F29" s="21"/>
    </row>
    <row r="30" spans="1:8" ht="15" thickBot="1" x14ac:dyDescent="0.4">
      <c r="A30" s="43" t="s">
        <v>68</v>
      </c>
      <c r="B30" s="4" t="s">
        <v>32</v>
      </c>
      <c r="C30" s="4" t="s">
        <v>41</v>
      </c>
      <c r="D30" s="4" t="s">
        <v>42</v>
      </c>
    </row>
    <row r="31" spans="1:8" x14ac:dyDescent="0.35">
      <c r="A31" s="35"/>
      <c r="B31" s="36"/>
      <c r="C31" s="36"/>
      <c r="D31" s="36"/>
    </row>
    <row r="32" spans="1:8" x14ac:dyDescent="0.35">
      <c r="A32" t="s">
        <v>82</v>
      </c>
      <c r="B32" s="77">
        <f>+'1T'!E33</f>
        <v>2853039655.1199999</v>
      </c>
      <c r="C32" s="77">
        <f>+'2T'!E31</f>
        <v>2117697369.8499999</v>
      </c>
      <c r="D32" s="77">
        <f>+SUM(B32:C32)</f>
        <v>4970737024.9699993</v>
      </c>
    </row>
    <row r="33" spans="1:6" x14ac:dyDescent="0.35">
      <c r="A33" t="s">
        <v>83</v>
      </c>
      <c r="B33" s="77">
        <f>+'1T'!E34</f>
        <v>0</v>
      </c>
      <c r="C33" s="77">
        <f>+'2T'!E32</f>
        <v>0</v>
      </c>
      <c r="D33" s="77">
        <f>+SUM(B33:C33)</f>
        <v>0</v>
      </c>
    </row>
    <row r="34" spans="1:6" x14ac:dyDescent="0.35">
      <c r="A34" s="81" t="s">
        <v>84</v>
      </c>
      <c r="B34" s="77">
        <f>+'1T'!E35</f>
        <v>502254000</v>
      </c>
      <c r="C34" s="77">
        <f>+'2T'!E33</f>
        <v>427813064.43000001</v>
      </c>
      <c r="D34" s="77">
        <f t="shared" ref="D34" si="1">+SUM(B34:C34)</f>
        <v>930067064.43000007</v>
      </c>
    </row>
    <row r="35" spans="1:6" x14ac:dyDescent="0.35">
      <c r="A35" s="95" t="s">
        <v>99</v>
      </c>
      <c r="B35" s="77">
        <f>+'1T'!E36</f>
        <v>0</v>
      </c>
      <c r="C35" s="77">
        <f>+'2T'!E34</f>
        <v>1885692.1500000001</v>
      </c>
      <c r="D35" s="77">
        <f>+SUM(B35:C35)</f>
        <v>1885692.1500000001</v>
      </c>
    </row>
    <row r="36" spans="1:6" x14ac:dyDescent="0.35">
      <c r="A36"/>
      <c r="B36" s="77"/>
      <c r="C36" s="77"/>
      <c r="D36" s="77"/>
    </row>
    <row r="37" spans="1:6" x14ac:dyDescent="0.35">
      <c r="A37"/>
      <c r="B37" s="77"/>
      <c r="C37" s="77"/>
      <c r="D37" s="77"/>
    </row>
    <row r="38" spans="1:6" x14ac:dyDescent="0.35">
      <c r="A38"/>
      <c r="B38" s="36"/>
      <c r="C38" s="36"/>
      <c r="D38" s="36"/>
    </row>
    <row r="39" spans="1:6" x14ac:dyDescent="0.35">
      <c r="A39" s="52"/>
      <c r="B39" s="36"/>
      <c r="C39" s="36"/>
      <c r="D39" s="36"/>
    </row>
    <row r="40" spans="1:6" ht="15" thickBot="1" x14ac:dyDescent="0.4">
      <c r="A40" s="7" t="s">
        <v>3</v>
      </c>
      <c r="B40" s="37">
        <f>SUM(B32:B35)</f>
        <v>3355293655.1199999</v>
      </c>
      <c r="C40" s="37">
        <f>SUM(C32:C35)</f>
        <v>2547396126.4299998</v>
      </c>
      <c r="D40" s="37">
        <f>SUM(D32:D35)</f>
        <v>5902689781.5499992</v>
      </c>
    </row>
    <row r="41" spans="1:6" ht="15" thickTop="1" x14ac:dyDescent="0.35">
      <c r="A41" s="31" t="s">
        <v>43</v>
      </c>
      <c r="B41" s="17"/>
      <c r="C41" s="17"/>
      <c r="D41" s="17"/>
    </row>
    <row r="42" spans="1:6" x14ac:dyDescent="0.35">
      <c r="A42" s="25"/>
      <c r="B42" s="25"/>
      <c r="C42" s="25"/>
      <c r="D42" s="25"/>
    </row>
    <row r="43" spans="1:6" x14ac:dyDescent="0.35">
      <c r="A43" s="22"/>
      <c r="B43" s="22"/>
      <c r="C43" s="22"/>
      <c r="D43" s="22"/>
      <c r="E43" s="22"/>
      <c r="F43" s="22"/>
    </row>
    <row r="44" spans="1:6" x14ac:dyDescent="0.35">
      <c r="A44" s="221" t="s">
        <v>6</v>
      </c>
      <c r="B44" s="221"/>
      <c r="C44" s="221"/>
      <c r="D44" s="221"/>
      <c r="E44" s="221"/>
      <c r="F44" s="22"/>
    </row>
    <row r="45" spans="1:6" x14ac:dyDescent="0.35">
      <c r="A45" s="221" t="s">
        <v>39</v>
      </c>
      <c r="B45" s="221"/>
      <c r="C45" s="221"/>
      <c r="D45" s="221"/>
      <c r="E45" s="221"/>
      <c r="F45" s="21"/>
    </row>
    <row r="46" spans="1:6" x14ac:dyDescent="0.35">
      <c r="A46" s="221" t="s">
        <v>5</v>
      </c>
      <c r="B46" s="221"/>
      <c r="C46" s="221"/>
      <c r="D46" s="221"/>
      <c r="E46" s="221"/>
      <c r="F46" s="21"/>
    </row>
    <row r="47" spans="1:6" x14ac:dyDescent="0.35">
      <c r="A47" s="20"/>
      <c r="B47" s="20"/>
      <c r="C47" s="20"/>
      <c r="D47" s="20"/>
      <c r="E47" s="20"/>
      <c r="F47" s="21"/>
    </row>
    <row r="48" spans="1:6" ht="15" thickBot="1" x14ac:dyDescent="0.4">
      <c r="A48" s="12" t="s">
        <v>7</v>
      </c>
      <c r="B48" s="4" t="s">
        <v>32</v>
      </c>
      <c r="C48" s="4" t="s">
        <v>41</v>
      </c>
      <c r="D48" s="4" t="s">
        <v>42</v>
      </c>
      <c r="E48" s="17"/>
    </row>
    <row r="49" spans="1:6" x14ac:dyDescent="0.35">
      <c r="A49" s="76"/>
      <c r="B49" s="17"/>
      <c r="C49" s="17"/>
      <c r="D49" s="17"/>
      <c r="E49" s="17"/>
    </row>
    <row r="50" spans="1:6" x14ac:dyDescent="0.35">
      <c r="A50" s="11" t="s">
        <v>8</v>
      </c>
      <c r="B50" s="88">
        <f>+'1T'!E60</f>
        <v>2853039655.1199999</v>
      </c>
      <c r="C50" s="88">
        <f>+'2T'!E47</f>
        <v>2117697369.8499999</v>
      </c>
      <c r="D50" s="88">
        <f t="shared" ref="D50:D55" si="2">SUM(B50:C50)</f>
        <v>4970737024.9699993</v>
      </c>
      <c r="E50" s="26"/>
    </row>
    <row r="51" spans="1:6" x14ac:dyDescent="0.35">
      <c r="A51" s="11" t="s">
        <v>9</v>
      </c>
      <c r="B51" s="88">
        <f>+'1T'!E61</f>
        <v>0</v>
      </c>
      <c r="C51" s="88">
        <f>+'2T'!E48</f>
        <v>39750</v>
      </c>
      <c r="D51" s="88">
        <f t="shared" si="2"/>
        <v>39750</v>
      </c>
      <c r="E51" s="26"/>
    </row>
    <row r="52" spans="1:6" x14ac:dyDescent="0.35">
      <c r="A52" s="11" t="s">
        <v>34</v>
      </c>
      <c r="B52" s="88">
        <f>+'1T'!E62</f>
        <v>0</v>
      </c>
      <c r="C52" s="88">
        <f>+'2T'!E49</f>
        <v>1845942.1500000001</v>
      </c>
      <c r="D52" s="88">
        <f t="shared" si="2"/>
        <v>1845942.1500000001</v>
      </c>
      <c r="E52" s="26"/>
    </row>
    <row r="53" spans="1:6" x14ac:dyDescent="0.35">
      <c r="A53" s="11" t="s">
        <v>10</v>
      </c>
      <c r="B53" s="88">
        <f>+'1T'!E63</f>
        <v>502254000</v>
      </c>
      <c r="C53" s="88">
        <f>+'2T'!E50</f>
        <v>427813064.43000001</v>
      </c>
      <c r="D53" s="88">
        <f t="shared" si="2"/>
        <v>930067064.43000007</v>
      </c>
      <c r="E53" s="28"/>
    </row>
    <row r="54" spans="1:6" x14ac:dyDescent="0.35">
      <c r="A54" s="39" t="s">
        <v>67</v>
      </c>
      <c r="B54" s="88">
        <f>+'1T'!E64</f>
        <v>0</v>
      </c>
      <c r="C54" s="88">
        <f>+'2T'!E51</f>
        <v>0</v>
      </c>
      <c r="D54" s="88">
        <f t="shared" si="2"/>
        <v>0</v>
      </c>
      <c r="E54" s="28"/>
    </row>
    <row r="55" spans="1:6" x14ac:dyDescent="0.35">
      <c r="A55" s="39" t="s">
        <v>78</v>
      </c>
      <c r="B55" s="88">
        <f>+'1T'!E65</f>
        <v>0</v>
      </c>
      <c r="C55" s="88">
        <f>+'2T'!E52</f>
        <v>710580766.62</v>
      </c>
      <c r="D55" s="88">
        <f t="shared" si="2"/>
        <v>710580766.62</v>
      </c>
      <c r="E55" s="28"/>
    </row>
    <row r="56" spans="1:6" x14ac:dyDescent="0.35">
      <c r="A56" s="39"/>
      <c r="B56" s="88"/>
      <c r="C56" s="88"/>
      <c r="D56" s="88"/>
      <c r="E56" s="28"/>
    </row>
    <row r="57" spans="1:6" ht="15" thickBot="1" x14ac:dyDescent="0.4">
      <c r="A57" s="13" t="s">
        <v>3</v>
      </c>
      <c r="B57" s="85">
        <f>+SUM(B50:B55)</f>
        <v>3355293655.1199999</v>
      </c>
      <c r="C57" s="85">
        <f>+SUM(C50:C55)</f>
        <v>3257976893.0499997</v>
      </c>
      <c r="D57" s="85">
        <f>+SUM(D50:D55)</f>
        <v>6613270548.1699991</v>
      </c>
      <c r="E57" s="28"/>
    </row>
    <row r="58" spans="1:6" ht="15" thickTop="1" x14ac:dyDescent="0.35">
      <c r="A58" s="21" t="s">
        <v>43</v>
      </c>
      <c r="B58" s="32"/>
      <c r="C58" s="32"/>
      <c r="D58" s="32"/>
      <c r="E58" s="32"/>
    </row>
    <row r="59" spans="1:6" x14ac:dyDescent="0.35">
      <c r="A59" s="29"/>
      <c r="B59" s="32"/>
      <c r="C59" s="32"/>
      <c r="D59" s="32"/>
      <c r="E59" s="32"/>
    </row>
    <row r="60" spans="1:6" x14ac:dyDescent="0.35">
      <c r="A60" s="22"/>
      <c r="B60" s="22"/>
      <c r="C60" s="22"/>
      <c r="D60" s="22"/>
      <c r="E60" s="22"/>
      <c r="F60" s="22"/>
    </row>
    <row r="61" spans="1:6" x14ac:dyDescent="0.35">
      <c r="A61" s="221" t="s">
        <v>11</v>
      </c>
      <c r="B61" s="221"/>
      <c r="C61" s="221"/>
      <c r="D61" s="221"/>
      <c r="E61" s="221"/>
      <c r="F61" s="21"/>
    </row>
    <row r="62" spans="1:6" x14ac:dyDescent="0.35">
      <c r="A62" s="221" t="s">
        <v>12</v>
      </c>
      <c r="B62" s="221"/>
      <c r="C62" s="221"/>
      <c r="D62" s="221"/>
      <c r="E62" s="221"/>
      <c r="F62" s="21"/>
    </row>
    <row r="63" spans="1:6" x14ac:dyDescent="0.35">
      <c r="A63" s="221" t="s">
        <v>5</v>
      </c>
      <c r="B63" s="221"/>
      <c r="C63" s="221"/>
      <c r="D63" s="221"/>
      <c r="E63" s="221"/>
      <c r="F63" s="33"/>
    </row>
    <row r="64" spans="1:6" x14ac:dyDescent="0.35">
      <c r="A64" s="21"/>
      <c r="B64" s="21"/>
      <c r="C64" s="21"/>
      <c r="D64" s="21"/>
      <c r="E64" s="21"/>
      <c r="F64" s="21"/>
    </row>
    <row r="65" spans="1:6" ht="15" thickBot="1" x14ac:dyDescent="0.4">
      <c r="A65" s="4" t="s">
        <v>13</v>
      </c>
      <c r="B65" s="4" t="s">
        <v>32</v>
      </c>
      <c r="C65" s="4" t="s">
        <v>41</v>
      </c>
      <c r="D65" s="4" t="s">
        <v>42</v>
      </c>
      <c r="E65" s="17"/>
    </row>
    <row r="66" spans="1:6" x14ac:dyDescent="0.35">
      <c r="A66" s="11" t="s">
        <v>14</v>
      </c>
      <c r="B66" s="87">
        <f>+'1T'!E76</f>
        <v>710580766.62</v>
      </c>
      <c r="C66" s="87">
        <f>+'2T'!E63</f>
        <v>404193966.5</v>
      </c>
      <c r="D66" s="87">
        <f>B66</f>
        <v>710580766.62</v>
      </c>
      <c r="E66" s="11"/>
    </row>
    <row r="67" spans="1:6" x14ac:dyDescent="0.35">
      <c r="A67" s="11" t="s">
        <v>15</v>
      </c>
      <c r="B67" s="87">
        <f>+'1T'!E77</f>
        <v>3048906855</v>
      </c>
      <c r="C67" s="87">
        <f>+'2T'!E64</f>
        <v>3048906855</v>
      </c>
      <c r="D67" s="87">
        <f>SUM(B67:C67)</f>
        <v>6097813710</v>
      </c>
      <c r="E67" s="11"/>
    </row>
    <row r="68" spans="1:6" x14ac:dyDescent="0.35">
      <c r="A68" s="11" t="s">
        <v>16</v>
      </c>
      <c r="B68" s="87">
        <f>+'1T'!E79</f>
        <v>3759487621.6199999</v>
      </c>
      <c r="C68" s="87">
        <f>+'2T'!E66</f>
        <v>3453100821.5</v>
      </c>
      <c r="D68" s="87">
        <f>SUM(D66:D67)</f>
        <v>6808394476.6199999</v>
      </c>
      <c r="E68" s="11"/>
    </row>
    <row r="69" spans="1:6" x14ac:dyDescent="0.35">
      <c r="A69" s="11" t="s">
        <v>17</v>
      </c>
      <c r="B69" s="87">
        <f>+'1T'!E80</f>
        <v>3355293655.1199999</v>
      </c>
      <c r="C69" s="87">
        <f>+'2T'!E67</f>
        <v>3257976893.0500002</v>
      </c>
      <c r="D69" s="87">
        <f>SUM(B69:C69)</f>
        <v>6613270548.1700001</v>
      </c>
      <c r="E69" s="11"/>
    </row>
    <row r="70" spans="1:6" x14ac:dyDescent="0.35">
      <c r="A70" s="11" t="s">
        <v>40</v>
      </c>
      <c r="B70" s="87">
        <f>+'1T'!E81</f>
        <v>404193966.5</v>
      </c>
      <c r="C70" s="87">
        <f>+'2T'!E68</f>
        <v>195123928.44999981</v>
      </c>
      <c r="D70" s="87">
        <f>D68-D69</f>
        <v>195123928.44999981</v>
      </c>
      <c r="E70" s="11"/>
    </row>
    <row r="71" spans="1:6" ht="15" thickBot="1" x14ac:dyDescent="0.4">
      <c r="A71" s="13"/>
      <c r="B71" s="40"/>
      <c r="C71" s="40"/>
      <c r="D71" s="40"/>
      <c r="E71" s="29"/>
      <c r="F71" s="22"/>
    </row>
    <row r="72" spans="1:6" ht="15" thickTop="1" x14ac:dyDescent="0.35">
      <c r="A72" s="11" t="s">
        <v>43</v>
      </c>
      <c r="B72" s="34"/>
      <c r="C72" s="34"/>
      <c r="D72" s="34"/>
      <c r="E72" s="17"/>
      <c r="F72" s="11"/>
    </row>
    <row r="73" spans="1:6" x14ac:dyDescent="0.35">
      <c r="A73" s="21"/>
      <c r="B73" s="21"/>
      <c r="C73" s="21"/>
      <c r="D73" s="22"/>
      <c r="E73" s="22"/>
      <c r="F73" s="22"/>
    </row>
    <row r="76" spans="1:6" x14ac:dyDescent="0.35">
      <c r="A76" s="69"/>
    </row>
    <row r="77" spans="1:6" x14ac:dyDescent="0.35">
      <c r="A77" s="69"/>
    </row>
    <row r="78" spans="1:6" x14ac:dyDescent="0.35">
      <c r="A78" s="69"/>
    </row>
  </sheetData>
  <mergeCells count="16">
    <mergeCell ref="A8:E8"/>
    <mergeCell ref="A46:E46"/>
    <mergeCell ref="A1:E1"/>
    <mergeCell ref="A61:E61"/>
    <mergeCell ref="A62:E62"/>
    <mergeCell ref="A20:H20"/>
    <mergeCell ref="A21:G21"/>
    <mergeCell ref="A22:G22"/>
    <mergeCell ref="A23:H23"/>
    <mergeCell ref="A63:E63"/>
    <mergeCell ref="A9:E9"/>
    <mergeCell ref="A26:E26"/>
    <mergeCell ref="A27:E27"/>
    <mergeCell ref="A28:E28"/>
    <mergeCell ref="A44:E44"/>
    <mergeCell ref="A45:E45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"/>
  <sheetViews>
    <sheetView zoomScale="80" zoomScaleNormal="80" workbookViewId="0">
      <selection sqref="A1:G1"/>
    </sheetView>
  </sheetViews>
  <sheetFormatPr baseColWidth="10" defaultColWidth="11.453125" defaultRowHeight="14.5" x14ac:dyDescent="0.35"/>
  <cols>
    <col min="1" max="1" width="88" style="19" customWidth="1"/>
    <col min="2" max="2" width="38" style="19" customWidth="1"/>
    <col min="3" max="3" width="17.26953125" style="19" bestFit="1" customWidth="1"/>
    <col min="4" max="4" width="16.26953125" style="19" bestFit="1" customWidth="1"/>
    <col min="5" max="5" width="16.7265625" style="19" bestFit="1" customWidth="1"/>
    <col min="6" max="6" width="11.26953125" style="19" customWidth="1"/>
    <col min="7" max="7" width="13.81640625" style="19" customWidth="1"/>
    <col min="8" max="8" width="16.26953125" style="19" bestFit="1" customWidth="1"/>
    <col min="9" max="16384" width="11.453125" style="19"/>
  </cols>
  <sheetData>
    <row r="1" spans="1:7" x14ac:dyDescent="0.35">
      <c r="A1" s="222" t="s">
        <v>30</v>
      </c>
      <c r="B1" s="222"/>
      <c r="C1" s="222"/>
      <c r="D1" s="222"/>
      <c r="E1" s="222"/>
      <c r="F1" s="222"/>
      <c r="G1" s="222"/>
    </row>
    <row r="2" spans="1:7" ht="29" x14ac:dyDescent="0.35">
      <c r="A2" s="62" t="s">
        <v>57</v>
      </c>
      <c r="B2" s="45" t="s">
        <v>58</v>
      </c>
      <c r="C2" s="62"/>
      <c r="D2" s="45"/>
      <c r="E2" s="62"/>
      <c r="F2" s="62"/>
      <c r="G2" s="45"/>
    </row>
    <row r="3" spans="1:7" x14ac:dyDescent="0.35">
      <c r="A3" s="62" t="s">
        <v>59</v>
      </c>
      <c r="B3" s="45" t="s">
        <v>60</v>
      </c>
      <c r="C3" s="62"/>
      <c r="D3" s="45"/>
      <c r="E3" s="62"/>
      <c r="F3" s="62"/>
      <c r="G3" s="45"/>
    </row>
    <row r="4" spans="1:7" x14ac:dyDescent="0.35">
      <c r="A4" s="62" t="s">
        <v>61</v>
      </c>
      <c r="B4" s="45" t="s">
        <v>62</v>
      </c>
      <c r="C4" s="62"/>
      <c r="D4" s="45"/>
      <c r="E4" s="62"/>
      <c r="F4" s="62"/>
      <c r="G4" s="45"/>
    </row>
    <row r="5" spans="1:7" x14ac:dyDescent="0.35">
      <c r="A5" s="62" t="s">
        <v>63</v>
      </c>
      <c r="B5" s="45" t="s">
        <v>129</v>
      </c>
      <c r="C5" s="62"/>
      <c r="D5" s="45"/>
      <c r="E5" s="62"/>
      <c r="F5" s="62"/>
      <c r="G5" s="45"/>
    </row>
    <row r="6" spans="1:7" x14ac:dyDescent="0.35">
      <c r="A6" s="18"/>
      <c r="B6" s="18"/>
      <c r="C6" s="18"/>
      <c r="D6" s="18"/>
      <c r="E6" s="18"/>
      <c r="F6" s="136"/>
      <c r="G6" s="18"/>
    </row>
    <row r="7" spans="1:7" x14ac:dyDescent="0.35">
      <c r="B7" s="20"/>
      <c r="C7" s="20"/>
      <c r="D7" s="20"/>
      <c r="E7" s="20"/>
      <c r="F7" s="20"/>
      <c r="G7" s="20"/>
    </row>
    <row r="8" spans="1:7" x14ac:dyDescent="0.35">
      <c r="A8" s="221" t="s">
        <v>0</v>
      </c>
      <c r="B8" s="221"/>
      <c r="C8" s="221"/>
      <c r="D8" s="221"/>
      <c r="E8" s="221"/>
      <c r="F8" s="221"/>
      <c r="G8" s="221"/>
    </row>
    <row r="9" spans="1:7" x14ac:dyDescent="0.35">
      <c r="A9" s="221" t="s">
        <v>1</v>
      </c>
      <c r="B9" s="221"/>
      <c r="C9" s="221"/>
      <c r="D9" s="221"/>
      <c r="E9" s="221"/>
      <c r="F9" s="221"/>
      <c r="G9" s="221"/>
    </row>
    <row r="10" spans="1:7" x14ac:dyDescent="0.35">
      <c r="A10" s="21"/>
      <c r="B10" s="21"/>
      <c r="C10" s="21"/>
      <c r="D10" s="22"/>
      <c r="E10" s="22"/>
      <c r="F10" s="22"/>
      <c r="G10" s="22"/>
    </row>
    <row r="11" spans="1:7" ht="15" thickBot="1" x14ac:dyDescent="0.4">
      <c r="A11" s="43" t="s">
        <v>68</v>
      </c>
      <c r="B11" s="4" t="s">
        <v>2</v>
      </c>
      <c r="C11" s="4" t="s">
        <v>32</v>
      </c>
      <c r="D11" s="4" t="s">
        <v>41</v>
      </c>
      <c r="E11" s="4" t="s">
        <v>44</v>
      </c>
      <c r="F11" s="4" t="s">
        <v>114</v>
      </c>
      <c r="G11" s="43" t="s">
        <v>113</v>
      </c>
    </row>
    <row r="12" spans="1:7" ht="30" customHeight="1" x14ac:dyDescent="0.35">
      <c r="A12" s="23"/>
      <c r="B12" s="23"/>
      <c r="C12" s="23"/>
      <c r="D12" s="23"/>
      <c r="E12" s="23"/>
      <c r="F12" s="23"/>
      <c r="G12" s="23"/>
    </row>
    <row r="13" spans="1:7" x14ac:dyDescent="0.35">
      <c r="A13" t="s">
        <v>82</v>
      </c>
      <c r="B13" s="52" t="s">
        <v>19</v>
      </c>
      <c r="C13" s="77">
        <f>+'1T'!G13</f>
        <v>22394</v>
      </c>
      <c r="D13" s="77">
        <f>+'2T'!G13</f>
        <v>21833</v>
      </c>
      <c r="E13" s="77">
        <f>+'3T'!G13</f>
        <v>23109</v>
      </c>
      <c r="F13" s="77">
        <f>+AVERAGE(C13:E13)</f>
        <v>22445.333333333332</v>
      </c>
      <c r="G13" s="152">
        <f>+C13+D13+E13</f>
        <v>67336</v>
      </c>
    </row>
    <row r="14" spans="1:7" x14ac:dyDescent="0.35">
      <c r="A14" s="81" t="s">
        <v>84</v>
      </c>
      <c r="B14" s="99" t="s">
        <v>19</v>
      </c>
      <c r="C14" s="77">
        <f>+'1T'!G15</f>
        <v>1350.3333333333333</v>
      </c>
      <c r="D14" s="77">
        <f>+'2T'!G15</f>
        <v>1219</v>
      </c>
      <c r="E14" s="77"/>
      <c r="F14" s="77"/>
      <c r="G14" s="152">
        <f>AVERAGE(C14:E14)</f>
        <v>1284.6666666666665</v>
      </c>
    </row>
    <row r="15" spans="1:7" ht="15" customHeight="1" x14ac:dyDescent="0.35">
      <c r="A15" s="95" t="s">
        <v>99</v>
      </c>
      <c r="B15" s="93" t="s">
        <v>19</v>
      </c>
      <c r="C15" s="77">
        <f>+'1T'!G16</f>
        <v>0</v>
      </c>
      <c r="D15" s="77">
        <f>+'2T'!G16</f>
        <v>0</v>
      </c>
      <c r="E15" s="77">
        <f>+'3T'!G16</f>
        <v>440.33333333333331</v>
      </c>
      <c r="F15" s="77">
        <f t="shared" ref="F15" si="0">+AVERAGE(C15:E15)</f>
        <v>146.77777777777777</v>
      </c>
      <c r="G15" s="152">
        <f>AVERAGE(C15:E15)</f>
        <v>146.77777777777777</v>
      </c>
    </row>
    <row r="16" spans="1:7" x14ac:dyDescent="0.35">
      <c r="A16"/>
      <c r="B16" s="44"/>
      <c r="C16" s="84"/>
      <c r="D16" s="84"/>
      <c r="E16" s="84"/>
      <c r="F16" s="84"/>
      <c r="G16" s="153"/>
    </row>
    <row r="17" spans="1:7" ht="15" thickBot="1" x14ac:dyDescent="0.4">
      <c r="A17" s="7" t="s">
        <v>3</v>
      </c>
      <c r="B17" s="7"/>
      <c r="C17" s="86">
        <f>SUM(C13:C15)</f>
        <v>23744.333333333332</v>
      </c>
      <c r="D17" s="86">
        <f>SUM(D13:D15)</f>
        <v>23052</v>
      </c>
      <c r="E17" s="86">
        <f>SUM(E13:E15)</f>
        <v>23549.333333333332</v>
      </c>
      <c r="F17" s="86">
        <f>SUM(F13:F15)</f>
        <v>22592.111111111109</v>
      </c>
      <c r="G17" s="149">
        <f>SUM(G13:G15)</f>
        <v>68767.444444444453</v>
      </c>
    </row>
    <row r="18" spans="1:7" ht="15" thickTop="1" x14ac:dyDescent="0.35">
      <c r="A18" s="22" t="s">
        <v>76</v>
      </c>
      <c r="B18" s="21"/>
      <c r="C18" s="21"/>
      <c r="D18" s="22"/>
      <c r="E18" s="22"/>
      <c r="F18" s="22"/>
      <c r="G18" s="22"/>
    </row>
    <row r="19" spans="1:7" x14ac:dyDescent="0.35">
      <c r="A19" s="22"/>
      <c r="B19" s="21"/>
      <c r="C19" s="21"/>
      <c r="D19" s="22"/>
      <c r="E19" s="22"/>
      <c r="F19" s="22"/>
      <c r="G19" s="22"/>
    </row>
    <row r="20" spans="1:7" x14ac:dyDescent="0.35">
      <c r="A20" s="22"/>
      <c r="B20" s="21"/>
      <c r="C20" s="21"/>
      <c r="D20" s="22"/>
      <c r="E20" s="22"/>
      <c r="F20" s="22"/>
      <c r="G20" s="22"/>
    </row>
    <row r="21" spans="1:7" x14ac:dyDescent="0.35">
      <c r="A21" s="24"/>
      <c r="B21" s="24"/>
      <c r="C21" s="24"/>
      <c r="D21" s="24"/>
      <c r="E21" s="24"/>
      <c r="F21" s="24"/>
      <c r="G21" s="22"/>
    </row>
    <row r="22" spans="1:7" x14ac:dyDescent="0.35">
      <c r="A22" s="24"/>
      <c r="B22" s="24"/>
      <c r="C22" s="24"/>
      <c r="D22" s="24"/>
      <c r="E22" s="24"/>
      <c r="F22" s="24"/>
      <c r="G22" s="24"/>
    </row>
    <row r="23" spans="1:7" x14ac:dyDescent="0.35">
      <c r="A23" s="221" t="s">
        <v>4</v>
      </c>
      <c r="B23" s="221"/>
      <c r="C23" s="221"/>
      <c r="D23" s="221"/>
      <c r="E23" s="221"/>
      <c r="F23" s="221"/>
      <c r="G23" s="221"/>
    </row>
    <row r="24" spans="1:7" x14ac:dyDescent="0.35">
      <c r="A24" s="221" t="s">
        <v>38</v>
      </c>
      <c r="B24" s="221"/>
      <c r="C24" s="221"/>
      <c r="D24" s="221"/>
      <c r="E24" s="221"/>
      <c r="F24" s="221"/>
      <c r="G24" s="221"/>
    </row>
    <row r="25" spans="1:7" x14ac:dyDescent="0.35">
      <c r="A25" s="221" t="s">
        <v>5</v>
      </c>
      <c r="B25" s="221"/>
      <c r="C25" s="221"/>
      <c r="D25" s="221"/>
      <c r="E25" s="221"/>
      <c r="F25" s="221"/>
      <c r="G25" s="221"/>
    </row>
    <row r="26" spans="1:7" s="27" customFormat="1" x14ac:dyDescent="0.35">
      <c r="A26" s="20"/>
      <c r="B26" s="20"/>
      <c r="C26" s="20"/>
      <c r="D26" s="20"/>
      <c r="E26" s="20"/>
      <c r="F26" s="20"/>
      <c r="G26" s="20"/>
    </row>
    <row r="27" spans="1:7" ht="15" thickBot="1" x14ac:dyDescent="0.4">
      <c r="A27" s="43" t="s">
        <v>68</v>
      </c>
      <c r="B27" s="4" t="s">
        <v>32</v>
      </c>
      <c r="C27" s="4" t="s">
        <v>41</v>
      </c>
      <c r="D27" s="4" t="s">
        <v>44</v>
      </c>
      <c r="E27" s="4" t="s">
        <v>45</v>
      </c>
      <c r="F27" s="17"/>
    </row>
    <row r="28" spans="1:7" x14ac:dyDescent="0.35">
      <c r="A28" s="35"/>
      <c r="B28" s="36"/>
      <c r="C28" s="36"/>
      <c r="D28" s="36"/>
      <c r="E28" s="36"/>
      <c r="F28" s="36"/>
    </row>
    <row r="29" spans="1:7" x14ac:dyDescent="0.35">
      <c r="A29" t="s">
        <v>82</v>
      </c>
      <c r="B29" s="77">
        <f>+'1T'!E33</f>
        <v>2853039655.1199999</v>
      </c>
      <c r="C29" s="77">
        <f>+'2T'!E31</f>
        <v>2117697369.8499999</v>
      </c>
      <c r="D29" s="77">
        <f>+'3T'!E33</f>
        <v>2142278208.0599999</v>
      </c>
      <c r="E29" s="77">
        <f>SUM(B29:D29)</f>
        <v>7113015233.0299988</v>
      </c>
      <c r="F29" s="77"/>
    </row>
    <row r="30" spans="1:7" x14ac:dyDescent="0.35">
      <c r="A30" t="s">
        <v>83</v>
      </c>
      <c r="B30" s="77">
        <f>+'1T'!E34</f>
        <v>0</v>
      </c>
      <c r="C30" s="77">
        <f>+'2T'!E32</f>
        <v>0</v>
      </c>
      <c r="D30" s="77">
        <f>+'3T'!E34</f>
        <v>0</v>
      </c>
      <c r="E30" s="77">
        <f t="shared" ref="E30:E32" si="1">SUM(B30:D30)</f>
        <v>0</v>
      </c>
      <c r="F30" s="77"/>
    </row>
    <row r="31" spans="1:7" x14ac:dyDescent="0.35">
      <c r="A31" s="81" t="s">
        <v>84</v>
      </c>
      <c r="B31" s="77">
        <f>+'1T'!E35</f>
        <v>502254000</v>
      </c>
      <c r="C31" s="77">
        <f>+'2T'!E33</f>
        <v>427813064.43000001</v>
      </c>
      <c r="D31" s="77">
        <f>+'3T'!E35</f>
        <v>0</v>
      </c>
      <c r="E31" s="77">
        <f t="shared" si="1"/>
        <v>930067064.43000007</v>
      </c>
      <c r="F31" s="77"/>
    </row>
    <row r="32" spans="1:7" x14ac:dyDescent="0.35">
      <c r="A32" s="95" t="s">
        <v>97</v>
      </c>
      <c r="B32" s="77">
        <f>+'1T'!E36</f>
        <v>0</v>
      </c>
      <c r="C32" s="77">
        <f>+'2T'!E34</f>
        <v>1885692.1500000001</v>
      </c>
      <c r="D32" s="77">
        <f>+'3T'!E36</f>
        <v>51153561.709999993</v>
      </c>
      <c r="E32" s="77">
        <f t="shared" si="1"/>
        <v>53039253.859999992</v>
      </c>
      <c r="F32" s="77"/>
    </row>
    <row r="33" spans="1:8" x14ac:dyDescent="0.35">
      <c r="A33"/>
      <c r="B33" s="77"/>
      <c r="C33" s="77"/>
      <c r="D33" s="77"/>
      <c r="E33" s="77"/>
      <c r="F33" s="77"/>
    </row>
    <row r="34" spans="1:8" x14ac:dyDescent="0.35">
      <c r="A34"/>
      <c r="B34" s="77"/>
      <c r="C34" s="77"/>
      <c r="D34" s="77"/>
      <c r="E34" s="77"/>
      <c r="F34" s="77"/>
    </row>
    <row r="35" spans="1:8" ht="15" thickBot="1" x14ac:dyDescent="0.4">
      <c r="A35" s="7" t="s">
        <v>3</v>
      </c>
      <c r="B35" s="86">
        <f>SUM(B29:B33)</f>
        <v>3355293655.1199999</v>
      </c>
      <c r="C35" s="86">
        <f t="shared" ref="C35:D35" si="2">SUM(C29:C33)</f>
        <v>2547396126.4299998</v>
      </c>
      <c r="D35" s="86">
        <f t="shared" si="2"/>
        <v>2193431769.77</v>
      </c>
      <c r="E35" s="86">
        <f>SUM(E29:E33)</f>
        <v>8096121551.3199987</v>
      </c>
      <c r="F35" s="77"/>
    </row>
    <row r="36" spans="1:8" ht="15" thickTop="1" x14ac:dyDescent="0.35">
      <c r="A36" s="31" t="s">
        <v>43</v>
      </c>
      <c r="B36" s="23"/>
      <c r="C36" s="23"/>
      <c r="D36" s="23"/>
      <c r="E36" s="23"/>
      <c r="F36" s="23"/>
    </row>
    <row r="37" spans="1:8" hidden="1" x14ac:dyDescent="0.35">
      <c r="A37" s="23"/>
      <c r="B37" s="23"/>
      <c r="C37" s="23"/>
      <c r="D37" s="23"/>
      <c r="E37" s="23"/>
      <c r="F37" s="23"/>
    </row>
    <row r="38" spans="1:8" hidden="1" x14ac:dyDescent="0.35">
      <c r="A38" s="22"/>
      <c r="B38" s="22"/>
      <c r="C38" s="22"/>
      <c r="D38" s="22"/>
      <c r="E38" s="22"/>
      <c r="F38" s="22"/>
      <c r="G38" s="22"/>
    </row>
    <row r="39" spans="1:8" x14ac:dyDescent="0.35">
      <c r="A39" s="221" t="s">
        <v>6</v>
      </c>
      <c r="B39" s="221"/>
      <c r="C39" s="221"/>
      <c r="D39" s="221"/>
      <c r="E39" s="221"/>
      <c r="F39" s="221"/>
      <c r="G39" s="221"/>
    </row>
    <row r="40" spans="1:8" x14ac:dyDescent="0.35">
      <c r="A40" s="221" t="s">
        <v>39</v>
      </c>
      <c r="B40" s="221"/>
      <c r="C40" s="221"/>
      <c r="D40" s="221"/>
      <c r="E40" s="221"/>
      <c r="F40" s="221"/>
      <c r="G40" s="221"/>
    </row>
    <row r="41" spans="1:8" x14ac:dyDescent="0.35">
      <c r="A41" s="221" t="s">
        <v>5</v>
      </c>
      <c r="B41" s="221"/>
      <c r="C41" s="221"/>
      <c r="D41" s="221"/>
      <c r="E41" s="221"/>
      <c r="F41" s="221"/>
      <c r="G41" s="221"/>
    </row>
    <row r="42" spans="1:8" x14ac:dyDescent="0.35">
      <c r="A42" s="20"/>
      <c r="B42" s="20"/>
      <c r="C42" s="20"/>
      <c r="D42" s="20"/>
      <c r="E42" s="20"/>
      <c r="F42" s="20"/>
      <c r="G42" s="20"/>
      <c r="H42" s="27"/>
    </row>
    <row r="43" spans="1:8" ht="15" thickBot="1" x14ac:dyDescent="0.4">
      <c r="A43" s="12" t="s">
        <v>7</v>
      </c>
      <c r="B43" s="4" t="s">
        <v>32</v>
      </c>
      <c r="C43" s="4" t="s">
        <v>41</v>
      </c>
      <c r="D43" s="4" t="s">
        <v>44</v>
      </c>
      <c r="E43" s="12" t="s">
        <v>45</v>
      </c>
      <c r="F43" s="76"/>
    </row>
    <row r="44" spans="1:8" x14ac:dyDescent="0.35">
      <c r="A44" s="76"/>
      <c r="B44" s="17"/>
      <c r="C44" s="17"/>
      <c r="D44" s="17"/>
      <c r="E44" s="76"/>
      <c r="F44" s="76"/>
    </row>
    <row r="45" spans="1:8" x14ac:dyDescent="0.35">
      <c r="A45" s="11" t="s">
        <v>8</v>
      </c>
      <c r="B45" s="88">
        <f>+'1T'!E60</f>
        <v>2853039655.1199999</v>
      </c>
      <c r="C45" s="88">
        <f>+'2T'!E47</f>
        <v>2117697369.8499999</v>
      </c>
      <c r="D45" s="88">
        <f>+'3T'!E55</f>
        <v>2142278208.0599999</v>
      </c>
      <c r="E45" s="87">
        <f t="shared" ref="E45:E50" si="3">SUM(B45:D45)</f>
        <v>7113015233.0299988</v>
      </c>
      <c r="F45" s="87"/>
    </row>
    <row r="46" spans="1:8" x14ac:dyDescent="0.35">
      <c r="A46" s="11" t="s">
        <v>9</v>
      </c>
      <c r="B46" s="88">
        <f>+'1T'!E61</f>
        <v>0</v>
      </c>
      <c r="C46" s="88">
        <f>+'2T'!E48</f>
        <v>39750</v>
      </c>
      <c r="D46" s="88">
        <f>+'3T'!E56</f>
        <v>17806687.619999997</v>
      </c>
      <c r="E46" s="87">
        <f t="shared" si="3"/>
        <v>17846437.619999997</v>
      </c>
      <c r="F46" s="87"/>
    </row>
    <row r="47" spans="1:8" x14ac:dyDescent="0.35">
      <c r="A47" s="11" t="s">
        <v>34</v>
      </c>
      <c r="B47" s="88">
        <f>+'1T'!E62</f>
        <v>0</v>
      </c>
      <c r="C47" s="88">
        <f>+'2T'!E49</f>
        <v>1845942.1500000001</v>
      </c>
      <c r="D47" s="88">
        <f>+'3T'!E57</f>
        <v>33346874.09</v>
      </c>
      <c r="E47" s="87">
        <f t="shared" si="3"/>
        <v>35192816.240000002</v>
      </c>
      <c r="F47" s="87"/>
    </row>
    <row r="48" spans="1:8" x14ac:dyDescent="0.35">
      <c r="A48" s="11" t="s">
        <v>10</v>
      </c>
      <c r="B48" s="88">
        <f>+'1T'!E63</f>
        <v>502254000</v>
      </c>
      <c r="C48" s="88">
        <f>+'2T'!E50</f>
        <v>427813064.43000001</v>
      </c>
      <c r="D48" s="88">
        <f>+'3T'!E58</f>
        <v>0</v>
      </c>
      <c r="E48" s="87">
        <f t="shared" si="3"/>
        <v>930067064.43000007</v>
      </c>
      <c r="F48" s="87"/>
    </row>
    <row r="49" spans="1:7" x14ac:dyDescent="0.35">
      <c r="A49" s="39" t="s">
        <v>67</v>
      </c>
      <c r="B49" s="88">
        <f>+'1T'!E64</f>
        <v>0</v>
      </c>
      <c r="C49" s="88">
        <f>+'2T'!E51</f>
        <v>0</v>
      </c>
      <c r="D49" s="88">
        <f>+'3T'!E59</f>
        <v>0</v>
      </c>
      <c r="E49" s="87">
        <f t="shared" si="3"/>
        <v>0</v>
      </c>
      <c r="F49" s="87"/>
    </row>
    <row r="50" spans="1:7" x14ac:dyDescent="0.35">
      <c r="A50" s="39" t="s">
        <v>78</v>
      </c>
      <c r="B50" s="88">
        <f>+'1T'!E65</f>
        <v>0</v>
      </c>
      <c r="C50" s="88">
        <f>+'2T'!E52</f>
        <v>710580766.62</v>
      </c>
      <c r="D50" s="88">
        <f>+'3T'!E60</f>
        <v>0</v>
      </c>
      <c r="E50" s="87">
        <f t="shared" si="3"/>
        <v>710580766.62</v>
      </c>
      <c r="F50" s="87"/>
    </row>
    <row r="51" spans="1:7" x14ac:dyDescent="0.35">
      <c r="A51" s="39"/>
      <c r="B51" s="88"/>
      <c r="C51" s="88"/>
      <c r="D51" s="88"/>
      <c r="E51" s="87"/>
      <c r="F51" s="87"/>
    </row>
    <row r="52" spans="1:7" ht="15" thickBot="1" x14ac:dyDescent="0.4">
      <c r="A52" s="13" t="s">
        <v>3</v>
      </c>
      <c r="B52" s="85">
        <f>SUM(B45:B50)</f>
        <v>3355293655.1199999</v>
      </c>
      <c r="C52" s="85">
        <f>SUM(C45:C50)</f>
        <v>3257976893.0499997</v>
      </c>
      <c r="D52" s="85">
        <f>SUM(D45:D50)</f>
        <v>2193431769.77</v>
      </c>
      <c r="E52" s="85">
        <f>SUM(E45:E50)</f>
        <v>8806702317.9399986</v>
      </c>
      <c r="F52" s="88"/>
    </row>
    <row r="53" spans="1:7" ht="15" thickTop="1" x14ac:dyDescent="0.35">
      <c r="A53" s="31" t="s">
        <v>43</v>
      </c>
      <c r="B53" s="32"/>
      <c r="C53" s="32"/>
      <c r="D53" s="32"/>
      <c r="E53" s="32"/>
      <c r="F53" s="32"/>
    </row>
    <row r="54" spans="1:7" x14ac:dyDescent="0.35">
      <c r="A54" s="29"/>
      <c r="B54" s="32"/>
      <c r="C54" s="32"/>
      <c r="D54" s="32"/>
      <c r="E54" s="32"/>
      <c r="F54" s="32"/>
    </row>
    <row r="55" spans="1:7" x14ac:dyDescent="0.35">
      <c r="A55" s="22"/>
      <c r="B55" s="22"/>
      <c r="C55" s="22"/>
      <c r="D55" s="22"/>
      <c r="E55" s="22"/>
      <c r="F55" s="22"/>
      <c r="G55" s="22"/>
    </row>
    <row r="56" spans="1:7" x14ac:dyDescent="0.35">
      <c r="A56" s="221" t="s">
        <v>11</v>
      </c>
      <c r="B56" s="221"/>
      <c r="C56" s="221"/>
      <c r="D56" s="221"/>
      <c r="E56" s="221"/>
      <c r="F56" s="221"/>
      <c r="G56" s="221"/>
    </row>
    <row r="57" spans="1:7" x14ac:dyDescent="0.35">
      <c r="A57" s="221" t="s">
        <v>12</v>
      </c>
      <c r="B57" s="221"/>
      <c r="C57" s="221"/>
      <c r="D57" s="221"/>
      <c r="E57" s="221"/>
      <c r="F57" s="221"/>
      <c r="G57" s="221"/>
    </row>
    <row r="58" spans="1:7" x14ac:dyDescent="0.35">
      <c r="A58" s="221" t="s">
        <v>5</v>
      </c>
      <c r="B58" s="221"/>
      <c r="C58" s="221"/>
      <c r="D58" s="221"/>
      <c r="E58" s="221"/>
      <c r="F58" s="221"/>
      <c r="G58" s="221"/>
    </row>
    <row r="59" spans="1:7" x14ac:dyDescent="0.35">
      <c r="A59" s="21"/>
      <c r="B59" s="21"/>
      <c r="C59" s="21"/>
      <c r="D59" s="21"/>
      <c r="E59" s="21"/>
      <c r="F59" s="21"/>
      <c r="G59" s="21"/>
    </row>
    <row r="60" spans="1:7" ht="15" thickBot="1" x14ac:dyDescent="0.4">
      <c r="A60" s="4" t="s">
        <v>13</v>
      </c>
      <c r="B60" s="4" t="s">
        <v>32</v>
      </c>
      <c r="C60" s="4" t="s">
        <v>41</v>
      </c>
      <c r="D60" s="4" t="s">
        <v>44</v>
      </c>
      <c r="E60" s="4" t="s">
        <v>45</v>
      </c>
      <c r="F60" s="17"/>
    </row>
    <row r="61" spans="1:7" x14ac:dyDescent="0.35">
      <c r="A61" s="11" t="s">
        <v>14</v>
      </c>
      <c r="B61" s="87">
        <f>+'1T'!E76</f>
        <v>710580766.62</v>
      </c>
      <c r="C61" s="88">
        <f>+'2T'!E63</f>
        <v>404193966.5</v>
      </c>
      <c r="D61" s="87">
        <f>+'3T'!E71</f>
        <v>195123928.44999981</v>
      </c>
      <c r="E61" s="87">
        <f>B61</f>
        <v>710580766.62</v>
      </c>
      <c r="F61" s="87"/>
    </row>
    <row r="62" spans="1:7" x14ac:dyDescent="0.35">
      <c r="A62" s="11" t="s">
        <v>15</v>
      </c>
      <c r="B62" s="87">
        <f>+'1T'!E77</f>
        <v>3048906855</v>
      </c>
      <c r="C62" s="88">
        <f>+'2T'!E64</f>
        <v>3048906855</v>
      </c>
      <c r="D62" s="87">
        <f>+'3T'!E72</f>
        <v>3048906855</v>
      </c>
      <c r="E62" s="87">
        <f>SUM(B62:D62)</f>
        <v>9146720565</v>
      </c>
      <c r="F62" s="87"/>
    </row>
    <row r="63" spans="1:7" x14ac:dyDescent="0.35">
      <c r="A63" s="11" t="s">
        <v>16</v>
      </c>
      <c r="B63" s="87">
        <f>+'1T'!E79</f>
        <v>3759487621.6199999</v>
      </c>
      <c r="C63" s="88">
        <f>+'2T'!E66</f>
        <v>3453100821.5</v>
      </c>
      <c r="D63" s="87">
        <f>+'3T'!E74</f>
        <v>3244030783.4499998</v>
      </c>
      <c r="E63" s="87">
        <f>SUM(E61:E62)</f>
        <v>9857301331.6200008</v>
      </c>
      <c r="F63" s="87"/>
    </row>
    <row r="64" spans="1:7" x14ac:dyDescent="0.35">
      <c r="A64" s="11" t="s">
        <v>17</v>
      </c>
      <c r="B64" s="87">
        <f>+'1T'!E80</f>
        <v>3355293655.1199999</v>
      </c>
      <c r="C64" s="88">
        <f>+'2T'!E67</f>
        <v>3257976893.0500002</v>
      </c>
      <c r="D64" s="87">
        <f>+'3T'!E75</f>
        <v>2193431769.77</v>
      </c>
      <c r="E64" s="87">
        <f>SUM(B64:D64)</f>
        <v>8806702317.9400005</v>
      </c>
      <c r="F64" s="87"/>
    </row>
    <row r="65" spans="1:7" x14ac:dyDescent="0.35">
      <c r="A65" s="11" t="s">
        <v>40</v>
      </c>
      <c r="B65" s="87">
        <f>+'1T'!E81</f>
        <v>404193966.5</v>
      </c>
      <c r="C65" s="88">
        <f>+'2T'!E68</f>
        <v>195123928.44999981</v>
      </c>
      <c r="D65" s="87">
        <f>+'3T'!E76</f>
        <v>1050599013.6799998</v>
      </c>
      <c r="E65" s="87">
        <f>E63-E64</f>
        <v>1050599013.6800003</v>
      </c>
      <c r="F65" s="87"/>
    </row>
    <row r="66" spans="1:7" ht="15" thickBot="1" x14ac:dyDescent="0.4">
      <c r="A66" s="14"/>
      <c r="B66" s="51"/>
      <c r="C66" s="51"/>
      <c r="D66" s="51"/>
      <c r="E66" s="51"/>
      <c r="F66" s="155"/>
      <c r="G66" s="22"/>
    </row>
    <row r="67" spans="1:7" ht="15" thickTop="1" x14ac:dyDescent="0.35">
      <c r="A67" s="31" t="s">
        <v>43</v>
      </c>
      <c r="B67" s="30"/>
      <c r="C67" s="30"/>
      <c r="D67" s="30"/>
      <c r="E67" s="30"/>
      <c r="F67" s="30"/>
      <c r="G67" s="30"/>
    </row>
    <row r="68" spans="1:7" x14ac:dyDescent="0.35">
      <c r="A68" s="21"/>
      <c r="B68" s="21"/>
      <c r="C68" s="21"/>
      <c r="D68" s="22"/>
      <c r="E68" s="22"/>
      <c r="F68" s="22"/>
      <c r="G68" s="22"/>
    </row>
    <row r="71" spans="1:7" x14ac:dyDescent="0.35">
      <c r="A71" s="69"/>
    </row>
    <row r="72" spans="1:7" x14ac:dyDescent="0.35">
      <c r="A72" s="69"/>
    </row>
    <row r="73" spans="1:7" x14ac:dyDescent="0.35">
      <c r="A73" s="69"/>
    </row>
  </sheetData>
  <mergeCells count="12">
    <mergeCell ref="A8:G8"/>
    <mergeCell ref="A41:G41"/>
    <mergeCell ref="A1:G1"/>
    <mergeCell ref="A56:G56"/>
    <mergeCell ref="A57:G57"/>
    <mergeCell ref="A58:G58"/>
    <mergeCell ref="A9:G9"/>
    <mergeCell ref="A23:G23"/>
    <mergeCell ref="A24:G24"/>
    <mergeCell ref="A25:G25"/>
    <mergeCell ref="A39:G39"/>
    <mergeCell ref="A40:G40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3"/>
  <sheetViews>
    <sheetView zoomScale="80" zoomScaleNormal="80" workbookViewId="0">
      <selection sqref="A1:G1"/>
    </sheetView>
  </sheetViews>
  <sheetFormatPr baseColWidth="10" defaultColWidth="11.453125" defaultRowHeight="14.5" x14ac:dyDescent="0.35"/>
  <cols>
    <col min="1" max="1" width="62.54296875" style="53" customWidth="1"/>
    <col min="2" max="2" width="41" style="53" bestFit="1" customWidth="1"/>
    <col min="3" max="3" width="14.54296875" style="53" customWidth="1"/>
    <col min="4" max="4" width="16.453125" style="53" customWidth="1"/>
    <col min="5" max="5" width="15" style="53" customWidth="1"/>
    <col min="6" max="6" width="17.26953125" style="53" customWidth="1"/>
    <col min="7" max="7" width="12.1796875" style="53" customWidth="1"/>
    <col min="8" max="8" width="14" style="53" customWidth="1"/>
    <col min="9" max="9" width="24.7265625" style="53" customWidth="1"/>
    <col min="10" max="16384" width="11.453125" style="53"/>
  </cols>
  <sheetData>
    <row r="1" spans="1:9" x14ac:dyDescent="0.35">
      <c r="A1" s="222" t="s">
        <v>30</v>
      </c>
      <c r="B1" s="222"/>
      <c r="C1" s="222"/>
      <c r="D1" s="222"/>
      <c r="E1" s="222"/>
      <c r="F1" s="222"/>
      <c r="G1" s="222"/>
    </row>
    <row r="2" spans="1:9" x14ac:dyDescent="0.35">
      <c r="A2" s="62" t="s">
        <v>57</v>
      </c>
      <c r="B2" s="45" t="s">
        <v>58</v>
      </c>
      <c r="C2" s="62"/>
      <c r="D2" s="45"/>
      <c r="E2" s="62"/>
      <c r="F2" s="45"/>
    </row>
    <row r="3" spans="1:9" x14ac:dyDescent="0.35">
      <c r="A3" s="62" t="s">
        <v>59</v>
      </c>
      <c r="B3" s="45" t="s">
        <v>60</v>
      </c>
      <c r="C3" s="62"/>
      <c r="D3" s="45"/>
      <c r="E3" s="62"/>
      <c r="F3" s="45"/>
      <c r="G3" s="54"/>
    </row>
    <row r="4" spans="1:9" x14ac:dyDescent="0.35">
      <c r="A4" s="62" t="s">
        <v>61</v>
      </c>
      <c r="B4" s="45" t="s">
        <v>62</v>
      </c>
      <c r="C4" s="62"/>
      <c r="D4" s="45"/>
      <c r="E4" s="62"/>
      <c r="F4" s="45"/>
      <c r="G4" s="54"/>
    </row>
    <row r="5" spans="1:9" x14ac:dyDescent="0.35">
      <c r="A5" s="62" t="s">
        <v>63</v>
      </c>
      <c r="B5" s="63">
        <v>2021</v>
      </c>
      <c r="C5" s="62"/>
      <c r="D5" s="45"/>
      <c r="E5" s="62"/>
      <c r="F5" s="45"/>
      <c r="G5" s="54"/>
    </row>
    <row r="6" spans="1:9" x14ac:dyDescent="0.35">
      <c r="A6" s="55"/>
      <c r="B6" s="55"/>
      <c r="C6" s="55"/>
      <c r="D6" s="55"/>
      <c r="E6" s="55"/>
      <c r="F6" s="55"/>
      <c r="G6" s="54"/>
    </row>
    <row r="7" spans="1:9" x14ac:dyDescent="0.35">
      <c r="B7" s="54"/>
      <c r="C7" s="54"/>
      <c r="D7" s="54"/>
      <c r="E7" s="54"/>
      <c r="F7" s="54"/>
      <c r="G7" s="54"/>
    </row>
    <row r="8" spans="1:9" x14ac:dyDescent="0.35">
      <c r="A8" s="215" t="s">
        <v>0</v>
      </c>
      <c r="B8" s="215"/>
      <c r="C8" s="215"/>
      <c r="D8" s="215"/>
      <c r="E8" s="215"/>
      <c r="F8" s="215"/>
      <c r="G8" s="54"/>
    </row>
    <row r="9" spans="1:9" x14ac:dyDescent="0.35">
      <c r="A9" s="215" t="s">
        <v>1</v>
      </c>
      <c r="B9" s="215"/>
      <c r="C9" s="215"/>
      <c r="D9" s="215"/>
      <c r="E9" s="215"/>
      <c r="F9" s="215"/>
      <c r="G9" s="54"/>
    </row>
    <row r="10" spans="1:9" x14ac:dyDescent="0.35">
      <c r="A10" s="56"/>
      <c r="B10" s="56"/>
      <c r="C10" s="56"/>
      <c r="D10" s="57"/>
      <c r="E10" s="57"/>
      <c r="F10" s="57"/>
      <c r="G10" s="57"/>
    </row>
    <row r="11" spans="1:9" ht="15" thickBot="1" x14ac:dyDescent="0.4">
      <c r="A11" s="43" t="s">
        <v>68</v>
      </c>
      <c r="B11" s="43" t="s">
        <v>2</v>
      </c>
      <c r="C11" s="43" t="s">
        <v>32</v>
      </c>
      <c r="D11" s="43" t="s">
        <v>41</v>
      </c>
      <c r="E11" s="43" t="s">
        <v>44</v>
      </c>
      <c r="F11" s="43" t="s">
        <v>50</v>
      </c>
      <c r="G11" s="43" t="s">
        <v>77</v>
      </c>
      <c r="H11" s="43" t="s">
        <v>100</v>
      </c>
    </row>
    <row r="12" spans="1:9" ht="30" customHeight="1" x14ac:dyDescent="0.35">
      <c r="A12" s="58"/>
      <c r="B12" s="36"/>
      <c r="C12" s="36"/>
      <c r="D12" s="36"/>
      <c r="E12" s="36"/>
      <c r="F12" s="36"/>
      <c r="G12" s="36"/>
    </row>
    <row r="13" spans="1:9" x14ac:dyDescent="0.35">
      <c r="A13" t="s">
        <v>82</v>
      </c>
      <c r="B13" s="52" t="s">
        <v>19</v>
      </c>
      <c r="C13" s="77">
        <f>+'1T'!G13</f>
        <v>22394</v>
      </c>
      <c r="D13" s="77">
        <f>+'2T'!G13</f>
        <v>21833</v>
      </c>
      <c r="E13" s="77">
        <f>'3T'!G13</f>
        <v>23109</v>
      </c>
      <c r="F13" s="77">
        <f>+'4T'!G13</f>
        <v>26483</v>
      </c>
      <c r="G13" s="77">
        <f>AVERAGE(C13:F13)</f>
        <v>23454.75</v>
      </c>
      <c r="H13" s="79">
        <f>SUM(C13:F13)</f>
        <v>93819</v>
      </c>
      <c r="I13" s="111" t="s">
        <v>100</v>
      </c>
    </row>
    <row r="14" spans="1:9" x14ac:dyDescent="0.35">
      <c r="A14" s="81" t="s">
        <v>84</v>
      </c>
      <c r="B14" s="99" t="s">
        <v>19</v>
      </c>
      <c r="C14" s="77">
        <f>'1T'!F15</f>
        <v>1350.3333333333333</v>
      </c>
      <c r="D14" s="77">
        <f>'2T'!F15</f>
        <v>1219</v>
      </c>
      <c r="E14" s="77"/>
      <c r="F14" s="77"/>
      <c r="G14" s="77">
        <f>AVERAGE(C14:D14)</f>
        <v>1284.6666666666665</v>
      </c>
      <c r="H14" s="79">
        <f>+G14</f>
        <v>1284.6666666666665</v>
      </c>
      <c r="I14" s="112" t="s">
        <v>77</v>
      </c>
    </row>
    <row r="15" spans="1:9" ht="15" customHeight="1" x14ac:dyDescent="0.35">
      <c r="A15" s="95" t="s">
        <v>97</v>
      </c>
      <c r="B15" s="93" t="s">
        <v>19</v>
      </c>
      <c r="C15" s="77">
        <f>'1T'!F16</f>
        <v>0</v>
      </c>
      <c r="D15" s="77">
        <f>'2T'!F16</f>
        <v>0</v>
      </c>
      <c r="E15" s="77">
        <f>'3T'!F16</f>
        <v>440.33333333333331</v>
      </c>
      <c r="F15" s="77">
        <f>+'4T'!F14</f>
        <v>1321.6666666666667</v>
      </c>
      <c r="G15" s="77">
        <f>+AVERAGE(E15:F15)</f>
        <v>881</v>
      </c>
      <c r="H15" s="79">
        <f>+G15</f>
        <v>881</v>
      </c>
      <c r="I15" s="112" t="s">
        <v>77</v>
      </c>
    </row>
    <row r="16" spans="1:9" ht="15" thickBot="1" x14ac:dyDescent="0.4">
      <c r="A16" s="37" t="s">
        <v>3</v>
      </c>
      <c r="B16" s="37"/>
      <c r="C16" s="86">
        <f t="shared" ref="C16:H16" si="0">SUM(C13:C15)</f>
        <v>23744.333333333332</v>
      </c>
      <c r="D16" s="86">
        <f t="shared" si="0"/>
        <v>23052</v>
      </c>
      <c r="E16" s="86">
        <f t="shared" si="0"/>
        <v>23549.333333333332</v>
      </c>
      <c r="F16" s="86">
        <f t="shared" si="0"/>
        <v>27804.666666666668</v>
      </c>
      <c r="G16" s="86">
        <f t="shared" si="0"/>
        <v>25620.416666666668</v>
      </c>
      <c r="H16" s="86">
        <f t="shared" si="0"/>
        <v>95984.666666666672</v>
      </c>
    </row>
    <row r="17" spans="1:8" ht="15" thickTop="1" x14ac:dyDescent="0.35">
      <c r="A17" s="22" t="s">
        <v>76</v>
      </c>
      <c r="B17" s="56"/>
      <c r="C17" s="56"/>
      <c r="D17" s="57"/>
      <c r="E17" s="57"/>
      <c r="F17" s="57"/>
      <c r="G17" s="57"/>
    </row>
    <row r="18" spans="1:8" x14ac:dyDescent="0.35">
      <c r="A18" s="204" t="s">
        <v>102</v>
      </c>
      <c r="B18" s="204"/>
      <c r="C18" s="204"/>
      <c r="D18" s="204"/>
      <c r="E18" s="204"/>
      <c r="F18" s="204"/>
      <c r="G18" s="204"/>
      <c r="H18" s="204"/>
    </row>
    <row r="19" spans="1:8" x14ac:dyDescent="0.35">
      <c r="A19" s="204" t="s">
        <v>103</v>
      </c>
      <c r="B19" s="204"/>
      <c r="C19" s="204"/>
      <c r="D19" s="204"/>
      <c r="E19" s="204"/>
      <c r="F19" s="204"/>
      <c r="G19" s="204"/>
      <c r="H19" s="110"/>
    </row>
    <row r="20" spans="1:8" x14ac:dyDescent="0.35">
      <c r="A20" s="204" t="s">
        <v>104</v>
      </c>
      <c r="B20" s="204"/>
      <c r="C20" s="204"/>
      <c r="D20" s="204"/>
      <c r="E20" s="204"/>
      <c r="F20" s="204"/>
      <c r="G20" s="204"/>
      <c r="H20" s="110"/>
    </row>
    <row r="21" spans="1:8" x14ac:dyDescent="0.35">
      <c r="A21" s="204" t="s">
        <v>105</v>
      </c>
      <c r="B21" s="204"/>
      <c r="C21" s="204"/>
      <c r="D21" s="204"/>
      <c r="E21" s="204"/>
      <c r="F21" s="204"/>
      <c r="G21" s="204"/>
      <c r="H21" s="204"/>
    </row>
    <row r="22" spans="1:8" x14ac:dyDescent="0.35">
      <c r="A22" s="59"/>
      <c r="B22" s="59"/>
      <c r="C22" s="59"/>
      <c r="D22" s="59"/>
      <c r="E22" s="59"/>
      <c r="F22" s="57"/>
      <c r="G22" s="57"/>
    </row>
    <row r="23" spans="1:8" x14ac:dyDescent="0.35">
      <c r="A23" s="59"/>
      <c r="B23" s="59"/>
      <c r="C23" s="59"/>
      <c r="D23" s="59"/>
      <c r="E23" s="59"/>
      <c r="F23" s="59"/>
      <c r="G23" s="57"/>
    </row>
    <row r="24" spans="1:8" x14ac:dyDescent="0.35">
      <c r="A24" s="215" t="s">
        <v>4</v>
      </c>
      <c r="B24" s="215"/>
      <c r="C24" s="215"/>
      <c r="D24" s="215"/>
      <c r="E24" s="215"/>
      <c r="F24" s="215"/>
      <c r="G24" s="57"/>
    </row>
    <row r="25" spans="1:8" x14ac:dyDescent="0.35">
      <c r="A25" s="215" t="s">
        <v>38</v>
      </c>
      <c r="B25" s="215"/>
      <c r="C25" s="215"/>
      <c r="D25" s="215"/>
      <c r="E25" s="215"/>
      <c r="F25" s="215"/>
      <c r="G25" s="56"/>
    </row>
    <row r="26" spans="1:8" x14ac:dyDescent="0.35">
      <c r="A26" s="215" t="s">
        <v>5</v>
      </c>
      <c r="B26" s="215"/>
      <c r="C26" s="215"/>
      <c r="D26" s="215"/>
      <c r="E26" s="215"/>
      <c r="F26" s="215"/>
      <c r="G26" s="56"/>
    </row>
    <row r="27" spans="1:8" s="60" customFormat="1" x14ac:dyDescent="0.35">
      <c r="A27" s="54"/>
      <c r="B27" s="54"/>
      <c r="C27" s="54"/>
      <c r="D27" s="54"/>
      <c r="E27" s="54"/>
      <c r="F27" s="54"/>
      <c r="G27" s="56"/>
    </row>
    <row r="28" spans="1:8" ht="15" thickBot="1" x14ac:dyDescent="0.4">
      <c r="A28" s="43" t="s">
        <v>68</v>
      </c>
      <c r="B28" s="43" t="s">
        <v>32</v>
      </c>
      <c r="C28" s="43" t="s">
        <v>41</v>
      </c>
      <c r="D28" s="43" t="s">
        <v>44</v>
      </c>
      <c r="E28" s="43" t="s">
        <v>50</v>
      </c>
      <c r="F28" s="43" t="s">
        <v>51</v>
      </c>
    </row>
    <row r="29" spans="1:8" x14ac:dyDescent="0.35">
      <c r="A29" s="58"/>
      <c r="B29" s="36"/>
      <c r="C29" s="36"/>
      <c r="D29" s="36"/>
      <c r="E29" s="36"/>
      <c r="F29" s="36"/>
    </row>
    <row r="30" spans="1:8" x14ac:dyDescent="0.35">
      <c r="A30" t="s">
        <v>82</v>
      </c>
      <c r="B30" s="77">
        <f>+'1T'!E33</f>
        <v>2853039655.1199999</v>
      </c>
      <c r="C30" s="77">
        <f>+'2T'!E31</f>
        <v>2117697369.8499999</v>
      </c>
      <c r="D30" s="77">
        <f>+'3T'!E33</f>
        <v>2142278208.0599999</v>
      </c>
      <c r="E30" s="77">
        <f>+'4T'!E27</f>
        <v>2774627039.5799999</v>
      </c>
      <c r="F30" s="77">
        <f>SUM(B30:E30)</f>
        <v>9887642272.6099987</v>
      </c>
    </row>
    <row r="31" spans="1:8" x14ac:dyDescent="0.35">
      <c r="A31" t="s">
        <v>83</v>
      </c>
      <c r="B31" s="77">
        <f>+'1T'!E34</f>
        <v>0</v>
      </c>
      <c r="C31" s="77">
        <f>+'2T'!E32</f>
        <v>0</v>
      </c>
      <c r="D31" s="77"/>
      <c r="E31" s="79"/>
      <c r="F31" s="77">
        <f t="shared" ref="F31:F32" si="1">SUM(B31:E31)</f>
        <v>0</v>
      </c>
    </row>
    <row r="32" spans="1:8" x14ac:dyDescent="0.35">
      <c r="A32" s="81" t="s">
        <v>84</v>
      </c>
      <c r="B32" s="77">
        <f>+'1T'!E35</f>
        <v>502254000</v>
      </c>
      <c r="C32" s="77">
        <f>+'2T'!E33</f>
        <v>427813064.43000001</v>
      </c>
      <c r="D32" s="77"/>
      <c r="E32" s="77">
        <f>+'4T'!E28</f>
        <v>786000</v>
      </c>
      <c r="F32" s="77">
        <f t="shared" si="1"/>
        <v>930853064.43000007</v>
      </c>
    </row>
    <row r="33" spans="1:7" x14ac:dyDescent="0.35">
      <c r="A33" s="95" t="s">
        <v>99</v>
      </c>
      <c r="B33" s="77">
        <f>+'1T'!E36</f>
        <v>0</v>
      </c>
      <c r="C33" s="77">
        <f>+'2T'!E34</f>
        <v>1885692.1500000001</v>
      </c>
      <c r="D33" s="77">
        <f>+'3T'!E36</f>
        <v>51153561.709999993</v>
      </c>
      <c r="E33" s="77">
        <f>+'4T'!E29</f>
        <v>303460501.27999997</v>
      </c>
      <c r="F33" s="77">
        <f>SUM(B33:E33)</f>
        <v>356499755.13999999</v>
      </c>
    </row>
    <row r="34" spans="1:7" ht="15" thickBot="1" x14ac:dyDescent="0.4">
      <c r="A34" s="43" t="s">
        <v>3</v>
      </c>
      <c r="B34" s="89">
        <f>SUM(B30:B33)</f>
        <v>3355293655.1199999</v>
      </c>
      <c r="C34" s="89">
        <f>SUM(C30:C33)</f>
        <v>2547396126.4299998</v>
      </c>
      <c r="D34" s="89">
        <f>SUM(D30:D33)</f>
        <v>2193431769.77</v>
      </c>
      <c r="E34" s="89">
        <f>+E33+E30</f>
        <v>3078087540.8599997</v>
      </c>
      <c r="F34" s="89">
        <f>+F30+F32+F33</f>
        <v>11174995092.179998</v>
      </c>
    </row>
    <row r="35" spans="1:7" x14ac:dyDescent="0.35">
      <c r="A35" s="56" t="s">
        <v>43</v>
      </c>
      <c r="B35" s="36"/>
      <c r="C35" s="36"/>
      <c r="D35" s="36"/>
      <c r="E35" s="36"/>
      <c r="F35" s="36"/>
    </row>
    <row r="36" spans="1:7" x14ac:dyDescent="0.35">
      <c r="A36" s="36"/>
      <c r="B36" s="36"/>
      <c r="C36" s="36"/>
      <c r="D36" s="36"/>
      <c r="E36" s="36"/>
      <c r="F36" s="36"/>
    </row>
    <row r="37" spans="1:7" x14ac:dyDescent="0.35">
      <c r="A37" s="57"/>
      <c r="B37" s="57"/>
      <c r="C37" s="57"/>
      <c r="D37" s="57"/>
      <c r="E37" s="57"/>
      <c r="F37" s="57"/>
      <c r="G37" s="57"/>
    </row>
    <row r="38" spans="1:7" x14ac:dyDescent="0.35">
      <c r="A38" s="215" t="s">
        <v>6</v>
      </c>
      <c r="B38" s="215"/>
      <c r="C38" s="215"/>
      <c r="D38" s="215"/>
      <c r="E38" s="215"/>
      <c r="F38" s="215"/>
      <c r="G38" s="57"/>
    </row>
    <row r="39" spans="1:7" x14ac:dyDescent="0.35">
      <c r="A39" s="215" t="s">
        <v>39</v>
      </c>
      <c r="B39" s="215"/>
      <c r="C39" s="215"/>
      <c r="D39" s="215"/>
      <c r="E39" s="215"/>
      <c r="F39" s="215"/>
      <c r="G39" s="56"/>
    </row>
    <row r="40" spans="1:7" x14ac:dyDescent="0.35">
      <c r="A40" s="215" t="s">
        <v>5</v>
      </c>
      <c r="B40" s="215"/>
      <c r="C40" s="215"/>
      <c r="D40" s="215"/>
      <c r="E40" s="215"/>
      <c r="F40" s="215"/>
      <c r="G40" s="56"/>
    </row>
    <row r="41" spans="1:7" x14ac:dyDescent="0.35">
      <c r="A41" s="54"/>
      <c r="B41" s="54"/>
      <c r="C41" s="54"/>
      <c r="D41" s="54"/>
      <c r="E41" s="54"/>
      <c r="F41" s="54"/>
      <c r="G41" s="56"/>
    </row>
    <row r="42" spans="1:7" ht="15" thickBot="1" x14ac:dyDescent="0.4">
      <c r="A42" s="48" t="s">
        <v>7</v>
      </c>
      <c r="B42" s="43" t="s">
        <v>32</v>
      </c>
      <c r="C42" s="43" t="s">
        <v>41</v>
      </c>
      <c r="D42" s="43" t="s">
        <v>44</v>
      </c>
      <c r="E42" s="48" t="s">
        <v>50</v>
      </c>
      <c r="F42" s="48" t="s">
        <v>51</v>
      </c>
    </row>
    <row r="43" spans="1:7" x14ac:dyDescent="0.35">
      <c r="A43" s="74"/>
      <c r="B43" s="73"/>
      <c r="C43" s="73"/>
      <c r="D43" s="73"/>
      <c r="E43" s="74"/>
      <c r="F43" s="74"/>
    </row>
    <row r="44" spans="1:7" x14ac:dyDescent="0.35">
      <c r="A44" s="39" t="s">
        <v>8</v>
      </c>
      <c r="B44" s="88">
        <f>+'1T'!E60</f>
        <v>2853039655.1199999</v>
      </c>
      <c r="C44" s="88">
        <f>+'2T'!E47</f>
        <v>2117697369.8499999</v>
      </c>
      <c r="D44" s="88">
        <f>+'3T'!E55</f>
        <v>2142278208.0599999</v>
      </c>
      <c r="E44" s="87">
        <f>+'4T'!E41</f>
        <v>2774627039.5799999</v>
      </c>
      <c r="F44" s="87">
        <f t="shared" ref="F44:F49" si="2">SUM(B44:E44)</f>
        <v>9887642272.6099987</v>
      </c>
    </row>
    <row r="45" spans="1:7" x14ac:dyDescent="0.35">
      <c r="A45" s="39" t="s">
        <v>9</v>
      </c>
      <c r="B45" s="88">
        <f>+'1T'!E61</f>
        <v>0</v>
      </c>
      <c r="C45" s="88">
        <f>+'2T'!E48</f>
        <v>39750</v>
      </c>
      <c r="D45" s="88">
        <f>+'3T'!E56</f>
        <v>17806687.619999997</v>
      </c>
      <c r="E45" s="87">
        <f>+'4T'!E42</f>
        <v>124008420.85000001</v>
      </c>
      <c r="F45" s="87">
        <f t="shared" si="2"/>
        <v>141854858.47</v>
      </c>
    </row>
    <row r="46" spans="1:7" x14ac:dyDescent="0.35">
      <c r="A46" s="39" t="s">
        <v>34</v>
      </c>
      <c r="B46" s="88">
        <f>+'1T'!E62</f>
        <v>0</v>
      </c>
      <c r="C46" s="88">
        <f>+'2T'!E49</f>
        <v>1845942.1500000001</v>
      </c>
      <c r="D46" s="88">
        <f>+'3T'!E57</f>
        <v>33346874.09</v>
      </c>
      <c r="E46" s="87">
        <f>+'4T'!E43</f>
        <v>179452080.43000001</v>
      </c>
      <c r="F46" s="87">
        <f t="shared" si="2"/>
        <v>214644896.67000002</v>
      </c>
    </row>
    <row r="47" spans="1:7" x14ac:dyDescent="0.35">
      <c r="A47" s="39" t="s">
        <v>10</v>
      </c>
      <c r="B47" s="88">
        <f>+'1T'!E63</f>
        <v>502254000</v>
      </c>
      <c r="C47" s="88">
        <f>+'2T'!E50</f>
        <v>427813064.43000001</v>
      </c>
      <c r="D47" s="88">
        <f>+'3T'!E58</f>
        <v>0</v>
      </c>
      <c r="E47" s="87">
        <f>+'4T'!E44</f>
        <v>786000</v>
      </c>
      <c r="F47" s="87">
        <f t="shared" si="2"/>
        <v>930853064.43000007</v>
      </c>
    </row>
    <row r="48" spans="1:7" x14ac:dyDescent="0.35">
      <c r="A48" s="39" t="s">
        <v>67</v>
      </c>
      <c r="B48" s="88">
        <f>+'1T'!E64</f>
        <v>0</v>
      </c>
      <c r="C48" s="88">
        <f>+'2T'!E51</f>
        <v>0</v>
      </c>
      <c r="D48" s="88">
        <f>+'3T'!E59</f>
        <v>0</v>
      </c>
      <c r="E48" s="87">
        <f>+'4T'!E45</f>
        <v>0</v>
      </c>
      <c r="F48" s="87">
        <f t="shared" si="2"/>
        <v>0</v>
      </c>
    </row>
    <row r="49" spans="1:7" x14ac:dyDescent="0.35">
      <c r="A49" s="39" t="s">
        <v>78</v>
      </c>
      <c r="B49" s="88">
        <f>+'1T'!E65</f>
        <v>0</v>
      </c>
      <c r="C49" s="88">
        <f>+'2T'!E52</f>
        <v>710580766.62</v>
      </c>
      <c r="D49" s="88">
        <f>+'3T'!E60</f>
        <v>0</v>
      </c>
      <c r="E49" s="87">
        <f>+'4T'!E46</f>
        <v>0</v>
      </c>
      <c r="F49" s="87">
        <f t="shared" si="2"/>
        <v>710580766.62</v>
      </c>
    </row>
    <row r="50" spans="1:7" x14ac:dyDescent="0.35">
      <c r="A50" s="39"/>
      <c r="B50" s="88"/>
      <c r="C50" s="88"/>
      <c r="D50" s="88"/>
      <c r="E50" s="87"/>
      <c r="F50" s="87"/>
    </row>
    <row r="51" spans="1:7" ht="15" thickBot="1" x14ac:dyDescent="0.4">
      <c r="A51" s="40" t="s">
        <v>3</v>
      </c>
      <c r="B51" s="85">
        <f>SUM(B44:B49)</f>
        <v>3355293655.1199999</v>
      </c>
      <c r="C51" s="85">
        <f>SUM(C44:C49)</f>
        <v>3257976893.0499997</v>
      </c>
      <c r="D51" s="85">
        <f>SUM(D44:D49)</f>
        <v>2193431769.77</v>
      </c>
      <c r="E51" s="85">
        <f>SUM(E44:E49)</f>
        <v>3078873540.8599997</v>
      </c>
      <c r="F51" s="85">
        <f>SUM(F44:F49)</f>
        <v>11885575858.799999</v>
      </c>
    </row>
    <row r="52" spans="1:7" ht="15" thickTop="1" x14ac:dyDescent="0.35">
      <c r="A52" s="56" t="s">
        <v>43</v>
      </c>
      <c r="B52" s="57"/>
      <c r="C52" s="57"/>
      <c r="D52" s="57"/>
      <c r="E52" s="57"/>
      <c r="F52" s="57"/>
      <c r="G52" s="57"/>
    </row>
    <row r="53" spans="1:7" x14ac:dyDescent="0.35">
      <c r="A53" s="56"/>
      <c r="B53" s="57"/>
      <c r="C53" s="57"/>
      <c r="D53" s="57"/>
      <c r="E53" s="57"/>
      <c r="F53" s="57"/>
      <c r="G53" s="57"/>
    </row>
    <row r="54" spans="1:7" x14ac:dyDescent="0.35">
      <c r="A54" s="56"/>
      <c r="B54" s="57"/>
      <c r="C54" s="57"/>
      <c r="D54" s="57"/>
      <c r="E54" s="57"/>
      <c r="F54" s="57"/>
      <c r="G54" s="57"/>
    </row>
    <row r="55" spans="1:7" x14ac:dyDescent="0.35">
      <c r="A55" s="215" t="s">
        <v>11</v>
      </c>
      <c r="B55" s="215"/>
      <c r="C55" s="215"/>
      <c r="D55" s="215"/>
      <c r="E55" s="215"/>
      <c r="F55" s="215"/>
      <c r="G55" s="56"/>
    </row>
    <row r="56" spans="1:7" x14ac:dyDescent="0.35">
      <c r="A56" s="215" t="s">
        <v>12</v>
      </c>
      <c r="B56" s="215"/>
      <c r="C56" s="215"/>
      <c r="D56" s="215"/>
      <c r="E56" s="215"/>
      <c r="F56" s="215"/>
      <c r="G56" s="57"/>
    </row>
    <row r="57" spans="1:7" x14ac:dyDescent="0.35">
      <c r="A57" s="215" t="s">
        <v>5</v>
      </c>
      <c r="B57" s="215"/>
      <c r="C57" s="215"/>
      <c r="D57" s="215"/>
      <c r="E57" s="215"/>
      <c r="F57" s="215"/>
      <c r="G57" s="57"/>
    </row>
    <row r="58" spans="1:7" x14ac:dyDescent="0.35">
      <c r="A58" s="56"/>
      <c r="B58" s="56"/>
      <c r="C58" s="56"/>
      <c r="D58" s="56"/>
      <c r="E58" s="56"/>
      <c r="F58" s="56"/>
      <c r="G58" s="57"/>
    </row>
    <row r="59" spans="1:7" ht="15" thickBot="1" x14ac:dyDescent="0.4">
      <c r="A59" s="43" t="s">
        <v>13</v>
      </c>
      <c r="B59" s="43" t="s">
        <v>32</v>
      </c>
      <c r="C59" s="43" t="s">
        <v>41</v>
      </c>
      <c r="D59" s="43" t="s">
        <v>44</v>
      </c>
      <c r="E59" s="43" t="s">
        <v>50</v>
      </c>
      <c r="F59" s="43" t="s">
        <v>51</v>
      </c>
      <c r="G59" s="57"/>
    </row>
    <row r="60" spans="1:7" x14ac:dyDescent="0.35">
      <c r="A60" s="39" t="s">
        <v>14</v>
      </c>
      <c r="B60" s="87">
        <f>+'1T'!E76</f>
        <v>710580766.62</v>
      </c>
      <c r="C60" s="88">
        <f>+'2T'!E63</f>
        <v>404193966.5</v>
      </c>
      <c r="D60" s="87">
        <f>+'3T'!E71</f>
        <v>195123928.44999981</v>
      </c>
      <c r="E60" s="87">
        <f>+'4T'!E57</f>
        <v>1050599013.6799998</v>
      </c>
      <c r="F60" s="87">
        <f>B60</f>
        <v>710580766.62</v>
      </c>
      <c r="G60" s="57"/>
    </row>
    <row r="61" spans="1:7" x14ac:dyDescent="0.35">
      <c r="A61" s="39" t="s">
        <v>15</v>
      </c>
      <c r="B61" s="87">
        <f>+'1T'!E77</f>
        <v>3048906855</v>
      </c>
      <c r="C61" s="88">
        <f>+'2T'!E64</f>
        <v>3048906855</v>
      </c>
      <c r="D61" s="87">
        <f>+'3T'!E72</f>
        <v>3048906855</v>
      </c>
      <c r="E61" s="87">
        <f>+'4T'!E58</f>
        <v>3048906855</v>
      </c>
      <c r="F61" s="87">
        <f>SUM(B61:E61)</f>
        <v>12195627420</v>
      </c>
      <c r="G61" s="57"/>
    </row>
    <row r="62" spans="1:7" x14ac:dyDescent="0.35">
      <c r="A62" s="39" t="s">
        <v>85</v>
      </c>
      <c r="B62" s="87">
        <f>+'1T'!E78</f>
        <v>0</v>
      </c>
      <c r="C62" s="88">
        <f>+'2T'!E65</f>
        <v>0</v>
      </c>
      <c r="D62" s="87">
        <f>+'3T'!E73</f>
        <v>0</v>
      </c>
      <c r="E62" s="87">
        <f>+'4T'!E59</f>
        <v>0</v>
      </c>
      <c r="F62" s="87">
        <f>SUM(B62:E62)</f>
        <v>0</v>
      </c>
      <c r="G62" s="57"/>
    </row>
    <row r="63" spans="1:7" x14ac:dyDescent="0.35">
      <c r="A63" s="39" t="s">
        <v>87</v>
      </c>
      <c r="B63" s="87">
        <f>+'1T'!E79</f>
        <v>3759487621.6199999</v>
      </c>
      <c r="C63" s="88">
        <f>+'2T'!E66</f>
        <v>3453100821.5</v>
      </c>
      <c r="D63" s="87">
        <f>+'3T'!E74</f>
        <v>3244030783.4499998</v>
      </c>
      <c r="E63" s="87">
        <f>+'4T'!E60</f>
        <v>4099505868.6799998</v>
      </c>
      <c r="F63" s="87">
        <f>SUM(B63:E63)</f>
        <v>14556125095.25</v>
      </c>
      <c r="G63" s="57"/>
    </row>
    <row r="64" spans="1:7" x14ac:dyDescent="0.35">
      <c r="A64" s="39" t="s">
        <v>86</v>
      </c>
      <c r="B64" s="87">
        <f>+'1T'!E80</f>
        <v>3355293655.1199999</v>
      </c>
      <c r="C64" s="88">
        <f>+'2T'!E67</f>
        <v>3257976893.0500002</v>
      </c>
      <c r="D64" s="87">
        <f>+'3T'!E75</f>
        <v>2193431769.77</v>
      </c>
      <c r="E64" s="87">
        <f>+'4T'!E61</f>
        <v>3078873540.8599997</v>
      </c>
      <c r="F64" s="87">
        <f>SUM(B64:E64)</f>
        <v>11885575858.799999</v>
      </c>
      <c r="G64" s="57"/>
    </row>
    <row r="65" spans="1:7" x14ac:dyDescent="0.35">
      <c r="A65" s="39" t="s">
        <v>88</v>
      </c>
      <c r="B65" s="87">
        <f>+'1T'!E81</f>
        <v>404193966.5</v>
      </c>
      <c r="C65" s="88">
        <f>+'2T'!E68</f>
        <v>195123928.44999981</v>
      </c>
      <c r="D65" s="87">
        <f>+'3T'!E76</f>
        <v>1050599013.6799998</v>
      </c>
      <c r="E65" s="87">
        <f>+'4T'!E62</f>
        <v>1020632327.8200002</v>
      </c>
      <c r="F65" s="90">
        <f>F63-F64</f>
        <v>2670549236.4500008</v>
      </c>
      <c r="G65" s="57"/>
    </row>
    <row r="66" spans="1:7" ht="15" thickBot="1" x14ac:dyDescent="0.4">
      <c r="A66" s="51"/>
      <c r="B66" s="51"/>
      <c r="C66" s="51"/>
      <c r="D66" s="51"/>
      <c r="E66" s="51"/>
      <c r="F66" s="51"/>
      <c r="G66" s="57"/>
    </row>
    <row r="67" spans="1:7" ht="15" thickTop="1" x14ac:dyDescent="0.35">
      <c r="A67" s="56" t="s">
        <v>43</v>
      </c>
      <c r="B67" s="61"/>
      <c r="C67" s="61"/>
      <c r="D67" s="61"/>
      <c r="E67" s="61"/>
      <c r="F67" s="61"/>
      <c r="G67" s="57"/>
    </row>
    <row r="68" spans="1:7" x14ac:dyDescent="0.35">
      <c r="A68" s="56"/>
      <c r="B68" s="56"/>
      <c r="C68" s="56"/>
      <c r="D68" s="57"/>
      <c r="E68" s="57"/>
      <c r="F68" s="57"/>
      <c r="G68" s="57"/>
    </row>
    <row r="69" spans="1:7" x14ac:dyDescent="0.35">
      <c r="G69" s="57"/>
    </row>
    <row r="71" spans="1:7" x14ac:dyDescent="0.35">
      <c r="A71" s="69"/>
    </row>
    <row r="72" spans="1:7" x14ac:dyDescent="0.35">
      <c r="A72" s="69"/>
    </row>
    <row r="73" spans="1:7" x14ac:dyDescent="0.35">
      <c r="A73" s="69"/>
    </row>
  </sheetData>
  <mergeCells count="16">
    <mergeCell ref="A8:F8"/>
    <mergeCell ref="A40:F40"/>
    <mergeCell ref="A1:G1"/>
    <mergeCell ref="A55:F55"/>
    <mergeCell ref="A56:F56"/>
    <mergeCell ref="A18:H18"/>
    <mergeCell ref="A19:G19"/>
    <mergeCell ref="A20:G20"/>
    <mergeCell ref="A21:H21"/>
    <mergeCell ref="A57:F57"/>
    <mergeCell ref="A9:F9"/>
    <mergeCell ref="A24:F24"/>
    <mergeCell ref="A25:F25"/>
    <mergeCell ref="A26:F26"/>
    <mergeCell ref="A38:F38"/>
    <mergeCell ref="A39:F3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0"/>
  <sheetViews>
    <sheetView workbookViewId="0">
      <selection activeCell="J10" sqref="J10"/>
    </sheetView>
  </sheetViews>
  <sheetFormatPr baseColWidth="10" defaultRowHeight="14.5" x14ac:dyDescent="0.35"/>
  <cols>
    <col min="2" max="8" width="20" style="101" customWidth="1"/>
    <col min="9" max="9" width="16.7265625" customWidth="1"/>
    <col min="10" max="10" width="15.1796875" customWidth="1"/>
  </cols>
  <sheetData>
    <row r="1" spans="2:10" x14ac:dyDescent="0.35">
      <c r="B1" s="223" t="s">
        <v>70</v>
      </c>
      <c r="C1" s="223"/>
    </row>
    <row r="3" spans="2:10" x14ac:dyDescent="0.35">
      <c r="B3" s="102">
        <v>2013</v>
      </c>
      <c r="C3" s="102">
        <v>2014</v>
      </c>
      <c r="D3" s="102">
        <v>2015</v>
      </c>
      <c r="E3" s="102">
        <v>2016</v>
      </c>
      <c r="F3" s="102">
        <v>2017</v>
      </c>
      <c r="G3" s="102">
        <v>2018</v>
      </c>
      <c r="H3" s="102">
        <v>2019</v>
      </c>
      <c r="I3" s="102">
        <v>2020</v>
      </c>
      <c r="J3" s="102">
        <v>2021</v>
      </c>
    </row>
    <row r="4" spans="2:10" ht="29" x14ac:dyDescent="0.35">
      <c r="B4" s="52" t="s">
        <v>18</v>
      </c>
      <c r="I4" s="101"/>
      <c r="J4" s="101"/>
    </row>
    <row r="5" spans="2:10" ht="29" x14ac:dyDescent="0.35">
      <c r="B5" s="52" t="s">
        <v>24</v>
      </c>
      <c r="C5" s="101" t="s">
        <v>72</v>
      </c>
      <c r="D5" s="101" t="s">
        <v>94</v>
      </c>
      <c r="E5" s="101" t="s">
        <v>94</v>
      </c>
      <c r="F5" s="101" t="s">
        <v>94</v>
      </c>
      <c r="G5" s="101" t="s">
        <v>94</v>
      </c>
      <c r="H5" s="101" t="s">
        <v>94</v>
      </c>
      <c r="I5" s="101" t="s">
        <v>94</v>
      </c>
      <c r="J5" s="101" t="s">
        <v>94</v>
      </c>
    </row>
    <row r="6" spans="2:10" ht="58" x14ac:dyDescent="0.35">
      <c r="B6" s="52" t="s">
        <v>25</v>
      </c>
      <c r="C6" s="101" t="s">
        <v>73</v>
      </c>
      <c r="D6" s="101" t="s">
        <v>95</v>
      </c>
      <c r="E6" s="101" t="s">
        <v>95</v>
      </c>
      <c r="F6" s="101" t="s">
        <v>95</v>
      </c>
      <c r="G6" s="101" t="s">
        <v>95</v>
      </c>
      <c r="H6" s="101" t="s">
        <v>95</v>
      </c>
      <c r="I6" s="101" t="s">
        <v>95</v>
      </c>
      <c r="J6" s="101" t="s">
        <v>96</v>
      </c>
    </row>
    <row r="7" spans="2:10" ht="58" x14ac:dyDescent="0.35">
      <c r="B7" s="52" t="s">
        <v>26</v>
      </c>
      <c r="C7" s="101" t="s">
        <v>74</v>
      </c>
      <c r="D7" s="101" t="s">
        <v>96</v>
      </c>
      <c r="E7" s="101" t="s">
        <v>96</v>
      </c>
      <c r="F7" s="101" t="s">
        <v>96</v>
      </c>
      <c r="G7" s="101" t="s">
        <v>96</v>
      </c>
      <c r="H7" s="101" t="s">
        <v>96</v>
      </c>
      <c r="I7" s="101" t="s">
        <v>96</v>
      </c>
      <c r="J7" s="101" t="s">
        <v>128</v>
      </c>
    </row>
    <row r="8" spans="2:10" ht="58" x14ac:dyDescent="0.35">
      <c r="B8" s="52" t="s">
        <v>69</v>
      </c>
      <c r="C8" s="101" t="s">
        <v>75</v>
      </c>
      <c r="D8" s="101" t="s">
        <v>75</v>
      </c>
      <c r="E8" s="101" t="s">
        <v>75</v>
      </c>
      <c r="F8" s="101" t="s">
        <v>75</v>
      </c>
      <c r="G8" s="101" t="s">
        <v>75</v>
      </c>
      <c r="H8" s="101" t="s">
        <v>111</v>
      </c>
      <c r="I8" s="101" t="s">
        <v>111</v>
      </c>
    </row>
    <row r="9" spans="2:10" ht="72.5" x14ac:dyDescent="0.35">
      <c r="B9" s="52"/>
      <c r="C9" s="101" t="s">
        <v>75</v>
      </c>
      <c r="D9" s="101" t="s">
        <v>75</v>
      </c>
      <c r="E9" s="101" t="s">
        <v>75</v>
      </c>
      <c r="F9" s="101" t="s">
        <v>75</v>
      </c>
      <c r="G9" s="101" t="s">
        <v>75</v>
      </c>
      <c r="H9" s="101" t="s">
        <v>110</v>
      </c>
      <c r="I9" s="101" t="s">
        <v>110</v>
      </c>
      <c r="J9" s="101"/>
    </row>
    <row r="10" spans="2:10" ht="29" x14ac:dyDescent="0.35">
      <c r="C10" s="101" t="s">
        <v>71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31579EE2B15044A21CA214DC1621B7" ma:contentTypeVersion="14" ma:contentTypeDescription="Crear nuevo documento." ma:contentTypeScope="" ma:versionID="8260f902f2d60db69e695c40ea4e902b">
  <xsd:schema xmlns:xsd="http://www.w3.org/2001/XMLSchema" xmlns:xs="http://www.w3.org/2001/XMLSchema" xmlns:p="http://schemas.microsoft.com/office/2006/metadata/properties" xmlns:ns3="3be6da85-fe21-4610-adb7-d3a94d3af923" xmlns:ns4="4413b21b-dea0-4953-b6fb-287dbf680181" targetNamespace="http://schemas.microsoft.com/office/2006/metadata/properties" ma:root="true" ma:fieldsID="871d47853e11c214d02b94e708f3e850" ns3:_="" ns4:_="">
    <xsd:import namespace="3be6da85-fe21-4610-adb7-d3a94d3af923"/>
    <xsd:import namespace="4413b21b-dea0-4953-b6fb-287dbf6801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6da85-fe21-4610-adb7-d3a94d3af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b21b-dea0-4953-b6fb-287dbf6801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73CBA-E28F-4BB4-B00C-72ECB5AECB74}">
  <ds:schemaRefs>
    <ds:schemaRef ds:uri="http://schemas.openxmlformats.org/package/2006/metadata/core-properties"/>
    <ds:schemaRef ds:uri="3be6da85-fe21-4610-adb7-d3a94d3af923"/>
    <ds:schemaRef ds:uri="http://schemas.microsoft.com/office/2006/metadata/properties"/>
    <ds:schemaRef ds:uri="http://www.w3.org/XML/1998/namespace"/>
    <ds:schemaRef ds:uri="4413b21b-dea0-4953-b6fb-287dbf680181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978B0B-CDB5-47A6-9936-349B17140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CB05E-AA1F-4520-81A8-C6C2EC2F4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6da85-fe21-4610-adb7-d3a94d3af923"/>
    <ds:schemaRef ds:uri="4413b21b-dea0-4953-b6fb-287dbf680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Empate productos</vt:lpstr>
      <vt:lpstr>'1T'!Área_de_impresión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Stephanie Salas Soto</cp:lastModifiedBy>
  <cp:lastPrinted>2019-10-10T15:09:18Z</cp:lastPrinted>
  <dcterms:created xsi:type="dcterms:W3CDTF">2011-10-26T20:29:12Z</dcterms:created>
  <dcterms:modified xsi:type="dcterms:W3CDTF">2023-02-20T18:09:31Z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0x010100EC31579EE2B15044A21CA214DC1621B7</vt:lpwstr>
  </property>
</Properties>
</file>