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V Trimestre - Anual\Sanebar\"/>
    </mc:Choice>
  </mc:AlternateContent>
  <bookViews>
    <workbookView xWindow="0" yWindow="0" windowWidth="9945" windowHeight="8280"/>
  </bookViews>
  <sheets>
    <sheet name="1T" sheetId="1" r:id="rId1"/>
    <sheet name="2T" sheetId="2" r:id="rId2"/>
    <sheet name="Semestral (I)" sheetId="13" r:id="rId3"/>
    <sheet name="3T" sheetId="9" r:id="rId4"/>
    <sheet name="4T" sheetId="12" r:id="rId5"/>
    <sheet name="Semestral (II)" sheetId="5" r:id="rId6"/>
    <sheet name="Anual" sheetId="11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2" l="1"/>
  <c r="D40" i="2" l="1"/>
  <c r="C13" i="1" l="1"/>
  <c r="D13" i="1"/>
  <c r="E13" i="1"/>
  <c r="C13" i="2"/>
  <c r="B51" i="13"/>
  <c r="D15" i="13"/>
  <c r="E15" i="13" s="1"/>
  <c r="C15" i="13"/>
  <c r="D14" i="13"/>
  <c r="C14" i="13"/>
  <c r="E14" i="13" s="1"/>
  <c r="D51" i="13" l="1"/>
  <c r="D42" i="12"/>
  <c r="D54" i="12" s="1"/>
  <c r="C40" i="12"/>
  <c r="C42" i="12" s="1"/>
  <c r="C54" i="12" s="1"/>
  <c r="B40" i="12"/>
  <c r="E40" i="12" s="1"/>
  <c r="D40" i="9"/>
  <c r="C40" i="9"/>
  <c r="E40" i="9" s="1"/>
  <c r="B40" i="5" s="1"/>
  <c r="B40" i="9"/>
  <c r="B42" i="9" s="1"/>
  <c r="E52" i="12"/>
  <c r="E52" i="11" s="1"/>
  <c r="C30" i="12"/>
  <c r="B30" i="12"/>
  <c r="E17" i="12"/>
  <c r="D17" i="12"/>
  <c r="C17" i="12"/>
  <c r="E15" i="12"/>
  <c r="D15" i="12"/>
  <c r="F15" i="12"/>
  <c r="C15" i="12"/>
  <c r="F14" i="12"/>
  <c r="F12" i="12"/>
  <c r="E15" i="1"/>
  <c r="D15" i="1"/>
  <c r="C15" i="1"/>
  <c r="F15" i="2"/>
  <c r="D15" i="9"/>
  <c r="E15" i="9"/>
  <c r="C15" i="9"/>
  <c r="D13" i="9"/>
  <c r="E13" i="9"/>
  <c r="C13" i="9"/>
  <c r="C42" i="9"/>
  <c r="C54" i="9" s="1"/>
  <c r="D42" i="9"/>
  <c r="D54" i="9" s="1"/>
  <c r="F14" i="2"/>
  <c r="F14" i="9"/>
  <c r="D17" i="9"/>
  <c r="E17" i="9"/>
  <c r="C17" i="9"/>
  <c r="D17" i="2"/>
  <c r="E17" i="2"/>
  <c r="C17" i="2"/>
  <c r="D17" i="1"/>
  <c r="E17" i="1"/>
  <c r="C17" i="1"/>
  <c r="F14" i="1"/>
  <c r="C14" i="5"/>
  <c r="F15" i="1"/>
  <c r="C30" i="9"/>
  <c r="D30" i="9"/>
  <c r="B30" i="9"/>
  <c r="E28" i="9"/>
  <c r="D28" i="11" s="1"/>
  <c r="D30" i="11" s="1"/>
  <c r="F12" i="9"/>
  <c r="E12" i="11" s="1"/>
  <c r="E52" i="9"/>
  <c r="D52" i="11" s="1"/>
  <c r="C30" i="2"/>
  <c r="C40" i="2" s="1"/>
  <c r="C42" i="2" s="1"/>
  <c r="C54" i="2" s="1"/>
  <c r="D30" i="2"/>
  <c r="D42" i="2" s="1"/>
  <c r="B30" i="2"/>
  <c r="B40" i="2" s="1"/>
  <c r="B42" i="2" s="1"/>
  <c r="B54" i="2" s="1"/>
  <c r="C30" i="1"/>
  <c r="C40" i="1" s="1"/>
  <c r="D30" i="1"/>
  <c r="D40" i="1" s="1"/>
  <c r="D42" i="1" s="1"/>
  <c r="D54" i="1" s="1"/>
  <c r="B30" i="1"/>
  <c r="B40" i="1" s="1"/>
  <c r="B42" i="1" s="1"/>
  <c r="B54" i="1" s="1"/>
  <c r="B53" i="1"/>
  <c r="E52" i="2"/>
  <c r="C52" i="13" s="1"/>
  <c r="E52" i="1"/>
  <c r="B52" i="13" s="1"/>
  <c r="E51" i="1"/>
  <c r="B51" i="11" s="1"/>
  <c r="F51" i="11" s="1"/>
  <c r="E28" i="2"/>
  <c r="E30" i="2" s="1"/>
  <c r="C28" i="13" s="1"/>
  <c r="C30" i="13" s="1"/>
  <c r="F12" i="2"/>
  <c r="D12" i="13" s="1"/>
  <c r="F13" i="2"/>
  <c r="E28" i="1"/>
  <c r="E30" i="1" s="1"/>
  <c r="B28" i="13" s="1"/>
  <c r="B30" i="13" s="1"/>
  <c r="F12" i="1"/>
  <c r="C12" i="13" s="1"/>
  <c r="C17" i="13" s="1"/>
  <c r="F15" i="9"/>
  <c r="E15" i="11"/>
  <c r="E14" i="11"/>
  <c r="D14" i="11"/>
  <c r="D14" i="5"/>
  <c r="E14" i="5"/>
  <c r="D15" i="5"/>
  <c r="D15" i="11"/>
  <c r="C15" i="11"/>
  <c r="C15" i="5"/>
  <c r="C14" i="11"/>
  <c r="E15" i="5"/>
  <c r="B42" i="12" l="1"/>
  <c r="B54" i="12" s="1"/>
  <c r="E42" i="9"/>
  <c r="D40" i="11"/>
  <c r="D42" i="11" s="1"/>
  <c r="E40" i="2"/>
  <c r="C40" i="13" s="1"/>
  <c r="C42" i="13" s="1"/>
  <c r="D42" i="13" s="1"/>
  <c r="E40" i="1"/>
  <c r="B40" i="13" s="1"/>
  <c r="B42" i="13" s="1"/>
  <c r="D13" i="11"/>
  <c r="D13" i="13"/>
  <c r="B52" i="11"/>
  <c r="C42" i="1"/>
  <c r="C54" i="1" s="1"/>
  <c r="E54" i="1" s="1"/>
  <c r="E40" i="11"/>
  <c r="E42" i="11" s="1"/>
  <c r="C40" i="5"/>
  <c r="C42" i="5" s="1"/>
  <c r="E42" i="12"/>
  <c r="E54" i="12"/>
  <c r="E54" i="11" s="1"/>
  <c r="F13" i="12"/>
  <c r="F13" i="11" s="1"/>
  <c r="E54" i="9"/>
  <c r="D54" i="11" s="1"/>
  <c r="E30" i="9"/>
  <c r="B28" i="5" s="1"/>
  <c r="B30" i="5" s="1"/>
  <c r="B42" i="5"/>
  <c r="D40" i="5"/>
  <c r="D42" i="5"/>
  <c r="F13" i="9"/>
  <c r="C13" i="5" s="1"/>
  <c r="F17" i="9"/>
  <c r="C12" i="5"/>
  <c r="C17" i="5" s="1"/>
  <c r="D52" i="13"/>
  <c r="D53" i="13" s="1"/>
  <c r="C52" i="11"/>
  <c r="F52" i="11" s="1"/>
  <c r="F53" i="11" s="1"/>
  <c r="E54" i="2"/>
  <c r="C28" i="11"/>
  <c r="C30" i="11" s="1"/>
  <c r="F17" i="2"/>
  <c r="D12" i="11"/>
  <c r="D17" i="11" s="1"/>
  <c r="E53" i="1"/>
  <c r="B53" i="13"/>
  <c r="B53" i="11"/>
  <c r="B56" i="1"/>
  <c r="C51" i="1" s="1"/>
  <c r="C53" i="1" s="1"/>
  <c r="C56" i="1" s="1"/>
  <c r="D51" i="1" s="1"/>
  <c r="D53" i="1" s="1"/>
  <c r="D56" i="1" s="1"/>
  <c r="B28" i="11"/>
  <c r="B30" i="11" s="1"/>
  <c r="D28" i="13"/>
  <c r="D30" i="13" s="1"/>
  <c r="F13" i="1"/>
  <c r="C13" i="11" s="1"/>
  <c r="F17" i="1"/>
  <c r="C12" i="11"/>
  <c r="C17" i="11" s="1"/>
  <c r="F12" i="11"/>
  <c r="F17" i="11" s="1"/>
  <c r="D13" i="5"/>
  <c r="F17" i="12"/>
  <c r="D12" i="5"/>
  <c r="D17" i="5" s="1"/>
  <c r="D17" i="13"/>
  <c r="E12" i="13"/>
  <c r="E17" i="13" s="1"/>
  <c r="E17" i="11"/>
  <c r="C52" i="5"/>
  <c r="B52" i="5"/>
  <c r="B54" i="5" l="1"/>
  <c r="E42" i="2"/>
  <c r="C54" i="5"/>
  <c r="C40" i="11"/>
  <c r="C42" i="11" s="1"/>
  <c r="C54" i="13"/>
  <c r="C54" i="11"/>
  <c r="D40" i="13"/>
  <c r="B40" i="11"/>
  <c r="E42" i="1"/>
  <c r="E56" i="1"/>
  <c r="B51" i="2" s="1"/>
  <c r="B53" i="2" s="1"/>
  <c r="B56" i="2" s="1"/>
  <c r="C51" i="2" s="1"/>
  <c r="C53" i="2" s="1"/>
  <c r="C56" i="2" s="1"/>
  <c r="D51" i="2" s="1"/>
  <c r="D53" i="2" s="1"/>
  <c r="D56" i="2" s="1"/>
  <c r="C13" i="13"/>
  <c r="E13" i="13" s="1"/>
  <c r="D52" i="5"/>
  <c r="E13" i="5"/>
  <c r="E13" i="11"/>
  <c r="G13" i="11" s="1"/>
  <c r="E12" i="5"/>
  <c r="E17" i="5" s="1"/>
  <c r="B54" i="13"/>
  <c r="B54" i="11"/>
  <c r="B56" i="11" s="1"/>
  <c r="C51" i="11" s="1"/>
  <c r="C53" i="11" s="1"/>
  <c r="C56" i="11" s="1"/>
  <c r="D51" i="11" s="1"/>
  <c r="D53" i="11" s="1"/>
  <c r="D56" i="11" s="1"/>
  <c r="E51" i="11" s="1"/>
  <c r="E53" i="11" s="1"/>
  <c r="E56" i="11" s="1"/>
  <c r="G12" i="11"/>
  <c r="G17" i="11" s="1"/>
  <c r="D54" i="5" l="1"/>
  <c r="F40" i="11"/>
  <c r="F42" i="11" s="1"/>
  <c r="B42" i="11"/>
  <c r="E51" i="2"/>
  <c r="E53" i="2" s="1"/>
  <c r="E56" i="2" s="1"/>
  <c r="C56" i="5" s="1"/>
  <c r="D54" i="13"/>
  <c r="D56" i="13" s="1"/>
  <c r="B56" i="13"/>
  <c r="C51" i="13" s="1"/>
  <c r="C53" i="13" s="1"/>
  <c r="C56" i="13" s="1"/>
  <c r="F54" i="11"/>
  <c r="F56" i="11" s="1"/>
  <c r="B51" i="9" l="1"/>
  <c r="E51" i="9" s="1"/>
  <c r="E53" i="9" s="1"/>
  <c r="E56" i="9" s="1"/>
  <c r="B51" i="12" s="1"/>
  <c r="B53" i="12" s="1"/>
  <c r="B56" i="12" s="1"/>
  <c r="C51" i="12" s="1"/>
  <c r="C53" i="12" s="1"/>
  <c r="C56" i="12" s="1"/>
  <c r="D51" i="12" s="1"/>
  <c r="D53" i="12" s="1"/>
  <c r="D56" i="12" s="1"/>
  <c r="B53" i="9" l="1"/>
  <c r="B56" i="9" s="1"/>
  <c r="C51" i="9" s="1"/>
  <c r="C53" i="9" s="1"/>
  <c r="C56" i="9" s="1"/>
  <c r="D51" i="9" s="1"/>
  <c r="D53" i="9" s="1"/>
  <c r="D56" i="9" s="1"/>
  <c r="B51" i="5"/>
  <c r="E51" i="12"/>
  <c r="E53" i="12" s="1"/>
  <c r="E56" i="12" s="1"/>
  <c r="D51" i="5" l="1"/>
  <c r="D53" i="5" s="1"/>
  <c r="D56" i="5" s="1"/>
  <c r="B53" i="5"/>
  <c r="B56" i="5" s="1"/>
  <c r="C51" i="5" s="1"/>
  <c r="C53" i="5" s="1"/>
  <c r="D30" i="12"/>
  <c r="E28" i="12"/>
  <c r="E28" i="11" s="1"/>
  <c r="E30" i="12" l="1"/>
  <c r="C28" i="5" s="1"/>
  <c r="F28" i="11"/>
  <c r="F30" i="11" s="1"/>
  <c r="E30" i="11"/>
  <c r="C30" i="5"/>
  <c r="D28" i="5"/>
  <c r="D30" i="5" s="1"/>
</calcChain>
</file>

<file path=xl/sharedStrings.xml><?xml version="1.0" encoding="utf-8"?>
<sst xmlns="http://schemas.openxmlformats.org/spreadsheetml/2006/main" count="454" uniqueCount="80">
  <si>
    <t>FODESAF</t>
  </si>
  <si>
    <t xml:space="preserve">Programa: </t>
  </si>
  <si>
    <t>Saneamiento Básico Rural</t>
  </si>
  <si>
    <t>Institución:</t>
  </si>
  <si>
    <t>Ministerio de Salud</t>
  </si>
  <si>
    <t>Unidad Ejecutora:</t>
  </si>
  <si>
    <t>Unidad de servicios de Salud Protección y Mejoramiento al Hábitat Humano</t>
  </si>
  <si>
    <t>Período:</t>
  </si>
  <si>
    <t>Cuadro 1</t>
  </si>
  <si>
    <t>Reporte de beneficiarios efectivos financiados por el Fondo de Desarrollo Social y Asignaciones Familiares</t>
  </si>
  <si>
    <t>Beneficio</t>
  </si>
  <si>
    <t>Unidad</t>
  </si>
  <si>
    <t>Enero</t>
  </si>
  <si>
    <t>Febrero</t>
  </si>
  <si>
    <t>Marzo</t>
  </si>
  <si>
    <t>I Trimestre</t>
  </si>
  <si>
    <t>Familias</t>
  </si>
  <si>
    <t>Personas</t>
  </si>
  <si>
    <t>Sistemas básicos de tratamiento de aguas residuales (2)</t>
  </si>
  <si>
    <t>Cuadro 2</t>
  </si>
  <si>
    <t>Reporte de gastos efectivos por programa financiados por el Fondo de Desarrollo Social y Asignaciones Familiares</t>
  </si>
  <si>
    <t>Unidad: Colones</t>
  </si>
  <si>
    <t>Sistemas básicos de tratamiento de aguas residuales</t>
  </si>
  <si>
    <t xml:space="preserve">Total  </t>
  </si>
  <si>
    <t>Cuadro 3</t>
  </si>
  <si>
    <t>Reporte de gastos efectivos por rubro financiados por el Fondo de Desarrollo Social y Asignaciones Familiares</t>
  </si>
  <si>
    <t>Rubro por objeto de gasto</t>
  </si>
  <si>
    <t>Total</t>
  </si>
  <si>
    <t>Cuadro 4</t>
  </si>
  <si>
    <t>Reporte de ingresos efectivos girados por el Fondo de Desarrollo Social y Asignaciones Familiares</t>
  </si>
  <si>
    <t xml:space="preserve">Unidad: </t>
  </si>
  <si>
    <t>Colones</t>
  </si>
  <si>
    <t xml:space="preserve">1. Saldo en caja inicial  (5 t-1)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</si>
  <si>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</si>
  <si>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</si>
  <si>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</si>
  <si>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</si>
  <si>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Periodo</t>
  </si>
  <si>
    <t>Abril</t>
  </si>
  <si>
    <t>Mayo</t>
  </si>
  <si>
    <t>Junio</t>
  </si>
  <si>
    <t>II Trimestre</t>
  </si>
  <si>
    <t>Reporte de gastos efectivos por programas financiados por el Fondo de Desarrollo Social y Asignaciones Familiares</t>
  </si>
  <si>
    <t>Fuente: Sanebar y Unidad de Financiero Contable</t>
  </si>
  <si>
    <t>Julio</t>
  </si>
  <si>
    <t>Agosto</t>
  </si>
  <si>
    <t>Setiembre</t>
  </si>
  <si>
    <t>III Trimestre</t>
  </si>
  <si>
    <t xml:space="preserve">Total   </t>
  </si>
  <si>
    <t>Octubre</t>
  </si>
  <si>
    <t>Noviembre</t>
  </si>
  <si>
    <t>Diciembre</t>
  </si>
  <si>
    <t>IV Trimestre</t>
  </si>
  <si>
    <t>Notas: Los beneficiarios se miden a través de la cantidad de sistemas instalados, un sistema por familia, todas diferentes.</t>
  </si>
  <si>
    <t>Semestral</t>
  </si>
  <si>
    <r>
      <t xml:space="preserve">Total   </t>
    </r>
    <r>
      <rPr>
        <sz val="11"/>
        <color indexed="8"/>
        <rFont val="Arial"/>
        <family val="2"/>
      </rPr>
      <t/>
    </r>
  </si>
  <si>
    <t>Período</t>
  </si>
  <si>
    <t>Anual</t>
  </si>
  <si>
    <t>Fuente:  Unidad Financiera</t>
  </si>
  <si>
    <t>5 BIENES DURADEROS</t>
  </si>
  <si>
    <t>5.02.99 Otras Construcciones, Adiciones y Mejoras</t>
  </si>
  <si>
    <t>Fuente: Unidad Financiera</t>
  </si>
  <si>
    <t>Nota: Los beneficiarios se miden a través de la cantidad de sistemas instalados, un sistema por familia, todas diferentes.</t>
  </si>
  <si>
    <t>Fuente: Estados Financieros O.C.I.S.</t>
  </si>
  <si>
    <t>Fuente: Programa SANEBAR</t>
  </si>
  <si>
    <t>Fuente:  Estados Financieros  O.C.I.S.</t>
  </si>
  <si>
    <t>Nota:  Saldo Inicial corresponde al Superávit 31 de Diciembre - 2018</t>
  </si>
  <si>
    <t>Primer Trimestre 2019</t>
  </si>
  <si>
    <t>Segundo Trimestre 2019</t>
  </si>
  <si>
    <t>Fecha de actualización:  Abril 2019</t>
  </si>
  <si>
    <t>Fecha de actualización:   Julio - 2019</t>
  </si>
  <si>
    <t>Tercer Trimestre 2019</t>
  </si>
  <si>
    <t>Fecha de actualización: Octubre-2019</t>
  </si>
  <si>
    <t>Cuarto Trimestre 2019</t>
  </si>
  <si>
    <t>Fecha de actualización: Enero -2020</t>
  </si>
  <si>
    <t>Segundo Semestre 2019</t>
  </si>
  <si>
    <t>Fecha de actualización: Julio 2019</t>
  </si>
  <si>
    <t>Fecha de actualización: Enero 2020</t>
  </si>
  <si>
    <t>Primer Semestre 2019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</si>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</sst>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71">
    <xf numFmtId="0" fontId="0" fillId="0" borderId="0" xfId="0"/>
    <xf numFmtId="165" fontId="9" fillId="2" borderId="0" xfId="1" applyNumberFormat="1" applyFont="1" applyFill="1" applyAlignment="1"/>
    <xf numFmtId="165" fontId="7" fillId="3" borderId="0" xfId="1" applyNumberFormat="1" applyFont="1" applyFill="1" applyBorder="1"/>
    <xf numFmtId="165" fontId="4" fillId="3" borderId="0" xfId="1" applyNumberFormat="1" applyFont="1" applyFill="1"/>
    <xf numFmtId="37" fontId="4" fillId="2" borderId="0" xfId="1" applyNumberFormat="1" applyFont="1" applyFill="1"/>
    <xf numFmtId="165" fontId="3" fillId="3" borderId="0" xfId="1" applyNumberFormat="1" applyFont="1" applyFill="1" applyAlignment="1">
      <alignment horizontal="right"/>
    </xf>
    <xf numFmtId="165" fontId="3" fillId="3" borderId="0" xfId="1" applyNumberFormat="1" applyFont="1" applyFill="1" applyBorder="1" applyAlignment="1">
      <alignment vertical="top"/>
    </xf>
    <xf numFmtId="165" fontId="3" fillId="3" borderId="0" xfId="1" applyNumberFormat="1" applyFont="1" applyFill="1"/>
    <xf numFmtId="165" fontId="8" fillId="3" borderId="0" xfId="1" applyNumberFormat="1" applyFont="1" applyFill="1" applyBorder="1" applyAlignment="1">
      <alignment vertical="top"/>
    </xf>
    <xf numFmtId="165" fontId="3" fillId="3" borderId="0" xfId="1" applyNumberFormat="1" applyFont="1" applyFill="1" applyAlignment="1"/>
    <xf numFmtId="165" fontId="3" fillId="3" borderId="0" xfId="1" applyNumberFormat="1" applyFont="1" applyFill="1" applyAlignment="1">
      <alignment horizontal="left"/>
    </xf>
    <xf numFmtId="165" fontId="5" fillId="3" borderId="0" xfId="1" applyNumberFormat="1" applyFont="1" applyFill="1" applyBorder="1" applyAlignment="1">
      <alignment vertical="top" wrapText="1"/>
    </xf>
    <xf numFmtId="165" fontId="4" fillId="3" borderId="1" xfId="1" applyNumberFormat="1" applyFont="1" applyFill="1" applyBorder="1" applyAlignment="1">
      <alignment horizontal="center"/>
    </xf>
    <xf numFmtId="165" fontId="4" fillId="3" borderId="0" xfId="1" applyNumberFormat="1" applyFont="1" applyFill="1" applyBorder="1" applyAlignment="1">
      <alignment horizontal="center"/>
    </xf>
    <xf numFmtId="165" fontId="9" fillId="3" borderId="0" xfId="1" applyNumberFormat="1" applyFont="1" applyFill="1" applyAlignment="1"/>
    <xf numFmtId="165" fontId="4" fillId="3" borderId="2" xfId="1" applyNumberFormat="1" applyFont="1" applyFill="1" applyBorder="1"/>
    <xf numFmtId="165" fontId="4" fillId="3" borderId="0" xfId="1" applyNumberFormat="1" applyFont="1" applyFill="1" applyBorder="1"/>
    <xf numFmtId="165" fontId="5" fillId="3" borderId="0" xfId="1" applyNumberFormat="1" applyFont="1" applyFill="1" applyAlignment="1">
      <alignment horizontal="left"/>
    </xf>
    <xf numFmtId="165" fontId="5" fillId="3" borderId="0" xfId="1" applyNumberFormat="1" applyFont="1" applyFill="1"/>
    <xf numFmtId="165" fontId="4" fillId="3" borderId="0" xfId="1" applyNumberFormat="1" applyFont="1" applyFill="1" applyAlignment="1">
      <alignment horizontal="left" indent="1"/>
    </xf>
    <xf numFmtId="165" fontId="4" fillId="3" borderId="0" xfId="1" applyNumberFormat="1" applyFont="1" applyFill="1" applyAlignment="1">
      <alignment horizontal="center"/>
    </xf>
    <xf numFmtId="165" fontId="2" fillId="3" borderId="0" xfId="1" applyNumberFormat="1" applyFont="1" applyFill="1"/>
    <xf numFmtId="165" fontId="0" fillId="3" borderId="0" xfId="2" applyNumberFormat="1" applyFont="1" applyFill="1"/>
    <xf numFmtId="49" fontId="3" fillId="3" borderId="0" xfId="1" applyNumberFormat="1" applyFont="1" applyFill="1" applyAlignment="1">
      <alignment horizontal="left"/>
    </xf>
    <xf numFmtId="165" fontId="3" fillId="3" borderId="2" xfId="1" applyNumberFormat="1" applyFont="1" applyFill="1" applyBorder="1"/>
    <xf numFmtId="165" fontId="2" fillId="3" borderId="0" xfId="1" applyNumberFormat="1" applyFont="1" applyFill="1" applyAlignment="1"/>
    <xf numFmtId="165" fontId="3" fillId="3" borderId="0" xfId="1" applyNumberFormat="1" applyFont="1" applyFill="1" applyBorder="1"/>
    <xf numFmtId="165" fontId="2" fillId="3" borderId="0" xfId="1" applyNumberFormat="1" applyFont="1" applyFill="1" applyAlignment="1">
      <alignment wrapText="1"/>
    </xf>
    <xf numFmtId="37" fontId="4" fillId="3" borderId="0" xfId="1" applyNumberFormat="1" applyFont="1" applyFill="1"/>
    <xf numFmtId="37" fontId="3" fillId="3" borderId="2" xfId="1" applyNumberFormat="1" applyFont="1" applyFill="1" applyBorder="1"/>
    <xf numFmtId="37" fontId="3" fillId="3" borderId="0" xfId="1" applyNumberFormat="1" applyFont="1" applyFill="1"/>
    <xf numFmtId="3" fontId="11" fillId="3" borderId="0" xfId="0" applyNumberFormat="1" applyFont="1" applyFill="1"/>
    <xf numFmtId="37" fontId="4" fillId="3" borderId="0" xfId="1" applyNumberFormat="1" applyFont="1" applyFill="1" applyBorder="1"/>
    <xf numFmtId="165" fontId="6" fillId="3" borderId="0" xfId="1" applyNumberFormat="1" applyFont="1" applyFill="1" applyAlignment="1">
      <alignment horizontal="left" indent="2"/>
    </xf>
    <xf numFmtId="165" fontId="3" fillId="3" borderId="0" xfId="1" applyNumberFormat="1" applyFont="1" applyFill="1" applyAlignment="1">
      <alignment horizontal="center"/>
    </xf>
    <xf numFmtId="165" fontId="3" fillId="3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right"/>
    </xf>
    <xf numFmtId="165" fontId="3" fillId="3" borderId="2" xfId="1" applyNumberFormat="1" applyFont="1" applyFill="1" applyBorder="1" applyAlignment="1">
      <alignment horizontal="center"/>
    </xf>
    <xf numFmtId="165" fontId="4" fillId="3" borderId="3" xfId="1" applyNumberFormat="1" applyFont="1" applyFill="1" applyBorder="1"/>
    <xf numFmtId="37" fontId="4" fillId="3" borderId="3" xfId="1" applyNumberFormat="1" applyFont="1" applyFill="1" applyBorder="1"/>
    <xf numFmtId="165" fontId="12" fillId="3" borderId="0" xfId="1" applyNumberFormat="1" applyFont="1" applyFill="1"/>
    <xf numFmtId="164" fontId="3" fillId="3" borderId="2" xfId="1" applyNumberFormat="1" applyFont="1" applyFill="1" applyBorder="1"/>
    <xf numFmtId="165" fontId="3" fillId="3" borderId="0" xfId="1" applyNumberFormat="1" applyFont="1" applyFill="1" applyBorder="1" applyAlignment="1">
      <alignment horizontal="right"/>
    </xf>
    <xf numFmtId="37" fontId="3" fillId="3" borderId="0" xfId="1" applyNumberFormat="1" applyFont="1" applyFill="1" applyBorder="1"/>
    <xf numFmtId="3" fontId="3" fillId="3" borderId="2" xfId="1" applyNumberFormat="1" applyFont="1" applyFill="1" applyBorder="1"/>
    <xf numFmtId="165" fontId="13" fillId="3" borderId="0" xfId="1" applyNumberFormat="1" applyFont="1" applyFill="1" applyAlignment="1">
      <alignment wrapText="1"/>
    </xf>
    <xf numFmtId="4" fontId="4" fillId="3" borderId="0" xfId="1" applyNumberFormat="1" applyFont="1" applyFill="1"/>
    <xf numFmtId="4" fontId="3" fillId="3" borderId="2" xfId="1" applyNumberFormat="1" applyFont="1" applyFill="1" applyBorder="1"/>
    <xf numFmtId="3" fontId="4" fillId="3" borderId="0" xfId="1" applyNumberFormat="1" applyFont="1" applyFill="1"/>
    <xf numFmtId="166" fontId="9" fillId="3" borderId="0" xfId="3" applyNumberFormat="1" applyFont="1" applyFill="1" applyAlignment="1">
      <alignment horizontal="right"/>
    </xf>
    <xf numFmtId="166" fontId="4" fillId="3" borderId="0" xfId="3" applyNumberFormat="1" applyFont="1" applyFill="1" applyAlignment="1">
      <alignment horizontal="right"/>
    </xf>
    <xf numFmtId="166" fontId="3" fillId="3" borderId="2" xfId="3" applyNumberFormat="1" applyFont="1" applyFill="1" applyBorder="1"/>
    <xf numFmtId="3" fontId="3" fillId="3" borderId="0" xfId="1" applyNumberFormat="1" applyFont="1" applyFill="1"/>
    <xf numFmtId="3" fontId="4" fillId="2" borderId="0" xfId="1" applyNumberFormat="1" applyFont="1" applyFill="1"/>
    <xf numFmtId="3" fontId="9" fillId="3" borderId="0" xfId="1" applyNumberFormat="1" applyFont="1" applyFill="1" applyAlignment="1"/>
    <xf numFmtId="3" fontId="4" fillId="3" borderId="0" xfId="1" applyNumberFormat="1" applyFont="1" applyFill="1" applyBorder="1"/>
    <xf numFmtId="4" fontId="2" fillId="3" borderId="0" xfId="1" applyNumberFormat="1" applyFont="1" applyFill="1"/>
    <xf numFmtId="4" fontId="3" fillId="3" borderId="0" xfId="1" applyNumberFormat="1" applyFont="1" applyFill="1"/>
    <xf numFmtId="4" fontId="4" fillId="3" borderId="3" xfId="1" applyNumberFormat="1" applyFont="1" applyFill="1" applyBorder="1"/>
    <xf numFmtId="4" fontId="4" fillId="3" borderId="0" xfId="1" applyNumberFormat="1" applyFont="1" applyFill="1" applyBorder="1"/>
    <xf numFmtId="165" fontId="3" fillId="3" borderId="0" xfId="1" applyNumberFormat="1" applyFont="1" applyFill="1" applyBorder="1" applyAlignment="1">
      <alignment horizontal="center"/>
    </xf>
    <xf numFmtId="165" fontId="12" fillId="3" borderId="0" xfId="1" applyNumberFormat="1" applyFont="1" applyFill="1" applyBorder="1" applyAlignment="1">
      <alignment vertical="top" wrapText="1"/>
    </xf>
    <xf numFmtId="165" fontId="3" fillId="3" borderId="0" xfId="1" applyNumberFormat="1" applyFont="1" applyFill="1" applyBorder="1" applyAlignment="1">
      <alignment horizontal="left" vertical="top"/>
    </xf>
    <xf numFmtId="165" fontId="8" fillId="3" borderId="0" xfId="1" applyNumberFormat="1" applyFont="1" applyFill="1" applyBorder="1" applyAlignment="1">
      <alignment horizontal="left" vertical="top"/>
    </xf>
    <xf numFmtId="166" fontId="3" fillId="3" borderId="0" xfId="3" applyNumberFormat="1" applyFont="1" applyFill="1" applyAlignment="1">
      <alignment horizontal="right"/>
    </xf>
    <xf numFmtId="165" fontId="13" fillId="3" borderId="0" xfId="1" applyNumberFormat="1" applyFont="1" applyFill="1"/>
    <xf numFmtId="165" fontId="3" fillId="3" borderId="0" xfId="1" applyNumberFormat="1" applyFont="1" applyFill="1" applyBorder="1" applyAlignment="1">
      <alignment horizontal="center"/>
    </xf>
    <xf numFmtId="165" fontId="3" fillId="3" borderId="0" xfId="1" applyNumberFormat="1" applyFont="1" applyFill="1" applyAlignment="1">
      <alignment horizontal="center"/>
    </xf>
    <xf numFmtId="165" fontId="3" fillId="3" borderId="0" xfId="1" applyNumberFormat="1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sqref="A1:F1"/>
    </sheetView>
  </sheetViews>
  <sheetFormatPr baseColWidth="10" defaultColWidth="11.5703125" defaultRowHeight="15" customHeight="1" x14ac:dyDescent="0.25"/>
  <cols>
    <col min="1" max="1" width="63.85546875" style="3" customWidth="1"/>
    <col min="2" max="2" width="16.28515625" style="3" customWidth="1"/>
    <col min="3" max="3" width="15.140625" style="3" customWidth="1"/>
    <col min="4" max="4" width="15" style="3" customWidth="1"/>
    <col min="5" max="6" width="15.5703125" style="3" customWidth="1"/>
    <col min="7" max="16384" width="11.5703125" style="3"/>
  </cols>
  <sheetData>
    <row r="1" spans="1:8" ht="15" customHeight="1" x14ac:dyDescent="0.25">
      <c r="A1" s="69" t="s">
        <v>0</v>
      </c>
      <c r="B1" s="69"/>
      <c r="C1" s="69"/>
      <c r="D1" s="69"/>
      <c r="E1" s="69"/>
      <c r="F1" s="69"/>
    </row>
    <row r="2" spans="1:8" ht="15" customHeight="1" x14ac:dyDescent="0.25">
      <c r="A2" s="5" t="s">
        <v>1</v>
      </c>
      <c r="B2" s="6" t="s">
        <v>2</v>
      </c>
      <c r="C2" s="7"/>
      <c r="D2" s="7"/>
      <c r="E2" s="7"/>
      <c r="F2" s="7"/>
    </row>
    <row r="3" spans="1:8" ht="15" customHeight="1" x14ac:dyDescent="0.25">
      <c r="A3" s="5" t="s">
        <v>3</v>
      </c>
      <c r="B3" s="8" t="s">
        <v>4</v>
      </c>
      <c r="C3" s="7"/>
      <c r="D3" s="7"/>
      <c r="E3" s="7"/>
      <c r="F3" s="7"/>
    </row>
    <row r="4" spans="1:8" ht="15" customHeight="1" x14ac:dyDescent="0.25">
      <c r="A4" s="5" t="s">
        <v>5</v>
      </c>
      <c r="B4" s="7" t="s">
        <v>6</v>
      </c>
      <c r="C4" s="9"/>
      <c r="D4" s="7"/>
      <c r="E4" s="7"/>
      <c r="F4" s="7"/>
    </row>
    <row r="5" spans="1:8" ht="15" customHeight="1" x14ac:dyDescent="0.25">
      <c r="A5" s="5" t="s">
        <v>7</v>
      </c>
      <c r="B5" s="10" t="s">
        <v>67</v>
      </c>
      <c r="C5" s="7"/>
      <c r="D5" s="7"/>
      <c r="E5" s="7"/>
      <c r="F5" s="7"/>
      <c r="G5" s="11"/>
      <c r="H5" s="11"/>
    </row>
    <row r="6" spans="1:8" ht="15" customHeight="1" x14ac:dyDescent="0.25">
      <c r="A6" s="5"/>
      <c r="B6" s="10"/>
      <c r="C6" s="7"/>
      <c r="D6" s="7"/>
      <c r="E6" s="7"/>
      <c r="F6" s="7"/>
      <c r="G6" s="11"/>
      <c r="H6" s="11"/>
    </row>
    <row r="7" spans="1:8" ht="15" customHeight="1" x14ac:dyDescent="0.25">
      <c r="A7" s="69" t="s">
        <v>8</v>
      </c>
      <c r="B7" s="69"/>
      <c r="C7" s="69"/>
      <c r="D7" s="69"/>
      <c r="E7" s="69"/>
      <c r="F7" s="69"/>
      <c r="G7" s="11"/>
      <c r="H7" s="11"/>
    </row>
    <row r="8" spans="1:8" ht="15" customHeight="1" x14ac:dyDescent="0.25">
      <c r="A8" s="69" t="s">
        <v>9</v>
      </c>
      <c r="B8" s="69"/>
      <c r="C8" s="69"/>
      <c r="D8" s="69"/>
      <c r="E8" s="69"/>
      <c r="F8" s="69"/>
      <c r="G8" s="11"/>
      <c r="H8" s="11"/>
    </row>
    <row r="10" spans="1:8" s="7" customFormat="1" ht="15" customHeight="1" thickBot="1" x14ac:dyDescent="0.3">
      <c r="A10" s="37" t="s">
        <v>10</v>
      </c>
      <c r="B10" s="37" t="s">
        <v>11</v>
      </c>
      <c r="C10" s="38" t="s">
        <v>12</v>
      </c>
      <c r="D10" s="38" t="s">
        <v>13</v>
      </c>
      <c r="E10" s="38" t="s">
        <v>14</v>
      </c>
      <c r="F10" s="38" t="s">
        <v>15</v>
      </c>
    </row>
    <row r="11" spans="1:8" ht="8.25" customHeight="1" x14ac:dyDescent="0.25">
      <c r="A11" s="13"/>
      <c r="B11" s="13"/>
      <c r="C11" s="13"/>
      <c r="D11" s="13"/>
      <c r="E11" s="13"/>
      <c r="F11" s="13"/>
    </row>
    <row r="12" spans="1:8" ht="15" customHeight="1" x14ac:dyDescent="0.25">
      <c r="A12" s="1" t="s">
        <v>22</v>
      </c>
      <c r="B12" s="36" t="s">
        <v>16</v>
      </c>
      <c r="C12" s="4">
        <v>0</v>
      </c>
      <c r="D12" s="4">
        <v>0</v>
      </c>
      <c r="E12" s="4">
        <v>0</v>
      </c>
      <c r="F12" s="4">
        <f>SUM(C12:E12)</f>
        <v>0</v>
      </c>
    </row>
    <row r="13" spans="1:8" ht="15" customHeight="1" x14ac:dyDescent="0.25">
      <c r="A13" s="14"/>
      <c r="B13" s="20" t="s">
        <v>17</v>
      </c>
      <c r="C13" s="28">
        <f>+C12*4</f>
        <v>0</v>
      </c>
      <c r="D13" s="28">
        <f>+D12*4</f>
        <v>0</v>
      </c>
      <c r="E13" s="28">
        <f>+E12*4</f>
        <v>0</v>
      </c>
      <c r="F13" s="28">
        <f>SUM(C13:E13)</f>
        <v>0</v>
      </c>
    </row>
    <row r="14" spans="1:8" ht="15" hidden="1" customHeight="1" x14ac:dyDescent="0.25">
      <c r="A14" s="1" t="s">
        <v>18</v>
      </c>
      <c r="B14" s="36" t="s">
        <v>16</v>
      </c>
      <c r="C14" s="4">
        <v>0</v>
      </c>
      <c r="D14" s="4">
        <v>0</v>
      </c>
      <c r="E14" s="4">
        <v>0</v>
      </c>
      <c r="F14" s="4">
        <f>SUM(C14:E14)</f>
        <v>0</v>
      </c>
    </row>
    <row r="15" spans="1:8" ht="15" hidden="1" customHeight="1" x14ac:dyDescent="0.25">
      <c r="A15" s="14"/>
      <c r="B15" s="20" t="s">
        <v>17</v>
      </c>
      <c r="C15" s="28">
        <f>+C14*4</f>
        <v>0</v>
      </c>
      <c r="D15" s="28">
        <f>+D14*4</f>
        <v>0</v>
      </c>
      <c r="E15" s="28">
        <f>+E14*4</f>
        <v>0</v>
      </c>
      <c r="F15" s="28">
        <f>SUM(C15:E15)</f>
        <v>0</v>
      </c>
    </row>
    <row r="16" spans="1:8" ht="5.25" customHeight="1" x14ac:dyDescent="0.25">
      <c r="A16" s="33"/>
      <c r="B16" s="20"/>
      <c r="C16" s="28"/>
      <c r="D16" s="28"/>
      <c r="E16" s="28"/>
      <c r="F16" s="28"/>
    </row>
    <row r="17" spans="1:6" s="7" customFormat="1" ht="15" customHeight="1" thickBot="1" x14ac:dyDescent="0.3">
      <c r="A17" s="24"/>
      <c r="B17" s="39" t="s">
        <v>16</v>
      </c>
      <c r="C17" s="29">
        <f>+C12+C14</f>
        <v>0</v>
      </c>
      <c r="D17" s="29">
        <f>+D12+D14</f>
        <v>0</v>
      </c>
      <c r="E17" s="29">
        <f>+E12+E14</f>
        <v>0</v>
      </c>
      <c r="F17" s="29">
        <f t="shared" ref="F17" si="0">+F12+F14</f>
        <v>0</v>
      </c>
    </row>
    <row r="18" spans="1:6" ht="7.5" customHeight="1" thickTop="1" x14ac:dyDescent="0.25">
      <c r="A18" s="2"/>
      <c r="B18" s="2"/>
      <c r="C18" s="16"/>
      <c r="D18" s="16"/>
      <c r="E18" s="16"/>
      <c r="F18" s="16"/>
    </row>
    <row r="19" spans="1:6" x14ac:dyDescent="0.25">
      <c r="A19" s="2" t="s">
        <v>62</v>
      </c>
      <c r="B19" s="2"/>
    </row>
    <row r="20" spans="1:6" ht="15" customHeight="1" x14ac:dyDescent="0.25">
      <c r="A20" s="3" t="s">
        <v>64</v>
      </c>
    </row>
    <row r="22" spans="1:6" ht="15" customHeight="1" x14ac:dyDescent="0.25">
      <c r="A22" s="70" t="s">
        <v>19</v>
      </c>
      <c r="B22" s="70"/>
      <c r="C22" s="70"/>
      <c r="D22" s="70"/>
      <c r="E22" s="70"/>
    </row>
    <row r="23" spans="1:6" ht="15" customHeight="1" x14ac:dyDescent="0.25">
      <c r="A23" s="7" t="s">
        <v>20</v>
      </c>
      <c r="B23" s="7"/>
    </row>
    <row r="24" spans="1:6" ht="15" customHeight="1" x14ac:dyDescent="0.25">
      <c r="A24" s="69" t="s">
        <v>21</v>
      </c>
      <c r="B24" s="69"/>
      <c r="C24" s="69"/>
      <c r="D24" s="69"/>
      <c r="E24" s="69"/>
    </row>
    <row r="26" spans="1:6" s="7" customFormat="1" ht="15" customHeight="1" thickBot="1" x14ac:dyDescent="0.3">
      <c r="A26" s="37" t="s">
        <v>10</v>
      </c>
      <c r="B26" s="38" t="s">
        <v>12</v>
      </c>
      <c r="C26" s="38" t="s">
        <v>13</v>
      </c>
      <c r="D26" s="38" t="s">
        <v>14</v>
      </c>
      <c r="E26" s="38" t="s">
        <v>15</v>
      </c>
    </row>
    <row r="27" spans="1:6" ht="6" customHeight="1" x14ac:dyDescent="0.25"/>
    <row r="28" spans="1:6" ht="15" customHeight="1" x14ac:dyDescent="0.25">
      <c r="A28" s="17" t="s">
        <v>22</v>
      </c>
      <c r="B28" s="28">
        <v>0</v>
      </c>
      <c r="C28" s="28">
        <v>0</v>
      </c>
      <c r="D28" s="28">
        <v>0</v>
      </c>
      <c r="E28" s="28">
        <f>SUM(B28:D28)</f>
        <v>0</v>
      </c>
    </row>
    <row r="29" spans="1:6" ht="6" customHeight="1" x14ac:dyDescent="0.25">
      <c r="A29" s="17"/>
      <c r="B29" s="28"/>
      <c r="C29" s="28"/>
      <c r="D29" s="28"/>
      <c r="E29" s="28"/>
    </row>
    <row r="30" spans="1:6" s="7" customFormat="1" ht="15" customHeight="1" thickBot="1" x14ac:dyDescent="0.3">
      <c r="A30" s="24" t="s">
        <v>23</v>
      </c>
      <c r="B30" s="29">
        <f>SUM(B28:B28)</f>
        <v>0</v>
      </c>
      <c r="C30" s="29">
        <f>SUM(C28:C28)</f>
        <v>0</v>
      </c>
      <c r="D30" s="29">
        <f>SUM(D28:D28)</f>
        <v>0</v>
      </c>
      <c r="E30" s="29">
        <f>SUM(E28:E28)</f>
        <v>0</v>
      </c>
    </row>
    <row r="31" spans="1:6" ht="15" customHeight="1" thickTop="1" x14ac:dyDescent="0.25">
      <c r="A31" s="3" t="s">
        <v>58</v>
      </c>
    </row>
    <row r="32" spans="1:6" ht="15" customHeight="1" x14ac:dyDescent="0.25">
      <c r="A32" s="18"/>
    </row>
    <row r="33" spans="1:5" ht="15" customHeight="1" x14ac:dyDescent="0.25">
      <c r="A33" s="69" t="s">
        <v>24</v>
      </c>
      <c r="B33" s="69"/>
      <c r="C33" s="69"/>
      <c r="D33" s="69"/>
      <c r="E33" s="69"/>
    </row>
    <row r="34" spans="1:5" ht="15" customHeight="1" x14ac:dyDescent="0.25">
      <c r="A34" s="10" t="s">
        <v>25</v>
      </c>
      <c r="B34" s="7"/>
    </row>
    <row r="35" spans="1:5" ht="15" customHeight="1" x14ac:dyDescent="0.25">
      <c r="A35" s="69" t="s">
        <v>21</v>
      </c>
      <c r="B35" s="69"/>
      <c r="C35" s="69"/>
      <c r="D35" s="69"/>
      <c r="E35" s="69"/>
    </row>
    <row r="37" spans="1:5" s="7" customFormat="1" ht="15" customHeight="1" thickBot="1" x14ac:dyDescent="0.3">
      <c r="A37" s="37" t="s">
        <v>26</v>
      </c>
      <c r="B37" s="38" t="s">
        <v>12</v>
      </c>
      <c r="C37" s="38" t="s">
        <v>13</v>
      </c>
      <c r="D37" s="38" t="s">
        <v>14</v>
      </c>
      <c r="E37" s="38" t="s">
        <v>15</v>
      </c>
    </row>
    <row r="38" spans="1:5" ht="6" customHeight="1" x14ac:dyDescent="0.25"/>
    <row r="39" spans="1:5" ht="15" customHeight="1" x14ac:dyDescent="0.25">
      <c r="A39" s="3" t="s">
        <v>59</v>
      </c>
      <c r="B39" s="28"/>
      <c r="C39" s="28"/>
      <c r="D39" s="28"/>
      <c r="E39" s="28"/>
    </row>
    <row r="40" spans="1:5" ht="15" customHeight="1" x14ac:dyDescent="0.25">
      <c r="A40" s="19" t="s">
        <v>60</v>
      </c>
      <c r="B40" s="28">
        <f>B30</f>
        <v>0</v>
      </c>
      <c r="C40" s="28">
        <f>C30</f>
        <v>0</v>
      </c>
      <c r="D40" s="28">
        <f>D30</f>
        <v>0</v>
      </c>
      <c r="E40" s="28">
        <f t="shared" ref="E40" si="1">SUM(B40:D40)</f>
        <v>0</v>
      </c>
    </row>
    <row r="41" spans="1:5" ht="7.5" customHeight="1" x14ac:dyDescent="0.25">
      <c r="B41" s="28"/>
      <c r="C41" s="28"/>
      <c r="D41" s="28"/>
      <c r="E41" s="28"/>
    </row>
    <row r="42" spans="1:5" s="7" customFormat="1" ht="15" customHeight="1" thickBot="1" x14ac:dyDescent="0.3">
      <c r="A42" s="24" t="s">
        <v>27</v>
      </c>
      <c r="B42" s="29">
        <f>B40</f>
        <v>0</v>
      </c>
      <c r="C42" s="29">
        <f>C40</f>
        <v>0</v>
      </c>
      <c r="D42" s="29">
        <f>D40</f>
        <v>0</v>
      </c>
      <c r="E42" s="29">
        <f>E40</f>
        <v>0</v>
      </c>
    </row>
    <row r="43" spans="1:5" ht="18" customHeight="1" thickTop="1" x14ac:dyDescent="0.25">
      <c r="A43" s="3" t="s">
        <v>58</v>
      </c>
    </row>
    <row r="44" spans="1:5" ht="15" customHeight="1" x14ac:dyDescent="0.25">
      <c r="A44" s="18"/>
    </row>
    <row r="45" spans="1:5" ht="14.25" customHeight="1" x14ac:dyDescent="0.25">
      <c r="A45" s="69" t="s">
        <v>28</v>
      </c>
      <c r="B45" s="69"/>
      <c r="C45" s="69"/>
      <c r="D45" s="69"/>
      <c r="E45" s="69"/>
    </row>
    <row r="46" spans="1:5" ht="15" customHeight="1" x14ac:dyDescent="0.25">
      <c r="A46" s="10" t="s">
        <v>29</v>
      </c>
      <c r="B46" s="7"/>
      <c r="C46" s="7"/>
    </row>
    <row r="47" spans="1:5" ht="15" customHeight="1" x14ac:dyDescent="0.25">
      <c r="A47" s="5" t="s">
        <v>30</v>
      </c>
      <c r="B47" s="10" t="s">
        <v>31</v>
      </c>
      <c r="C47" s="34"/>
      <c r="D47" s="20"/>
      <c r="E47" s="20"/>
    </row>
    <row r="48" spans="1:5" ht="15" customHeight="1" x14ac:dyDescent="0.25">
      <c r="A48" s="7"/>
      <c r="B48" s="7"/>
      <c r="C48" s="7"/>
    </row>
    <row r="49" spans="1:6" s="7" customFormat="1" ht="15" customHeight="1" thickBot="1" x14ac:dyDescent="0.3">
      <c r="A49" s="37" t="s">
        <v>26</v>
      </c>
      <c r="B49" s="38" t="s">
        <v>12</v>
      </c>
      <c r="C49" s="38" t="s">
        <v>13</v>
      </c>
      <c r="D49" s="38" t="s">
        <v>14</v>
      </c>
      <c r="E49" s="38" t="s">
        <v>15</v>
      </c>
    </row>
    <row r="50" spans="1:6" ht="5.25" customHeight="1" x14ac:dyDescent="0.25"/>
    <row r="51" spans="1:6" ht="15" customHeight="1" x14ac:dyDescent="0.25">
      <c r="A51" s="3" t="s">
        <v>32</v>
      </c>
      <c r="B51" s="51">
        <v>600000080</v>
      </c>
      <c r="C51" s="52">
        <f>B56</f>
        <v>600000080</v>
      </c>
      <c r="D51" s="52">
        <f>C56</f>
        <v>600000080</v>
      </c>
      <c r="E51" s="52">
        <f>B51</f>
        <v>600000080</v>
      </c>
    </row>
    <row r="52" spans="1:6" ht="15" customHeight="1" x14ac:dyDescent="0.25">
      <c r="A52" s="3" t="s">
        <v>33</v>
      </c>
      <c r="B52" s="52">
        <v>0</v>
      </c>
      <c r="C52" s="52">
        <v>0</v>
      </c>
      <c r="D52" s="52">
        <v>0</v>
      </c>
      <c r="E52" s="52">
        <f>SUM(B52:D52)</f>
        <v>0</v>
      </c>
      <c r="F52" s="21"/>
    </row>
    <row r="53" spans="1:6" s="7" customFormat="1" ht="15" customHeight="1" x14ac:dyDescent="0.25">
      <c r="A53" s="7" t="s">
        <v>34</v>
      </c>
      <c r="B53" s="66">
        <f t="shared" ref="B53:D53" si="2">B52+B51</f>
        <v>600000080</v>
      </c>
      <c r="C53" s="66">
        <f>C52+C51</f>
        <v>600000080</v>
      </c>
      <c r="D53" s="66">
        <f t="shared" si="2"/>
        <v>600000080</v>
      </c>
      <c r="E53" s="66">
        <f>E52+E51</f>
        <v>600000080</v>
      </c>
    </row>
    <row r="54" spans="1:6" ht="15" customHeight="1" x14ac:dyDescent="0.25">
      <c r="A54" s="3" t="s">
        <v>35</v>
      </c>
      <c r="B54" s="52">
        <f>B42</f>
        <v>0</v>
      </c>
      <c r="C54" s="52">
        <f>C42</f>
        <v>0</v>
      </c>
      <c r="D54" s="52">
        <f>D42</f>
        <v>0</v>
      </c>
      <c r="E54" s="52">
        <f>SUM(B54:D54)</f>
        <v>0</v>
      </c>
    </row>
    <row r="55" spans="1:6" ht="6" customHeight="1" x14ac:dyDescent="0.25">
      <c r="B55" s="52"/>
      <c r="C55" s="52"/>
      <c r="D55" s="52"/>
      <c r="E55" s="52"/>
    </row>
    <row r="56" spans="1:6" ht="15" customHeight="1" thickBot="1" x14ac:dyDescent="0.3">
      <c r="A56" s="24" t="s">
        <v>36</v>
      </c>
      <c r="B56" s="53">
        <f>B53-B54</f>
        <v>600000080</v>
      </c>
      <c r="C56" s="53">
        <f t="shared" ref="C56:D56" si="3">C53-C54</f>
        <v>600000080</v>
      </c>
      <c r="D56" s="53">
        <f t="shared" si="3"/>
        <v>600000080</v>
      </c>
      <c r="E56" s="53">
        <f>E53-E54</f>
        <v>600000080</v>
      </c>
    </row>
    <row r="57" spans="1:6" s="16" customFormat="1" ht="6" customHeight="1" thickTop="1" x14ac:dyDescent="0.25">
      <c r="A57" s="40"/>
      <c r="B57" s="41"/>
      <c r="C57" s="41"/>
      <c r="D57" s="41"/>
      <c r="E57" s="41"/>
    </row>
    <row r="58" spans="1:6" ht="15" customHeight="1" x14ac:dyDescent="0.25">
      <c r="A58" s="3" t="s">
        <v>65</v>
      </c>
    </row>
    <row r="59" spans="1:6" x14ac:dyDescent="0.25">
      <c r="A59" s="42" t="s">
        <v>66</v>
      </c>
    </row>
    <row r="60" spans="1:6" ht="15" customHeight="1" x14ac:dyDescent="0.25">
      <c r="A60" s="3" t="s">
        <v>69</v>
      </c>
    </row>
    <row r="62" spans="1:6" ht="15" customHeight="1" x14ac:dyDescent="0.25">
      <c r="B62" s="20"/>
      <c r="C62" s="20"/>
      <c r="D62" s="20"/>
    </row>
    <row r="65" spans="1:2" ht="15" customHeight="1" x14ac:dyDescent="0.25">
      <c r="B65" s="21"/>
    </row>
    <row r="67" spans="1:2" ht="15" customHeight="1" x14ac:dyDescent="0.25">
      <c r="A67" s="22"/>
    </row>
    <row r="68" spans="1:2" ht="15" customHeight="1" x14ac:dyDescent="0.25">
      <c r="A68" s="22"/>
    </row>
    <row r="69" spans="1:2" ht="15" customHeight="1" x14ac:dyDescent="0.25">
      <c r="A69" s="22"/>
    </row>
  </sheetData>
  <mergeCells count="8">
    <mergeCell ref="A1:F1"/>
    <mergeCell ref="A7:F7"/>
    <mergeCell ref="A8:F8"/>
    <mergeCell ref="A22:E22"/>
    <mergeCell ref="A45:E45"/>
    <mergeCell ref="A33:E33"/>
    <mergeCell ref="A24:E24"/>
    <mergeCell ref="A35:E35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r:id="rId1"/>
  <ignoredErrors>
    <ignoredError sqref="E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>
      <selection sqref="A1:F1"/>
    </sheetView>
  </sheetViews>
  <sheetFormatPr baseColWidth="10" defaultColWidth="11.5703125" defaultRowHeight="15" customHeight="1" x14ac:dyDescent="0.25"/>
  <cols>
    <col min="1" max="1" width="61.42578125" style="3" customWidth="1"/>
    <col min="2" max="3" width="15" style="3" customWidth="1"/>
    <col min="4" max="5" width="15.28515625" style="3" bestFit="1" customWidth="1"/>
    <col min="6" max="6" width="15.42578125" style="3" customWidth="1"/>
    <col min="7" max="16384" width="11.5703125" style="3"/>
  </cols>
  <sheetData>
    <row r="1" spans="1:8" ht="15" customHeight="1" x14ac:dyDescent="0.25">
      <c r="A1" s="69" t="s">
        <v>0</v>
      </c>
      <c r="B1" s="69"/>
      <c r="C1" s="69"/>
      <c r="D1" s="69"/>
      <c r="E1" s="69"/>
      <c r="F1" s="69"/>
    </row>
    <row r="2" spans="1:8" ht="15" customHeight="1" x14ac:dyDescent="0.25">
      <c r="A2" s="5" t="s">
        <v>1</v>
      </c>
      <c r="B2" s="6" t="s">
        <v>2</v>
      </c>
      <c r="C2" s="7"/>
      <c r="D2" s="7"/>
      <c r="E2" s="7"/>
      <c r="F2" s="7"/>
    </row>
    <row r="3" spans="1:8" ht="15" customHeight="1" x14ac:dyDescent="0.25">
      <c r="A3" s="5" t="s">
        <v>3</v>
      </c>
      <c r="B3" s="8" t="s">
        <v>4</v>
      </c>
      <c r="C3" s="7"/>
      <c r="D3" s="7"/>
      <c r="E3" s="7"/>
      <c r="F3" s="7"/>
    </row>
    <row r="4" spans="1:8" ht="15" customHeight="1" x14ac:dyDescent="0.25">
      <c r="A4" s="5" t="s">
        <v>5</v>
      </c>
      <c r="B4" s="7" t="s">
        <v>6</v>
      </c>
      <c r="C4" s="9"/>
      <c r="D4" s="7"/>
      <c r="E4" s="7"/>
      <c r="F4" s="7"/>
    </row>
    <row r="5" spans="1:8" ht="15" customHeight="1" x14ac:dyDescent="0.25">
      <c r="A5" s="5" t="s">
        <v>37</v>
      </c>
      <c r="B5" s="10" t="s">
        <v>68</v>
      </c>
      <c r="C5" s="7"/>
      <c r="D5" s="7"/>
      <c r="E5" s="7"/>
      <c r="F5" s="7"/>
      <c r="G5" s="11"/>
      <c r="H5" s="11"/>
    </row>
    <row r="6" spans="1:8" ht="15" customHeight="1" x14ac:dyDescent="0.25">
      <c r="G6" s="11"/>
      <c r="H6" s="11"/>
    </row>
    <row r="7" spans="1:8" ht="15" customHeight="1" x14ac:dyDescent="0.25">
      <c r="A7" s="69" t="s">
        <v>8</v>
      </c>
      <c r="B7" s="69"/>
      <c r="C7" s="69"/>
      <c r="D7" s="69"/>
      <c r="E7" s="69"/>
      <c r="F7" s="69"/>
      <c r="G7" s="11"/>
      <c r="H7" s="11"/>
    </row>
    <row r="8" spans="1:8" ht="15" customHeight="1" x14ac:dyDescent="0.25">
      <c r="A8" s="69" t="s">
        <v>9</v>
      </c>
      <c r="B8" s="69"/>
      <c r="C8" s="69"/>
      <c r="D8" s="69"/>
      <c r="E8" s="69"/>
      <c r="F8" s="69"/>
      <c r="G8" s="11"/>
      <c r="H8" s="11"/>
    </row>
    <row r="10" spans="1:8" s="7" customFormat="1" ht="15" customHeight="1" thickBot="1" x14ac:dyDescent="0.3">
      <c r="A10" s="37" t="s">
        <v>10</v>
      </c>
      <c r="B10" s="37" t="s">
        <v>11</v>
      </c>
      <c r="C10" s="38" t="s">
        <v>38</v>
      </c>
      <c r="D10" s="38" t="s">
        <v>39</v>
      </c>
      <c r="E10" s="38" t="s">
        <v>40</v>
      </c>
      <c r="F10" s="38" t="s">
        <v>41</v>
      </c>
    </row>
    <row r="11" spans="1:8" ht="6.75" customHeight="1" x14ac:dyDescent="0.25">
      <c r="A11" s="13"/>
      <c r="B11" s="13"/>
      <c r="C11" s="13"/>
      <c r="D11" s="13"/>
      <c r="E11" s="13"/>
      <c r="F11" s="13"/>
    </row>
    <row r="12" spans="1:8" ht="15" customHeight="1" x14ac:dyDescent="0.25">
      <c r="A12" s="1" t="s">
        <v>22</v>
      </c>
      <c r="B12" s="36" t="s">
        <v>16</v>
      </c>
      <c r="C12" s="4">
        <v>0</v>
      </c>
      <c r="D12" s="4">
        <v>0</v>
      </c>
      <c r="E12" s="4">
        <v>120</v>
      </c>
      <c r="F12" s="4">
        <f t="shared" ref="F12:F15" si="0">SUM(C12:E12)</f>
        <v>120</v>
      </c>
    </row>
    <row r="13" spans="1:8" ht="15" customHeight="1" x14ac:dyDescent="0.25">
      <c r="A13" s="14"/>
      <c r="B13" s="20" t="s">
        <v>17</v>
      </c>
      <c r="C13" s="28">
        <f>C12*4</f>
        <v>0</v>
      </c>
      <c r="D13" s="28">
        <v>0</v>
      </c>
      <c r="E13" s="28">
        <v>480</v>
      </c>
      <c r="F13" s="28">
        <f t="shared" si="0"/>
        <v>480</v>
      </c>
    </row>
    <row r="14" spans="1:8" ht="15" hidden="1" customHeight="1" x14ac:dyDescent="0.25">
      <c r="A14" s="1" t="s">
        <v>18</v>
      </c>
      <c r="B14" s="36" t="s">
        <v>16</v>
      </c>
      <c r="C14" s="4">
        <v>0</v>
      </c>
      <c r="D14" s="4">
        <v>0</v>
      </c>
      <c r="E14" s="4">
        <v>0</v>
      </c>
      <c r="F14" s="4">
        <f t="shared" si="0"/>
        <v>0</v>
      </c>
    </row>
    <row r="15" spans="1:8" ht="15" hidden="1" customHeight="1" x14ac:dyDescent="0.25">
      <c r="A15" s="14"/>
      <c r="B15" s="20" t="s">
        <v>17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8" ht="8.25" customHeight="1" x14ac:dyDescent="0.25">
      <c r="B16" s="20"/>
      <c r="C16" s="28"/>
      <c r="D16" s="28"/>
      <c r="E16" s="28"/>
      <c r="F16" s="28"/>
    </row>
    <row r="17" spans="1:6" s="7" customFormat="1" ht="15" customHeight="1" thickBot="1" x14ac:dyDescent="0.3">
      <c r="A17" s="24"/>
      <c r="B17" s="39" t="s">
        <v>16</v>
      </c>
      <c r="C17" s="29">
        <f>+C12+C14</f>
        <v>0</v>
      </c>
      <c r="D17" s="29">
        <f t="shared" ref="D17:F17" si="1">+D12+D14</f>
        <v>0</v>
      </c>
      <c r="E17" s="29">
        <f t="shared" si="1"/>
        <v>120</v>
      </c>
      <c r="F17" s="29">
        <f t="shared" si="1"/>
        <v>120</v>
      </c>
    </row>
    <row r="18" spans="1:6" ht="9.75" customHeight="1" thickTop="1" x14ac:dyDescent="0.25">
      <c r="A18" s="16"/>
      <c r="B18" s="16"/>
      <c r="C18" s="32"/>
      <c r="D18" s="32"/>
      <c r="E18" s="32"/>
      <c r="F18" s="32"/>
    </row>
    <row r="19" spans="1:6" ht="15" customHeight="1" x14ac:dyDescent="0.25">
      <c r="A19" s="2" t="s">
        <v>62</v>
      </c>
      <c r="B19" s="2"/>
      <c r="F19" s="32"/>
    </row>
    <row r="20" spans="1:6" ht="15" customHeight="1" x14ac:dyDescent="0.25">
      <c r="A20" s="3" t="s">
        <v>64</v>
      </c>
    </row>
    <row r="22" spans="1:6" ht="15" customHeight="1" x14ac:dyDescent="0.25">
      <c r="A22" s="70" t="s">
        <v>19</v>
      </c>
      <c r="B22" s="70"/>
      <c r="C22" s="70"/>
      <c r="D22" s="70"/>
      <c r="E22" s="70"/>
    </row>
    <row r="23" spans="1:6" ht="15" customHeight="1" x14ac:dyDescent="0.25">
      <c r="A23" s="7" t="s">
        <v>42</v>
      </c>
      <c r="B23" s="7"/>
    </row>
    <row r="24" spans="1:6" ht="15" customHeight="1" x14ac:dyDescent="0.25">
      <c r="A24" s="69" t="s">
        <v>21</v>
      </c>
      <c r="B24" s="69"/>
      <c r="C24" s="69"/>
      <c r="D24" s="69"/>
      <c r="E24" s="69"/>
    </row>
    <row r="26" spans="1:6" s="7" customFormat="1" ht="15" customHeight="1" thickBot="1" x14ac:dyDescent="0.3">
      <c r="A26" s="37" t="s">
        <v>10</v>
      </c>
      <c r="B26" s="38" t="s">
        <v>38</v>
      </c>
      <c r="C26" s="38" t="s">
        <v>39</v>
      </c>
      <c r="D26" s="38" t="s">
        <v>40</v>
      </c>
      <c r="E26" s="38" t="s">
        <v>41</v>
      </c>
    </row>
    <row r="27" spans="1:6" ht="6" customHeight="1" x14ac:dyDescent="0.25"/>
    <row r="28" spans="1:6" ht="15" customHeight="1" x14ac:dyDescent="0.25">
      <c r="A28" s="17" t="s">
        <v>22</v>
      </c>
      <c r="B28" s="28">
        <v>0</v>
      </c>
      <c r="C28" s="28">
        <v>0</v>
      </c>
      <c r="D28" s="28">
        <v>488888840</v>
      </c>
      <c r="E28" s="28">
        <f>SUM(B28:D28)</f>
        <v>488888840</v>
      </c>
    </row>
    <row r="29" spans="1:6" ht="6" customHeight="1" x14ac:dyDescent="0.25">
      <c r="B29" s="28"/>
      <c r="C29" s="28"/>
      <c r="D29" s="28"/>
      <c r="E29" s="28"/>
    </row>
    <row r="30" spans="1:6" s="7" customFormat="1" ht="15" customHeight="1" thickBot="1" x14ac:dyDescent="0.3">
      <c r="A30" s="24" t="s">
        <v>27</v>
      </c>
      <c r="B30" s="29">
        <f>SUM(B28:B28)</f>
        <v>0</v>
      </c>
      <c r="C30" s="29">
        <f>SUM(C28:C28)</f>
        <v>0</v>
      </c>
      <c r="D30" s="29">
        <f>SUM(D28:D28)</f>
        <v>488888840</v>
      </c>
      <c r="E30" s="29">
        <f>SUM(E28:E28)</f>
        <v>488888840</v>
      </c>
    </row>
    <row r="31" spans="1:6" ht="15" customHeight="1" thickTop="1" x14ac:dyDescent="0.25">
      <c r="A31" s="16" t="s">
        <v>61</v>
      </c>
    </row>
    <row r="32" spans="1:6" ht="15" customHeight="1" x14ac:dyDescent="0.25">
      <c r="A32" s="18"/>
    </row>
    <row r="33" spans="1:5" ht="15" customHeight="1" x14ac:dyDescent="0.25">
      <c r="A33" s="69" t="s">
        <v>24</v>
      </c>
      <c r="B33" s="69"/>
      <c r="C33" s="69"/>
      <c r="D33" s="69"/>
      <c r="E33" s="69"/>
    </row>
    <row r="34" spans="1:5" ht="15" customHeight="1" x14ac:dyDescent="0.25">
      <c r="A34" s="10" t="s">
        <v>25</v>
      </c>
      <c r="B34" s="7"/>
    </row>
    <row r="35" spans="1:5" ht="15" customHeight="1" x14ac:dyDescent="0.25">
      <c r="A35" s="69" t="s">
        <v>21</v>
      </c>
      <c r="B35" s="69"/>
      <c r="C35" s="69"/>
      <c r="D35" s="69"/>
      <c r="E35" s="69"/>
    </row>
    <row r="37" spans="1:5" s="7" customFormat="1" ht="15" customHeight="1" thickBot="1" x14ac:dyDescent="0.3">
      <c r="A37" s="37" t="s">
        <v>26</v>
      </c>
      <c r="B37" s="38" t="s">
        <v>38</v>
      </c>
      <c r="C37" s="38" t="s">
        <v>39</v>
      </c>
      <c r="D37" s="38" t="s">
        <v>40</v>
      </c>
      <c r="E37" s="38" t="s">
        <v>41</v>
      </c>
    </row>
    <row r="38" spans="1:5" ht="4.5" customHeight="1" x14ac:dyDescent="0.25"/>
    <row r="39" spans="1:5" ht="15" customHeight="1" x14ac:dyDescent="0.25">
      <c r="A39" s="3" t="s">
        <v>59</v>
      </c>
    </row>
    <row r="40" spans="1:5" ht="15" customHeight="1" x14ac:dyDescent="0.25">
      <c r="A40" s="19" t="s">
        <v>60</v>
      </c>
      <c r="B40" s="28">
        <f>B30</f>
        <v>0</v>
      </c>
      <c r="C40" s="28">
        <f>C30</f>
        <v>0</v>
      </c>
      <c r="D40" s="28">
        <f>D28</f>
        <v>488888840</v>
      </c>
      <c r="E40" s="28">
        <f t="shared" ref="E40" si="2">SUM(B40:D40)</f>
        <v>488888840</v>
      </c>
    </row>
    <row r="41" spans="1:5" ht="3.75" customHeight="1" x14ac:dyDescent="0.25">
      <c r="B41" s="28"/>
      <c r="C41" s="28"/>
      <c r="D41" s="28"/>
      <c r="E41" s="30"/>
    </row>
    <row r="42" spans="1:5" ht="15" customHeight="1" thickBot="1" x14ac:dyDescent="0.3">
      <c r="A42" s="24" t="s">
        <v>27</v>
      </c>
      <c r="B42" s="29">
        <f>B39+B40</f>
        <v>0</v>
      </c>
      <c r="C42" s="29">
        <f>C39+C40</f>
        <v>0</v>
      </c>
      <c r="D42" s="29">
        <f>D39+D40</f>
        <v>488888840</v>
      </c>
      <c r="E42" s="29">
        <f>E39+E40</f>
        <v>488888840</v>
      </c>
    </row>
    <row r="43" spans="1:5" ht="15" customHeight="1" thickTop="1" x14ac:dyDescent="0.25">
      <c r="A43" s="16" t="s">
        <v>61</v>
      </c>
    </row>
    <row r="44" spans="1:5" ht="15" customHeight="1" x14ac:dyDescent="0.25">
      <c r="A44" s="18"/>
    </row>
    <row r="45" spans="1:5" ht="15" customHeight="1" x14ac:dyDescent="0.25">
      <c r="A45" s="69" t="s">
        <v>28</v>
      </c>
      <c r="B45" s="69"/>
      <c r="C45" s="69"/>
      <c r="D45" s="69"/>
      <c r="E45" s="69"/>
    </row>
    <row r="46" spans="1:5" ht="15" customHeight="1" x14ac:dyDescent="0.25">
      <c r="A46" s="69" t="s">
        <v>29</v>
      </c>
      <c r="B46" s="69"/>
      <c r="C46" s="69"/>
      <c r="D46" s="69"/>
      <c r="E46" s="69"/>
    </row>
    <row r="47" spans="1:5" ht="15" customHeight="1" x14ac:dyDescent="0.25">
      <c r="A47" s="69" t="s">
        <v>21</v>
      </c>
      <c r="B47" s="69"/>
      <c r="C47" s="69"/>
      <c r="D47" s="69"/>
      <c r="E47" s="69"/>
    </row>
    <row r="49" spans="1:9" s="7" customFormat="1" ht="15" customHeight="1" thickBot="1" x14ac:dyDescent="0.3">
      <c r="A49" s="37" t="s">
        <v>26</v>
      </c>
      <c r="B49" s="37" t="s">
        <v>38</v>
      </c>
      <c r="C49" s="37" t="s">
        <v>39</v>
      </c>
      <c r="D49" s="37" t="s">
        <v>40</v>
      </c>
      <c r="E49" s="37" t="s">
        <v>41</v>
      </c>
    </row>
    <row r="50" spans="1:9" ht="6" customHeight="1" x14ac:dyDescent="0.25"/>
    <row r="51" spans="1:9" ht="15" customHeight="1" x14ac:dyDescent="0.25">
      <c r="A51" s="3" t="s">
        <v>32</v>
      </c>
      <c r="B51" s="48">
        <f>'1T'!E56</f>
        <v>600000080</v>
      </c>
      <c r="C51" s="48">
        <f>B56</f>
        <v>600000080</v>
      </c>
      <c r="D51" s="48">
        <f>C56</f>
        <v>600000080</v>
      </c>
      <c r="E51" s="48">
        <f>B51</f>
        <v>600000080</v>
      </c>
    </row>
    <row r="52" spans="1:9" ht="15" customHeight="1" x14ac:dyDescent="0.25">
      <c r="A52" s="3" t="s">
        <v>33</v>
      </c>
      <c r="B52" s="48">
        <v>0</v>
      </c>
      <c r="C52" s="48">
        <v>0</v>
      </c>
      <c r="D52" s="48">
        <v>266666640</v>
      </c>
      <c r="E52" s="48">
        <f>SUM(B52:D52)</f>
        <v>266666640</v>
      </c>
      <c r="G52" s="31"/>
      <c r="H52" s="31"/>
      <c r="I52" s="31"/>
    </row>
    <row r="53" spans="1:9" s="7" customFormat="1" ht="15" customHeight="1" x14ac:dyDescent="0.25">
      <c r="A53" s="7" t="s">
        <v>34</v>
      </c>
      <c r="B53" s="59">
        <f>B51+B52</f>
        <v>600000080</v>
      </c>
      <c r="C53" s="59">
        <f t="shared" ref="C53:D53" si="3">C51+C52</f>
        <v>600000080</v>
      </c>
      <c r="D53" s="59">
        <f t="shared" si="3"/>
        <v>866666720</v>
      </c>
      <c r="E53" s="59">
        <f>E52+E51</f>
        <v>866666720</v>
      </c>
      <c r="F53" s="67"/>
    </row>
    <row r="54" spans="1:9" ht="15" customHeight="1" x14ac:dyDescent="0.25">
      <c r="A54" s="3" t="s">
        <v>35</v>
      </c>
      <c r="B54" s="48">
        <f>B42</f>
        <v>0</v>
      </c>
      <c r="C54" s="48">
        <f>C42</f>
        <v>0</v>
      </c>
      <c r="D54" s="48">
        <v>488888840</v>
      </c>
      <c r="E54" s="48">
        <f>SUM(B54:D54)</f>
        <v>488888840</v>
      </c>
    </row>
    <row r="55" spans="1:9" ht="5.25" customHeight="1" x14ac:dyDescent="0.25">
      <c r="B55" s="48"/>
      <c r="C55" s="48"/>
      <c r="D55" s="48"/>
      <c r="E55" s="48"/>
    </row>
    <row r="56" spans="1:9" s="7" customFormat="1" ht="15" customHeight="1" thickBot="1" x14ac:dyDescent="0.3">
      <c r="A56" s="24" t="s">
        <v>36</v>
      </c>
      <c r="B56" s="49">
        <f>B53-B54</f>
        <v>600000080</v>
      </c>
      <c r="C56" s="49">
        <f t="shared" ref="C56:D56" si="4">C53-C54</f>
        <v>600000080</v>
      </c>
      <c r="D56" s="49">
        <f t="shared" si="4"/>
        <v>377777880</v>
      </c>
      <c r="E56" s="49">
        <f>E53-E54</f>
        <v>377777880</v>
      </c>
    </row>
    <row r="57" spans="1:9" s="16" customFormat="1" ht="6.75" customHeight="1" thickTop="1" x14ac:dyDescent="0.25">
      <c r="A57" s="40"/>
      <c r="B57" s="40"/>
      <c r="C57" s="40"/>
      <c r="D57" s="40"/>
      <c r="E57" s="40"/>
    </row>
    <row r="58" spans="1:9" ht="15" customHeight="1" x14ac:dyDescent="0.25">
      <c r="A58" s="16" t="s">
        <v>63</v>
      </c>
    </row>
    <row r="59" spans="1:9" ht="15" customHeight="1" x14ac:dyDescent="0.25">
      <c r="A59" s="42" t="s">
        <v>66</v>
      </c>
    </row>
    <row r="60" spans="1:9" ht="15" customHeight="1" x14ac:dyDescent="0.25">
      <c r="A60" s="3" t="s">
        <v>70</v>
      </c>
    </row>
    <row r="66" spans="1:1" ht="15" customHeight="1" x14ac:dyDescent="0.25">
      <c r="A66" s="22"/>
    </row>
    <row r="67" spans="1:1" ht="15" customHeight="1" x14ac:dyDescent="0.25">
      <c r="A67" s="22"/>
    </row>
    <row r="68" spans="1:1" ht="15" customHeight="1" x14ac:dyDescent="0.25">
      <c r="A68" s="22"/>
    </row>
  </sheetData>
  <mergeCells count="10">
    <mergeCell ref="A47:E47"/>
    <mergeCell ref="A45:E45"/>
    <mergeCell ref="A46:E46"/>
    <mergeCell ref="A1:F1"/>
    <mergeCell ref="A7:F7"/>
    <mergeCell ref="A8:F8"/>
    <mergeCell ref="A22:E22"/>
    <mergeCell ref="A33:E33"/>
    <mergeCell ref="A24:E24"/>
    <mergeCell ref="A35:E35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r:id="rId1"/>
  <ignoredErrors>
    <ignoredError sqref="E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sqref="A1:F1"/>
    </sheetView>
  </sheetViews>
  <sheetFormatPr baseColWidth="10" defaultColWidth="11.5703125" defaultRowHeight="15" x14ac:dyDescent="0.25"/>
  <cols>
    <col min="1" max="1" width="62" style="3" customWidth="1"/>
    <col min="2" max="2" width="15.42578125" style="3" customWidth="1"/>
    <col min="3" max="3" width="15.140625" style="3" customWidth="1"/>
    <col min="4" max="5" width="15.28515625" style="3" customWidth="1"/>
    <col min="6" max="6" width="11.42578125" style="3" customWidth="1"/>
    <col min="7" max="7" width="11.7109375" style="3" bestFit="1" customWidth="1"/>
    <col min="8" max="16384" width="11.5703125" style="3"/>
  </cols>
  <sheetData>
    <row r="1" spans="1:8" x14ac:dyDescent="0.25">
      <c r="A1" s="69" t="s">
        <v>0</v>
      </c>
      <c r="B1" s="69"/>
      <c r="C1" s="69"/>
      <c r="D1" s="69"/>
      <c r="E1" s="69"/>
      <c r="F1" s="69"/>
    </row>
    <row r="2" spans="1:8" x14ac:dyDescent="0.25">
      <c r="A2" s="5" t="s">
        <v>1</v>
      </c>
      <c r="B2" s="6" t="s">
        <v>2</v>
      </c>
      <c r="C2" s="7"/>
      <c r="D2" s="7"/>
      <c r="E2" s="7"/>
      <c r="F2" s="7"/>
    </row>
    <row r="3" spans="1:8" x14ac:dyDescent="0.25">
      <c r="A3" s="5" t="s">
        <v>3</v>
      </c>
      <c r="B3" s="8" t="s">
        <v>4</v>
      </c>
      <c r="C3" s="7"/>
      <c r="D3" s="7"/>
      <c r="E3" s="7"/>
      <c r="F3" s="7"/>
    </row>
    <row r="4" spans="1:8" x14ac:dyDescent="0.25">
      <c r="A4" s="5" t="s">
        <v>5</v>
      </c>
      <c r="B4" s="7" t="s">
        <v>6</v>
      </c>
      <c r="C4" s="9"/>
      <c r="D4" s="7"/>
      <c r="E4" s="7"/>
      <c r="F4" s="7"/>
    </row>
    <row r="5" spans="1:8" x14ac:dyDescent="0.25">
      <c r="A5" s="5" t="s">
        <v>37</v>
      </c>
      <c r="B5" s="10" t="s">
        <v>78</v>
      </c>
      <c r="C5" s="7"/>
      <c r="D5" s="7"/>
      <c r="E5" s="7"/>
      <c r="F5" s="7"/>
      <c r="G5" s="11"/>
      <c r="H5" s="11"/>
    </row>
    <row r="6" spans="1:8" ht="11.25" customHeight="1" x14ac:dyDescent="0.25">
      <c r="G6" s="11"/>
      <c r="H6" s="11"/>
    </row>
    <row r="7" spans="1:8" x14ac:dyDescent="0.25">
      <c r="A7" s="69" t="s">
        <v>8</v>
      </c>
      <c r="B7" s="69"/>
      <c r="C7" s="69"/>
      <c r="D7" s="69"/>
      <c r="E7" s="69"/>
      <c r="G7" s="11"/>
      <c r="H7" s="11"/>
    </row>
    <row r="8" spans="1:8" x14ac:dyDescent="0.25">
      <c r="A8" s="69" t="s">
        <v>9</v>
      </c>
      <c r="B8" s="69"/>
      <c r="C8" s="69"/>
      <c r="D8" s="69"/>
      <c r="E8" s="69"/>
      <c r="G8" s="11"/>
      <c r="H8" s="11"/>
    </row>
    <row r="10" spans="1:8" s="7" customFormat="1" ht="15.75" thickBot="1" x14ac:dyDescent="0.3">
      <c r="A10" s="37" t="s">
        <v>10</v>
      </c>
      <c r="B10" s="37" t="s">
        <v>11</v>
      </c>
      <c r="C10" s="38" t="s">
        <v>15</v>
      </c>
      <c r="D10" s="38" t="s">
        <v>41</v>
      </c>
      <c r="E10" s="38" t="s">
        <v>54</v>
      </c>
      <c r="F10" s="63"/>
    </row>
    <row r="11" spans="1:8" ht="6.75" customHeight="1" x14ac:dyDescent="0.25">
      <c r="A11" s="13"/>
      <c r="B11" s="13"/>
      <c r="C11" s="13"/>
      <c r="D11" s="13"/>
      <c r="E11" s="13"/>
      <c r="F11" s="11"/>
    </row>
    <row r="12" spans="1:8" x14ac:dyDescent="0.25">
      <c r="A12" s="1" t="s">
        <v>22</v>
      </c>
      <c r="B12" s="36" t="s">
        <v>16</v>
      </c>
      <c r="C12" s="4">
        <f>'1T'!F12</f>
        <v>0</v>
      </c>
      <c r="D12" s="4">
        <f>'2T'!F12</f>
        <v>120</v>
      </c>
      <c r="E12" s="4">
        <f>SUM(C12:D12)</f>
        <v>120</v>
      </c>
    </row>
    <row r="13" spans="1:8" x14ac:dyDescent="0.25">
      <c r="A13" s="14"/>
      <c r="B13" s="20" t="s">
        <v>17</v>
      </c>
      <c r="C13" s="28">
        <f>'1T'!F13</f>
        <v>0</v>
      </c>
      <c r="D13" s="28">
        <f>'2T'!F13</f>
        <v>480</v>
      </c>
      <c r="E13" s="28">
        <f t="shared" ref="E13:E15" si="0">SUM(C13:D13)</f>
        <v>480</v>
      </c>
      <c r="F13" s="11"/>
    </row>
    <row r="14" spans="1:8" hidden="1" x14ac:dyDescent="0.25">
      <c r="A14" s="1" t="s">
        <v>18</v>
      </c>
      <c r="B14" s="36" t="s">
        <v>16</v>
      </c>
      <c r="C14" s="4">
        <f>+'1T'!F14</f>
        <v>0</v>
      </c>
      <c r="D14" s="4">
        <f>+'2T'!F14</f>
        <v>0</v>
      </c>
      <c r="E14" s="4">
        <f t="shared" si="0"/>
        <v>0</v>
      </c>
      <c r="F14" s="4"/>
    </row>
    <row r="15" spans="1:8" hidden="1" x14ac:dyDescent="0.25">
      <c r="A15" s="14"/>
      <c r="B15" s="20" t="s">
        <v>17</v>
      </c>
      <c r="C15" s="28">
        <f>+'1T'!F15</f>
        <v>0</v>
      </c>
      <c r="D15" s="28">
        <f>+'2T'!F15</f>
        <v>0</v>
      </c>
      <c r="E15" s="28">
        <f t="shared" si="0"/>
        <v>0</v>
      </c>
      <c r="F15" s="11"/>
    </row>
    <row r="16" spans="1:8" ht="7.5" customHeight="1" x14ac:dyDescent="0.25">
      <c r="B16" s="20"/>
      <c r="C16" s="28"/>
      <c r="D16" s="28"/>
      <c r="E16" s="28"/>
    </row>
    <row r="17" spans="1:6" s="7" customFormat="1" ht="15.75" thickBot="1" x14ac:dyDescent="0.3">
      <c r="A17" s="24"/>
      <c r="B17" s="39" t="s">
        <v>16</v>
      </c>
      <c r="C17" s="29">
        <f>C12+C14</f>
        <v>0</v>
      </c>
      <c r="D17" s="29">
        <f t="shared" ref="D17:E17" si="1">D12+D14</f>
        <v>120</v>
      </c>
      <c r="E17" s="29">
        <f t="shared" si="1"/>
        <v>120</v>
      </c>
    </row>
    <row r="18" spans="1:6" s="7" customFormat="1" ht="6.75" customHeight="1" thickTop="1" x14ac:dyDescent="0.25">
      <c r="A18" s="26"/>
      <c r="B18" s="68"/>
      <c r="C18" s="45"/>
      <c r="D18" s="45"/>
      <c r="E18" s="45"/>
    </row>
    <row r="19" spans="1:6" x14ac:dyDescent="0.25">
      <c r="A19" s="2" t="s">
        <v>53</v>
      </c>
      <c r="B19" s="16"/>
      <c r="C19" s="16"/>
      <c r="D19" s="16"/>
      <c r="E19" s="16"/>
      <c r="F19" s="16"/>
    </row>
    <row r="20" spans="1:6" x14ac:dyDescent="0.25">
      <c r="A20" s="3" t="s">
        <v>64</v>
      </c>
    </row>
    <row r="22" spans="1:6" x14ac:dyDescent="0.25">
      <c r="A22" s="70" t="s">
        <v>19</v>
      </c>
      <c r="B22" s="70"/>
      <c r="C22" s="70"/>
      <c r="D22" s="70"/>
    </row>
    <row r="23" spans="1:6" x14ac:dyDescent="0.25">
      <c r="A23" s="7" t="s">
        <v>20</v>
      </c>
      <c r="B23" s="7"/>
    </row>
    <row r="24" spans="1:6" x14ac:dyDescent="0.25">
      <c r="A24" s="69" t="s">
        <v>21</v>
      </c>
      <c r="B24" s="69"/>
      <c r="C24" s="69"/>
      <c r="D24" s="69"/>
      <c r="E24" s="20"/>
    </row>
    <row r="26" spans="1:6" s="7" customFormat="1" ht="15.75" thickBot="1" x14ac:dyDescent="0.3">
      <c r="A26" s="37" t="s">
        <v>10</v>
      </c>
      <c r="B26" s="38" t="s">
        <v>15</v>
      </c>
      <c r="C26" s="38" t="s">
        <v>41</v>
      </c>
      <c r="D26" s="38" t="s">
        <v>54</v>
      </c>
    </row>
    <row r="27" spans="1:6" ht="6" customHeight="1" x14ac:dyDescent="0.25"/>
    <row r="28" spans="1:6" x14ac:dyDescent="0.25">
      <c r="A28" s="17" t="s">
        <v>22</v>
      </c>
      <c r="B28" s="28">
        <f>'1T'!E30</f>
        <v>0</v>
      </c>
      <c r="C28" s="28">
        <f>'2T'!E30</f>
        <v>488888840</v>
      </c>
      <c r="D28" s="28">
        <f>SUM(B28:C28)</f>
        <v>488888840</v>
      </c>
    </row>
    <row r="29" spans="1:6" ht="6.75" customHeight="1" x14ac:dyDescent="0.25">
      <c r="B29" s="28"/>
      <c r="C29" s="28"/>
      <c r="D29" s="28"/>
    </row>
    <row r="30" spans="1:6" s="7" customFormat="1" ht="15.75" thickBot="1" x14ac:dyDescent="0.3">
      <c r="A30" s="24" t="s">
        <v>55</v>
      </c>
      <c r="B30" s="29">
        <f>B28</f>
        <v>0</v>
      </c>
      <c r="C30" s="29">
        <f t="shared" ref="C30:D30" si="2">C28</f>
        <v>488888840</v>
      </c>
      <c r="D30" s="29">
        <f t="shared" si="2"/>
        <v>488888840</v>
      </c>
    </row>
    <row r="31" spans="1:6" ht="15.75" thickTop="1" x14ac:dyDescent="0.25">
      <c r="A31" s="16" t="s">
        <v>61</v>
      </c>
    </row>
    <row r="33" spans="1:7" x14ac:dyDescent="0.25">
      <c r="A33" s="69" t="s">
        <v>24</v>
      </c>
      <c r="B33" s="69"/>
      <c r="C33" s="69"/>
      <c r="D33" s="69"/>
    </row>
    <row r="34" spans="1:7" x14ac:dyDescent="0.25">
      <c r="A34" s="10" t="s">
        <v>25</v>
      </c>
      <c r="B34" s="7"/>
    </row>
    <row r="35" spans="1:7" x14ac:dyDescent="0.25">
      <c r="A35" s="69" t="s">
        <v>21</v>
      </c>
      <c r="B35" s="69"/>
      <c r="C35" s="69"/>
      <c r="D35" s="69"/>
      <c r="E35" s="20"/>
      <c r="G35" s="27"/>
    </row>
    <row r="36" spans="1:7" x14ac:dyDescent="0.25">
      <c r="G36" s="27"/>
    </row>
    <row r="37" spans="1:7" s="7" customFormat="1" ht="15.75" thickBot="1" x14ac:dyDescent="0.3">
      <c r="A37" s="37" t="s">
        <v>26</v>
      </c>
      <c r="B37" s="38" t="s">
        <v>15</v>
      </c>
      <c r="C37" s="38" t="s">
        <v>41</v>
      </c>
      <c r="D37" s="38" t="s">
        <v>54</v>
      </c>
      <c r="G37" s="47"/>
    </row>
    <row r="38" spans="1:7" ht="6.75" customHeight="1" x14ac:dyDescent="0.25">
      <c r="G38" s="27"/>
    </row>
    <row r="39" spans="1:7" x14ac:dyDescent="0.25">
      <c r="A39" s="3" t="s">
        <v>59</v>
      </c>
      <c r="B39" s="28"/>
      <c r="C39" s="28"/>
      <c r="D39" s="28"/>
      <c r="E39" s="27"/>
      <c r="F39" s="27"/>
    </row>
    <row r="40" spans="1:7" x14ac:dyDescent="0.25">
      <c r="A40" s="19" t="s">
        <v>60</v>
      </c>
      <c r="B40" s="28">
        <f>'1T'!E40</f>
        <v>0</v>
      </c>
      <c r="C40" s="28">
        <f>'2T'!E40</f>
        <v>488888840</v>
      </c>
      <c r="D40" s="30">
        <f>SUM(B40:C40)</f>
        <v>488888840</v>
      </c>
      <c r="E40" s="25"/>
      <c r="F40" s="27"/>
    </row>
    <row r="41" spans="1:7" ht="6" customHeight="1" x14ac:dyDescent="0.25">
      <c r="B41" s="30"/>
      <c r="C41" s="30"/>
      <c r="D41" s="30"/>
      <c r="E41" s="27"/>
      <c r="F41" s="27"/>
    </row>
    <row r="42" spans="1:7" ht="15.75" thickBot="1" x14ac:dyDescent="0.3">
      <c r="A42" s="15" t="s">
        <v>27</v>
      </c>
      <c r="B42" s="29">
        <f>B40</f>
        <v>0</v>
      </c>
      <c r="C42" s="29">
        <f>C40</f>
        <v>488888840</v>
      </c>
      <c r="D42" s="29">
        <f>SUM(B42:C42)</f>
        <v>488888840</v>
      </c>
      <c r="E42" s="27"/>
      <c r="F42" s="27"/>
    </row>
    <row r="43" spans="1:7" ht="15.75" thickTop="1" x14ac:dyDescent="0.25">
      <c r="A43" s="16" t="s">
        <v>43</v>
      </c>
      <c r="D43" s="7"/>
    </row>
    <row r="44" spans="1:7" x14ac:dyDescent="0.25">
      <c r="A44" s="16"/>
    </row>
    <row r="45" spans="1:7" x14ac:dyDescent="0.25">
      <c r="A45" s="69" t="s">
        <v>28</v>
      </c>
      <c r="B45" s="69"/>
      <c r="C45" s="69"/>
      <c r="D45" s="69"/>
    </row>
    <row r="46" spans="1:7" x14ac:dyDescent="0.25">
      <c r="A46" s="10" t="s">
        <v>29</v>
      </c>
      <c r="B46" s="7"/>
    </row>
    <row r="47" spans="1:7" x14ac:dyDescent="0.25">
      <c r="A47" s="69" t="s">
        <v>21</v>
      </c>
      <c r="B47" s="69"/>
      <c r="C47" s="69"/>
      <c r="D47" s="69"/>
      <c r="E47" s="20"/>
    </row>
    <row r="49" spans="1:5" s="7" customFormat="1" ht="15.75" thickBot="1" x14ac:dyDescent="0.3">
      <c r="A49" s="37" t="s">
        <v>26</v>
      </c>
      <c r="B49" s="38" t="s">
        <v>15</v>
      </c>
      <c r="C49" s="38" t="s">
        <v>41</v>
      </c>
      <c r="D49" s="38" t="s">
        <v>54</v>
      </c>
    </row>
    <row r="50" spans="1:5" ht="6.75" customHeight="1" x14ac:dyDescent="0.25"/>
    <row r="51" spans="1:5" x14ac:dyDescent="0.25">
      <c r="A51" s="3" t="s">
        <v>32</v>
      </c>
      <c r="B51" s="48">
        <f>'1T'!B51</f>
        <v>600000080</v>
      </c>
      <c r="C51" s="48">
        <f>B56</f>
        <v>600000080</v>
      </c>
      <c r="D51" s="48">
        <f>B51</f>
        <v>600000080</v>
      </c>
    </row>
    <row r="52" spans="1:5" x14ac:dyDescent="0.25">
      <c r="A52" s="3" t="s">
        <v>33</v>
      </c>
      <c r="B52" s="48">
        <f>'1T'!E52</f>
        <v>0</v>
      </c>
      <c r="C52" s="48">
        <f>'2T'!E52</f>
        <v>266666640</v>
      </c>
      <c r="D52" s="48">
        <f>B52+C52</f>
        <v>266666640</v>
      </c>
    </row>
    <row r="53" spans="1:5" x14ac:dyDescent="0.25">
      <c r="A53" s="7" t="s">
        <v>34</v>
      </c>
      <c r="B53" s="59">
        <f>B51+B52</f>
        <v>600000080</v>
      </c>
      <c r="C53" s="59">
        <f>C51+C52</f>
        <v>866666720</v>
      </c>
      <c r="D53" s="59">
        <f>D51+D52</f>
        <v>866666720</v>
      </c>
      <c r="E53" s="21"/>
    </row>
    <row r="54" spans="1:5" x14ac:dyDescent="0.25">
      <c r="A54" s="3" t="s">
        <v>35</v>
      </c>
      <c r="B54" s="48">
        <f>'1T'!E54</f>
        <v>0</v>
      </c>
      <c r="C54" s="48">
        <f>'2T'!E54</f>
        <v>488888840</v>
      </c>
      <c r="D54" s="48">
        <f>B54+C54</f>
        <v>488888840</v>
      </c>
    </row>
    <row r="55" spans="1:5" ht="7.5" customHeight="1" x14ac:dyDescent="0.25">
      <c r="B55" s="48"/>
      <c r="C55" s="48"/>
      <c r="D55" s="48"/>
    </row>
    <row r="56" spans="1:5" s="7" customFormat="1" ht="15.75" thickBot="1" x14ac:dyDescent="0.3">
      <c r="A56" s="24" t="s">
        <v>36</v>
      </c>
      <c r="B56" s="49">
        <f>B53-B54</f>
        <v>600000080</v>
      </c>
      <c r="C56" s="49">
        <f>C53-C54</f>
        <v>377777880</v>
      </c>
      <c r="D56" s="49">
        <f>D53-D54</f>
        <v>377777880</v>
      </c>
    </row>
    <row r="57" spans="1:5" s="16" customFormat="1" ht="11.25" customHeight="1" thickTop="1" x14ac:dyDescent="0.25">
      <c r="A57" s="40"/>
      <c r="B57" s="40"/>
      <c r="C57" s="40"/>
      <c r="D57" s="40"/>
    </row>
    <row r="58" spans="1:5" x14ac:dyDescent="0.25">
      <c r="A58" s="16" t="s">
        <v>43</v>
      </c>
    </row>
    <row r="59" spans="1:5" x14ac:dyDescent="0.25">
      <c r="A59" s="42" t="s">
        <v>66</v>
      </c>
    </row>
    <row r="60" spans="1:5" x14ac:dyDescent="0.25">
      <c r="A60" s="3" t="s">
        <v>76</v>
      </c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</sheetData>
  <mergeCells count="9">
    <mergeCell ref="A35:D35"/>
    <mergeCell ref="A45:D45"/>
    <mergeCell ref="A47:D47"/>
    <mergeCell ref="A1:F1"/>
    <mergeCell ref="A7:E7"/>
    <mergeCell ref="A8:E8"/>
    <mergeCell ref="A22:D22"/>
    <mergeCell ref="A24:D24"/>
    <mergeCell ref="A33:D33"/>
  </mergeCells>
  <pageMargins left="0.7" right="0.7" top="0.75" bottom="0.75" header="0.3" footer="0.3"/>
  <pageSetup orientation="portrait" r:id="rId1"/>
  <ignoredErrors>
    <ignoredError sqref="D5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sqref="A1:F1"/>
    </sheetView>
  </sheetViews>
  <sheetFormatPr baseColWidth="10" defaultColWidth="11.5703125" defaultRowHeight="15" x14ac:dyDescent="0.25"/>
  <cols>
    <col min="1" max="1" width="62.5703125" style="3" customWidth="1"/>
    <col min="2" max="2" width="15" style="3" customWidth="1"/>
    <col min="3" max="3" width="15.28515625" style="3" customWidth="1"/>
    <col min="4" max="4" width="16.5703125" style="3" customWidth="1"/>
    <col min="5" max="5" width="17.28515625" style="3" customWidth="1"/>
    <col min="6" max="6" width="15.5703125" style="3" customWidth="1"/>
    <col min="7" max="16384" width="11.5703125" style="3"/>
  </cols>
  <sheetData>
    <row r="1" spans="1:8" x14ac:dyDescent="0.25">
      <c r="A1" s="69" t="s">
        <v>0</v>
      </c>
      <c r="B1" s="69"/>
      <c r="C1" s="69"/>
      <c r="D1" s="69"/>
      <c r="E1" s="69"/>
      <c r="F1" s="69"/>
    </row>
    <row r="2" spans="1:8" ht="15" customHeight="1" x14ac:dyDescent="0.25">
      <c r="A2" s="5" t="s">
        <v>1</v>
      </c>
      <c r="B2" s="6" t="s">
        <v>2</v>
      </c>
      <c r="C2" s="7"/>
      <c r="D2" s="7"/>
      <c r="E2" s="7"/>
      <c r="F2" s="7"/>
    </row>
    <row r="3" spans="1:8" ht="15" customHeight="1" x14ac:dyDescent="0.25">
      <c r="A3" s="5" t="s">
        <v>3</v>
      </c>
      <c r="B3" s="8" t="s">
        <v>4</v>
      </c>
      <c r="C3" s="7"/>
      <c r="D3" s="7"/>
      <c r="E3" s="7"/>
      <c r="F3" s="7"/>
    </row>
    <row r="4" spans="1:8" ht="15" customHeight="1" x14ac:dyDescent="0.25">
      <c r="A4" s="5" t="s">
        <v>5</v>
      </c>
      <c r="B4" s="7" t="s">
        <v>6</v>
      </c>
      <c r="C4" s="9"/>
      <c r="D4" s="7"/>
      <c r="E4" s="7"/>
      <c r="F4" s="7"/>
    </row>
    <row r="5" spans="1:8" ht="15" customHeight="1" x14ac:dyDescent="0.25">
      <c r="A5" s="5" t="s">
        <v>37</v>
      </c>
      <c r="B5" s="10" t="s">
        <v>71</v>
      </c>
      <c r="C5" s="7"/>
      <c r="D5" s="7"/>
      <c r="E5" s="7"/>
      <c r="F5" s="7"/>
      <c r="G5" s="11"/>
      <c r="H5" s="11"/>
    </row>
    <row r="6" spans="1:8" ht="15" customHeight="1" x14ac:dyDescent="0.25">
      <c r="A6" s="5"/>
      <c r="B6" s="10"/>
      <c r="C6" s="7"/>
      <c r="D6" s="7"/>
      <c r="E6" s="7"/>
      <c r="F6" s="7"/>
      <c r="G6" s="11"/>
      <c r="H6" s="11"/>
    </row>
    <row r="7" spans="1:8" ht="15" customHeight="1" x14ac:dyDescent="0.25">
      <c r="A7" s="69" t="s">
        <v>8</v>
      </c>
      <c r="B7" s="69"/>
      <c r="C7" s="69"/>
      <c r="D7" s="69"/>
      <c r="E7" s="69"/>
      <c r="F7" s="69"/>
      <c r="G7" s="11"/>
      <c r="H7" s="11"/>
    </row>
    <row r="8" spans="1:8" ht="15" customHeight="1" x14ac:dyDescent="0.25">
      <c r="A8" s="69" t="s">
        <v>9</v>
      </c>
      <c r="B8" s="69"/>
      <c r="C8" s="69"/>
      <c r="D8" s="69"/>
      <c r="E8" s="69"/>
      <c r="F8" s="69"/>
      <c r="G8" s="11"/>
      <c r="H8" s="11"/>
    </row>
    <row r="10" spans="1:8" s="7" customFormat="1" ht="15.75" thickBot="1" x14ac:dyDescent="0.3">
      <c r="A10" s="37" t="s">
        <v>10</v>
      </c>
      <c r="B10" s="37" t="s">
        <v>11</v>
      </c>
      <c r="C10" s="38" t="s">
        <v>44</v>
      </c>
      <c r="D10" s="38" t="s">
        <v>45</v>
      </c>
      <c r="E10" s="38" t="s">
        <v>46</v>
      </c>
      <c r="F10" s="38" t="s">
        <v>47</v>
      </c>
    </row>
    <row r="11" spans="1:8" ht="7.5" customHeight="1" x14ac:dyDescent="0.25">
      <c r="A11" s="13"/>
      <c r="B11" s="13"/>
      <c r="C11" s="13"/>
      <c r="D11" s="13"/>
      <c r="E11" s="13"/>
      <c r="F11" s="13"/>
    </row>
    <row r="12" spans="1:8" x14ac:dyDescent="0.25">
      <c r="A12" s="1" t="s">
        <v>22</v>
      </c>
      <c r="B12" s="36" t="s">
        <v>16</v>
      </c>
      <c r="C12" s="4">
        <v>70</v>
      </c>
      <c r="D12" s="4">
        <v>75</v>
      </c>
      <c r="E12" s="4">
        <v>50</v>
      </c>
      <c r="F12" s="4">
        <f>+SUM(C12:E12)</f>
        <v>195</v>
      </c>
    </row>
    <row r="13" spans="1:8" ht="14.25" customHeight="1" x14ac:dyDescent="0.25">
      <c r="A13" s="14"/>
      <c r="B13" s="20" t="s">
        <v>17</v>
      </c>
      <c r="C13" s="28">
        <f>+C12*4</f>
        <v>280</v>
      </c>
      <c r="D13" s="28">
        <f t="shared" ref="D13:E13" si="0">+D12*4</f>
        <v>300</v>
      </c>
      <c r="E13" s="28">
        <f t="shared" si="0"/>
        <v>200</v>
      </c>
      <c r="F13" s="28">
        <f t="shared" ref="F13:F15" si="1">+SUM(C13:E13)</f>
        <v>780</v>
      </c>
    </row>
    <row r="14" spans="1:8" hidden="1" x14ac:dyDescent="0.25">
      <c r="A14" s="1" t="s">
        <v>18</v>
      </c>
      <c r="B14" s="36" t="s">
        <v>16</v>
      </c>
      <c r="C14" s="4">
        <v>0</v>
      </c>
      <c r="D14" s="4">
        <v>0</v>
      </c>
      <c r="E14" s="4">
        <v>0</v>
      </c>
      <c r="F14" s="4">
        <f t="shared" si="1"/>
        <v>0</v>
      </c>
    </row>
    <row r="15" spans="1:8" hidden="1" x14ac:dyDescent="0.25">
      <c r="A15" s="14"/>
      <c r="B15" s="20" t="s">
        <v>17</v>
      </c>
      <c r="C15" s="28">
        <f>+C14*4</f>
        <v>0</v>
      </c>
      <c r="D15" s="28">
        <f t="shared" ref="D15:E15" si="2">+D14*4</f>
        <v>0</v>
      </c>
      <c r="E15" s="28">
        <f t="shared" si="2"/>
        <v>0</v>
      </c>
      <c r="F15" s="28">
        <f t="shared" si="1"/>
        <v>0</v>
      </c>
    </row>
    <row r="16" spans="1:8" ht="8.25" customHeight="1" x14ac:dyDescent="0.25">
      <c r="B16" s="20"/>
      <c r="C16" s="28"/>
      <c r="D16" s="28"/>
      <c r="E16" s="28"/>
      <c r="F16" s="28"/>
    </row>
    <row r="17" spans="1:6" s="7" customFormat="1" ht="15.75" thickBot="1" x14ac:dyDescent="0.3">
      <c r="A17" s="24"/>
      <c r="B17" s="39" t="s">
        <v>16</v>
      </c>
      <c r="C17" s="29">
        <f>C12+C14</f>
        <v>70</v>
      </c>
      <c r="D17" s="29">
        <f t="shared" ref="D17:F17" si="3">D12+D14</f>
        <v>75</v>
      </c>
      <c r="E17" s="29">
        <f t="shared" si="3"/>
        <v>50</v>
      </c>
      <c r="F17" s="29">
        <f t="shared" si="3"/>
        <v>195</v>
      </c>
    </row>
    <row r="18" spans="1:6" s="7" customFormat="1" ht="12" customHeight="1" thickTop="1" x14ac:dyDescent="0.25">
      <c r="A18" s="26"/>
      <c r="B18" s="35"/>
      <c r="C18" s="45"/>
      <c r="D18" s="45"/>
      <c r="E18" s="45"/>
      <c r="F18" s="45"/>
    </row>
    <row r="19" spans="1:6" x14ac:dyDescent="0.25">
      <c r="A19" s="2" t="s">
        <v>53</v>
      </c>
      <c r="B19" s="16"/>
      <c r="C19" s="32"/>
      <c r="D19" s="32"/>
      <c r="E19" s="32"/>
      <c r="F19" s="32"/>
    </row>
    <row r="20" spans="1:6" x14ac:dyDescent="0.25">
      <c r="A20" s="3" t="s">
        <v>64</v>
      </c>
    </row>
    <row r="22" spans="1:6" x14ac:dyDescent="0.25">
      <c r="A22" s="70" t="s">
        <v>19</v>
      </c>
      <c r="B22" s="70"/>
      <c r="C22" s="70"/>
      <c r="D22" s="70"/>
      <c r="E22" s="70"/>
    </row>
    <row r="23" spans="1:6" x14ac:dyDescent="0.25">
      <c r="A23" s="7" t="s">
        <v>20</v>
      </c>
      <c r="B23" s="7"/>
    </row>
    <row r="24" spans="1:6" x14ac:dyDescent="0.25">
      <c r="A24" s="69" t="s">
        <v>21</v>
      </c>
      <c r="B24" s="69"/>
      <c r="C24" s="69"/>
      <c r="D24" s="69"/>
      <c r="E24" s="69"/>
    </row>
    <row r="26" spans="1:6" s="7" customFormat="1" ht="15.75" thickBot="1" x14ac:dyDescent="0.3">
      <c r="A26" s="37" t="s">
        <v>10</v>
      </c>
      <c r="B26" s="38" t="s">
        <v>44</v>
      </c>
      <c r="C26" s="38" t="s">
        <v>45</v>
      </c>
      <c r="D26" s="38" t="s">
        <v>46</v>
      </c>
      <c r="E26" s="38" t="s">
        <v>47</v>
      </c>
    </row>
    <row r="27" spans="1:6" s="7" customFormat="1" ht="5.25" customHeight="1" x14ac:dyDescent="0.25">
      <c r="A27" s="35"/>
      <c r="B27" s="44"/>
      <c r="C27" s="44"/>
      <c r="D27" s="44"/>
      <c r="E27" s="44"/>
    </row>
    <row r="28" spans="1:6" x14ac:dyDescent="0.25">
      <c r="A28" s="17" t="s">
        <v>22</v>
      </c>
      <c r="B28" s="28">
        <v>204444424</v>
      </c>
      <c r="C28" s="28">
        <v>0</v>
      </c>
      <c r="D28" s="28">
        <v>0</v>
      </c>
      <c r="E28" s="28">
        <f>+SUM(B28:D28)</f>
        <v>204444424</v>
      </c>
    </row>
    <row r="29" spans="1:6" ht="6" customHeight="1" x14ac:dyDescent="0.25">
      <c r="B29" s="28"/>
      <c r="C29" s="28"/>
      <c r="D29" s="28"/>
      <c r="E29" s="28"/>
    </row>
    <row r="30" spans="1:6" s="7" customFormat="1" ht="15.75" thickBot="1" x14ac:dyDescent="0.3">
      <c r="A30" s="24" t="s">
        <v>48</v>
      </c>
      <c r="B30" s="29">
        <f>+SUM(B28:B28)</f>
        <v>204444424</v>
      </c>
      <c r="C30" s="29">
        <f>+SUM(C28:C28)</f>
        <v>0</v>
      </c>
      <c r="D30" s="29">
        <f>+SUM(D28:D28)</f>
        <v>0</v>
      </c>
      <c r="E30" s="29">
        <f>+SUM(E28:E28)</f>
        <v>204444424</v>
      </c>
    </row>
    <row r="31" spans="1:6" ht="15.75" thickTop="1" x14ac:dyDescent="0.25">
      <c r="A31" s="16" t="s">
        <v>58</v>
      </c>
    </row>
    <row r="33" spans="1:5" x14ac:dyDescent="0.25">
      <c r="A33" s="69" t="s">
        <v>24</v>
      </c>
      <c r="B33" s="69"/>
      <c r="C33" s="69"/>
      <c r="D33" s="69"/>
      <c r="E33" s="69"/>
    </row>
    <row r="34" spans="1:5" x14ac:dyDescent="0.25">
      <c r="A34" s="10" t="s">
        <v>25</v>
      </c>
      <c r="B34" s="7"/>
    </row>
    <row r="35" spans="1:5" x14ac:dyDescent="0.25">
      <c r="A35" s="69" t="s">
        <v>21</v>
      </c>
      <c r="B35" s="69"/>
      <c r="C35" s="69"/>
      <c r="D35" s="69"/>
      <c r="E35" s="69"/>
    </row>
    <row r="37" spans="1:5" s="7" customFormat="1" ht="15.75" thickBot="1" x14ac:dyDescent="0.3">
      <c r="A37" s="37" t="s">
        <v>26</v>
      </c>
      <c r="B37" s="38" t="s">
        <v>44</v>
      </c>
      <c r="C37" s="38" t="s">
        <v>45</v>
      </c>
      <c r="D37" s="38" t="s">
        <v>46</v>
      </c>
      <c r="E37" s="38" t="s">
        <v>47</v>
      </c>
    </row>
    <row r="38" spans="1:5" ht="6.75" customHeight="1" x14ac:dyDescent="0.25"/>
    <row r="39" spans="1:5" x14ac:dyDescent="0.25">
      <c r="A39" s="3" t="s">
        <v>59</v>
      </c>
    </row>
    <row r="40" spans="1:5" x14ac:dyDescent="0.25">
      <c r="A40" s="19" t="s">
        <v>60</v>
      </c>
      <c r="B40" s="28">
        <f>B28</f>
        <v>204444424</v>
      </c>
      <c r="C40" s="28">
        <f>C28</f>
        <v>0</v>
      </c>
      <c r="D40" s="28">
        <f>D28</f>
        <v>0</v>
      </c>
      <c r="E40" s="30">
        <f>SUM(B40:D40)</f>
        <v>204444424</v>
      </c>
    </row>
    <row r="41" spans="1:5" ht="7.5" customHeight="1" x14ac:dyDescent="0.25">
      <c r="B41" s="28"/>
      <c r="C41" s="28"/>
      <c r="D41" s="28"/>
      <c r="E41" s="28"/>
    </row>
    <row r="42" spans="1:5" s="7" customFormat="1" ht="15.75" thickBot="1" x14ac:dyDescent="0.3">
      <c r="A42" s="24" t="s">
        <v>27</v>
      </c>
      <c r="B42" s="29">
        <f>SUM(B39:B40)</f>
        <v>204444424</v>
      </c>
      <c r="C42" s="29">
        <f>SUM(C39:C40)</f>
        <v>0</v>
      </c>
      <c r="D42" s="29">
        <f>SUM(D39:D40)</f>
        <v>0</v>
      </c>
      <c r="E42" s="29">
        <f>SUM(E39:E40)</f>
        <v>204444424</v>
      </c>
    </row>
    <row r="43" spans="1:5" ht="15.75" thickTop="1" x14ac:dyDescent="0.25">
      <c r="A43" s="16" t="s">
        <v>58</v>
      </c>
    </row>
    <row r="45" spans="1:5" x14ac:dyDescent="0.25">
      <c r="A45" s="69" t="s">
        <v>28</v>
      </c>
      <c r="B45" s="69"/>
      <c r="C45" s="69"/>
      <c r="D45" s="69"/>
      <c r="E45" s="69"/>
    </row>
    <row r="46" spans="1:5" x14ac:dyDescent="0.25">
      <c r="A46" s="69" t="s">
        <v>29</v>
      </c>
      <c r="B46" s="69"/>
      <c r="C46" s="69"/>
      <c r="D46" s="69"/>
      <c r="E46" s="69"/>
    </row>
    <row r="47" spans="1:5" x14ac:dyDescent="0.25">
      <c r="A47" s="5" t="s">
        <v>30</v>
      </c>
      <c r="B47" s="10" t="s">
        <v>31</v>
      </c>
      <c r="C47" s="20"/>
      <c r="D47" s="20"/>
      <c r="E47" s="20"/>
    </row>
    <row r="49" spans="1:9" s="7" customFormat="1" ht="15.75" thickBot="1" x14ac:dyDescent="0.3">
      <c r="A49" s="37" t="s">
        <v>26</v>
      </c>
      <c r="B49" s="38" t="s">
        <v>44</v>
      </c>
      <c r="C49" s="38" t="s">
        <v>45</v>
      </c>
      <c r="D49" s="38" t="s">
        <v>46</v>
      </c>
      <c r="E49" s="38" t="s">
        <v>47</v>
      </c>
    </row>
    <row r="50" spans="1:9" ht="6" customHeight="1" x14ac:dyDescent="0.25"/>
    <row r="51" spans="1:9" x14ac:dyDescent="0.25">
      <c r="A51" s="3" t="s">
        <v>32</v>
      </c>
      <c r="B51" s="48">
        <f>'2T'!E56</f>
        <v>377777880</v>
      </c>
      <c r="C51" s="48">
        <f>B56</f>
        <v>440000096</v>
      </c>
      <c r="D51" s="48">
        <f>C56</f>
        <v>706666736</v>
      </c>
      <c r="E51" s="48">
        <f>B51</f>
        <v>377777880</v>
      </c>
    </row>
    <row r="52" spans="1:9" x14ac:dyDescent="0.25">
      <c r="A52" s="3" t="s">
        <v>33</v>
      </c>
      <c r="B52" s="48">
        <v>266666640</v>
      </c>
      <c r="C52" s="48">
        <v>266666640</v>
      </c>
      <c r="D52" s="48">
        <v>0</v>
      </c>
      <c r="E52" s="48">
        <f>SUM(B52:D52)</f>
        <v>533333280</v>
      </c>
      <c r="G52" s="31"/>
      <c r="H52" s="31"/>
      <c r="I52" s="31"/>
    </row>
    <row r="53" spans="1:9" s="7" customFormat="1" x14ac:dyDescent="0.25">
      <c r="A53" s="7" t="s">
        <v>34</v>
      </c>
      <c r="B53" s="59">
        <f>B51+B52</f>
        <v>644444520</v>
      </c>
      <c r="C53" s="59">
        <f t="shared" ref="C53:D53" si="4">C52+C51</f>
        <v>706666736</v>
      </c>
      <c r="D53" s="59">
        <f t="shared" si="4"/>
        <v>706666736</v>
      </c>
      <c r="E53" s="59">
        <f>E52+E51</f>
        <v>911111160</v>
      </c>
      <c r="F53" s="67"/>
    </row>
    <row r="54" spans="1:9" x14ac:dyDescent="0.25">
      <c r="A54" s="3" t="s">
        <v>35</v>
      </c>
      <c r="B54" s="48">
        <v>204444424</v>
      </c>
      <c r="C54" s="48">
        <f>C42</f>
        <v>0</v>
      </c>
      <c r="D54" s="48">
        <f>D42</f>
        <v>0</v>
      </c>
      <c r="E54" s="48">
        <f>SUM(B54:D54)</f>
        <v>204444424</v>
      </c>
    </row>
    <row r="55" spans="1:9" ht="5.25" customHeight="1" x14ac:dyDescent="0.25">
      <c r="B55" s="48"/>
      <c r="C55" s="48"/>
      <c r="D55" s="48"/>
      <c r="E55" s="48"/>
    </row>
    <row r="56" spans="1:9" s="7" customFormat="1" ht="15.75" thickBot="1" x14ac:dyDescent="0.3">
      <c r="A56" s="24" t="s">
        <v>36</v>
      </c>
      <c r="B56" s="43">
        <f>B53-B54</f>
        <v>440000096</v>
      </c>
      <c r="C56" s="43">
        <f t="shared" ref="C56:D56" si="5">C53-C54</f>
        <v>706666736</v>
      </c>
      <c r="D56" s="43">
        <f t="shared" si="5"/>
        <v>706666736</v>
      </c>
      <c r="E56" s="43">
        <f>E53-E54</f>
        <v>706666736</v>
      </c>
    </row>
    <row r="57" spans="1:9" s="16" customFormat="1" ht="15.75" thickTop="1" x14ac:dyDescent="0.25">
      <c r="A57" s="40"/>
      <c r="B57" s="40"/>
      <c r="C57" s="40"/>
      <c r="D57" s="40"/>
      <c r="E57" s="40"/>
    </row>
    <row r="58" spans="1:9" x14ac:dyDescent="0.25">
      <c r="A58" s="16" t="s">
        <v>43</v>
      </c>
    </row>
    <row r="59" spans="1:9" x14ac:dyDescent="0.25">
      <c r="A59" s="42" t="s">
        <v>66</v>
      </c>
    </row>
    <row r="60" spans="1:9" x14ac:dyDescent="0.25">
      <c r="A60" s="3" t="s">
        <v>72</v>
      </c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</sheetData>
  <mergeCells count="9">
    <mergeCell ref="A35:E35"/>
    <mergeCell ref="A45:E45"/>
    <mergeCell ref="A46:E46"/>
    <mergeCell ref="A1:F1"/>
    <mergeCell ref="A7:F7"/>
    <mergeCell ref="A8:F8"/>
    <mergeCell ref="A22:E22"/>
    <mergeCell ref="A24:E24"/>
    <mergeCell ref="A33:E33"/>
  </mergeCells>
  <pageMargins left="0.7" right="0.7" top="0.75" bottom="0.75" header="0.3" footer="0.3"/>
  <pageSetup orientation="portrait" r:id="rId1"/>
  <ignoredErrors>
    <ignoredError sqref="E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sqref="A1:F1"/>
    </sheetView>
  </sheetViews>
  <sheetFormatPr baseColWidth="10" defaultColWidth="11.5703125" defaultRowHeight="15" x14ac:dyDescent="0.25"/>
  <cols>
    <col min="1" max="1" width="62.5703125" style="3" customWidth="1"/>
    <col min="2" max="2" width="16.7109375" style="3" customWidth="1"/>
    <col min="3" max="3" width="17" style="3" customWidth="1"/>
    <col min="4" max="4" width="16.28515625" style="3" customWidth="1"/>
    <col min="5" max="5" width="17.28515625" style="3" customWidth="1"/>
    <col min="6" max="6" width="15.5703125" style="3" customWidth="1"/>
    <col min="7" max="16384" width="11.5703125" style="3"/>
  </cols>
  <sheetData>
    <row r="1" spans="1:8" x14ac:dyDescent="0.25">
      <c r="A1" s="69" t="s">
        <v>0</v>
      </c>
      <c r="B1" s="69"/>
      <c r="C1" s="69"/>
      <c r="D1" s="69"/>
      <c r="E1" s="69"/>
      <c r="F1" s="69"/>
    </row>
    <row r="2" spans="1:8" ht="15" customHeight="1" x14ac:dyDescent="0.25">
      <c r="A2" s="5" t="s">
        <v>1</v>
      </c>
      <c r="B2" s="6" t="s">
        <v>2</v>
      </c>
      <c r="C2" s="7"/>
      <c r="D2" s="7"/>
      <c r="E2" s="7"/>
      <c r="F2" s="7"/>
    </row>
    <row r="3" spans="1:8" ht="15" customHeight="1" x14ac:dyDescent="0.25">
      <c r="A3" s="5" t="s">
        <v>3</v>
      </c>
      <c r="B3" s="8" t="s">
        <v>4</v>
      </c>
      <c r="C3" s="7"/>
      <c r="D3" s="7"/>
      <c r="E3" s="7"/>
      <c r="F3" s="7"/>
    </row>
    <row r="4" spans="1:8" ht="15" customHeight="1" x14ac:dyDescent="0.25">
      <c r="A4" s="5" t="s">
        <v>5</v>
      </c>
      <c r="B4" s="7" t="s">
        <v>6</v>
      </c>
      <c r="C4" s="9"/>
      <c r="D4" s="7"/>
      <c r="E4" s="7"/>
      <c r="F4" s="7"/>
    </row>
    <row r="5" spans="1:8" ht="15" customHeight="1" x14ac:dyDescent="0.25">
      <c r="A5" s="5" t="s">
        <v>37</v>
      </c>
      <c r="B5" s="10" t="s">
        <v>73</v>
      </c>
      <c r="C5" s="7"/>
      <c r="D5" s="7"/>
      <c r="E5" s="7"/>
      <c r="F5" s="7"/>
      <c r="G5" s="11"/>
      <c r="H5" s="11"/>
    </row>
    <row r="6" spans="1:8" ht="15" customHeight="1" x14ac:dyDescent="0.25">
      <c r="A6" s="5"/>
      <c r="B6" s="10"/>
      <c r="C6" s="7"/>
      <c r="D6" s="7"/>
      <c r="E6" s="7"/>
      <c r="F6" s="7"/>
      <c r="G6" s="11"/>
      <c r="H6" s="11"/>
    </row>
    <row r="7" spans="1:8" ht="15" customHeight="1" x14ac:dyDescent="0.25">
      <c r="A7" s="69" t="s">
        <v>8</v>
      </c>
      <c r="B7" s="69"/>
      <c r="C7" s="69"/>
      <c r="D7" s="69"/>
      <c r="E7" s="69"/>
      <c r="F7" s="69"/>
      <c r="G7" s="11"/>
      <c r="H7" s="11"/>
    </row>
    <row r="8" spans="1:8" ht="15" customHeight="1" x14ac:dyDescent="0.25">
      <c r="A8" s="69" t="s">
        <v>9</v>
      </c>
      <c r="B8" s="69"/>
      <c r="C8" s="69"/>
      <c r="D8" s="69"/>
      <c r="E8" s="69"/>
      <c r="F8" s="69"/>
      <c r="G8" s="11"/>
      <c r="H8" s="11"/>
    </row>
    <row r="10" spans="1:8" s="7" customFormat="1" ht="15.75" thickBot="1" x14ac:dyDescent="0.3">
      <c r="A10" s="37" t="s">
        <v>10</v>
      </c>
      <c r="B10" s="37" t="s">
        <v>11</v>
      </c>
      <c r="C10" s="38" t="s">
        <v>49</v>
      </c>
      <c r="D10" s="38" t="s">
        <v>50</v>
      </c>
      <c r="E10" s="38" t="s">
        <v>51</v>
      </c>
      <c r="F10" s="38" t="s">
        <v>52</v>
      </c>
    </row>
    <row r="11" spans="1:8" ht="7.5" customHeight="1" x14ac:dyDescent="0.25">
      <c r="A11" s="13"/>
      <c r="B11" s="13"/>
      <c r="C11" s="13"/>
      <c r="D11" s="13"/>
      <c r="E11" s="13"/>
      <c r="F11" s="13"/>
    </row>
    <row r="12" spans="1:8" x14ac:dyDescent="0.25">
      <c r="A12" s="1" t="s">
        <v>22</v>
      </c>
      <c r="B12" s="36" t="s">
        <v>16</v>
      </c>
      <c r="C12" s="4">
        <v>126</v>
      </c>
      <c r="D12" s="4">
        <v>149</v>
      </c>
      <c r="E12" s="4">
        <v>40</v>
      </c>
      <c r="F12" s="4">
        <f>+SUM(C12:E12)</f>
        <v>315</v>
      </c>
    </row>
    <row r="13" spans="1:8" ht="14.25" customHeight="1" x14ac:dyDescent="0.25">
      <c r="A13" s="14"/>
      <c r="B13" s="20" t="s">
        <v>17</v>
      </c>
      <c r="C13" s="28">
        <v>504</v>
      </c>
      <c r="D13" s="28">
        <v>596</v>
      </c>
      <c r="E13" s="28">
        <v>160</v>
      </c>
      <c r="F13" s="28">
        <f t="shared" ref="F13:F15" si="0">+SUM(C13:E13)</f>
        <v>1260</v>
      </c>
    </row>
    <row r="14" spans="1:8" hidden="1" x14ac:dyDescent="0.25">
      <c r="A14" s="1" t="s">
        <v>18</v>
      </c>
      <c r="B14" s="36" t="s">
        <v>16</v>
      </c>
      <c r="C14" s="4">
        <v>0</v>
      </c>
      <c r="D14" s="4">
        <v>0</v>
      </c>
      <c r="E14" s="4">
        <v>0</v>
      </c>
      <c r="F14" s="4">
        <f t="shared" si="0"/>
        <v>0</v>
      </c>
    </row>
    <row r="15" spans="1:8" hidden="1" x14ac:dyDescent="0.25">
      <c r="A15" s="14"/>
      <c r="B15" s="20" t="s">
        <v>17</v>
      </c>
      <c r="C15" s="28">
        <f>+C14*4</f>
        <v>0</v>
      </c>
      <c r="D15" s="28">
        <f t="shared" ref="D15:E15" si="1">+D14*4</f>
        <v>0</v>
      </c>
      <c r="E15" s="28">
        <f t="shared" si="1"/>
        <v>0</v>
      </c>
      <c r="F15" s="28">
        <f t="shared" si="0"/>
        <v>0</v>
      </c>
    </row>
    <row r="16" spans="1:8" ht="8.25" customHeight="1" x14ac:dyDescent="0.25">
      <c r="B16" s="20"/>
      <c r="C16" s="28"/>
      <c r="D16" s="28"/>
      <c r="E16" s="28"/>
      <c r="F16" s="28"/>
    </row>
    <row r="17" spans="1:6" s="7" customFormat="1" ht="15.75" thickBot="1" x14ac:dyDescent="0.3">
      <c r="A17" s="24"/>
      <c r="B17" s="39" t="s">
        <v>16</v>
      </c>
      <c r="C17" s="29">
        <f>C12+C14</f>
        <v>126</v>
      </c>
      <c r="D17" s="29">
        <f t="shared" ref="D17:F17" si="2">D12+D14</f>
        <v>149</v>
      </c>
      <c r="E17" s="29">
        <f t="shared" si="2"/>
        <v>40</v>
      </c>
      <c r="F17" s="29">
        <f t="shared" si="2"/>
        <v>315</v>
      </c>
    </row>
    <row r="18" spans="1:6" s="7" customFormat="1" ht="12" customHeight="1" thickTop="1" x14ac:dyDescent="0.25">
      <c r="A18" s="26"/>
      <c r="B18" s="62"/>
      <c r="C18" s="45"/>
      <c r="D18" s="45"/>
      <c r="E18" s="45"/>
      <c r="F18" s="45"/>
    </row>
    <row r="19" spans="1:6" x14ac:dyDescent="0.25">
      <c r="A19" s="2" t="s">
        <v>53</v>
      </c>
      <c r="B19" s="16"/>
      <c r="C19" s="32"/>
      <c r="D19" s="32"/>
      <c r="E19" s="32"/>
      <c r="F19" s="32"/>
    </row>
    <row r="20" spans="1:6" x14ac:dyDescent="0.25">
      <c r="A20" s="3" t="s">
        <v>64</v>
      </c>
    </row>
    <row r="22" spans="1:6" x14ac:dyDescent="0.25">
      <c r="A22" s="70" t="s">
        <v>19</v>
      </c>
      <c r="B22" s="70"/>
      <c r="C22" s="70"/>
      <c r="D22" s="70"/>
      <c r="E22" s="70"/>
    </row>
    <row r="23" spans="1:6" x14ac:dyDescent="0.25">
      <c r="A23" s="7" t="s">
        <v>20</v>
      </c>
      <c r="B23" s="7"/>
    </row>
    <row r="24" spans="1:6" x14ac:dyDescent="0.25">
      <c r="A24" s="69" t="s">
        <v>21</v>
      </c>
      <c r="B24" s="69"/>
      <c r="C24" s="69"/>
      <c r="D24" s="69"/>
      <c r="E24" s="69"/>
    </row>
    <row r="26" spans="1:6" s="7" customFormat="1" ht="15.75" thickBot="1" x14ac:dyDescent="0.3">
      <c r="A26" s="37" t="s">
        <v>10</v>
      </c>
      <c r="B26" s="38" t="s">
        <v>49</v>
      </c>
      <c r="C26" s="38" t="s">
        <v>50</v>
      </c>
      <c r="D26" s="38" t="s">
        <v>51</v>
      </c>
      <c r="E26" s="38" t="s">
        <v>52</v>
      </c>
    </row>
    <row r="27" spans="1:6" s="7" customFormat="1" ht="5.25" customHeight="1" x14ac:dyDescent="0.25">
      <c r="A27" s="62"/>
      <c r="B27" s="44"/>
      <c r="C27" s="44"/>
      <c r="D27" s="44"/>
      <c r="E27" s="44"/>
    </row>
    <row r="28" spans="1:6" x14ac:dyDescent="0.25">
      <c r="A28" s="17" t="s">
        <v>22</v>
      </c>
      <c r="B28" s="28">
        <v>26666664</v>
      </c>
      <c r="C28" s="28">
        <v>191111092</v>
      </c>
      <c r="D28" s="28">
        <f>377777740+111111100</f>
        <v>488888840</v>
      </c>
      <c r="E28" s="28">
        <f>+SUM(B28:D28)</f>
        <v>706666596</v>
      </c>
    </row>
    <row r="29" spans="1:6" ht="6" customHeight="1" x14ac:dyDescent="0.25">
      <c r="B29" s="28"/>
      <c r="C29" s="28"/>
      <c r="D29" s="28"/>
      <c r="E29" s="28"/>
    </row>
    <row r="30" spans="1:6" s="7" customFormat="1" ht="15.75" thickBot="1" x14ac:dyDescent="0.3">
      <c r="A30" s="24" t="s">
        <v>48</v>
      </c>
      <c r="B30" s="29">
        <f>+SUM(B28:B28)</f>
        <v>26666664</v>
      </c>
      <c r="C30" s="29">
        <f>+SUM(C28:C28)</f>
        <v>191111092</v>
      </c>
      <c r="D30" s="29">
        <f>+SUM(D28:D28)</f>
        <v>488888840</v>
      </c>
      <c r="E30" s="29">
        <f>+SUM(E28:E28)</f>
        <v>706666596</v>
      </c>
    </row>
    <row r="31" spans="1:6" ht="15.75" thickTop="1" x14ac:dyDescent="0.25">
      <c r="A31" s="16" t="s">
        <v>58</v>
      </c>
    </row>
    <row r="33" spans="1:5" x14ac:dyDescent="0.25">
      <c r="A33" s="69" t="s">
        <v>24</v>
      </c>
      <c r="B33" s="69"/>
      <c r="C33" s="69"/>
      <c r="D33" s="69"/>
      <c r="E33" s="69"/>
    </row>
    <row r="34" spans="1:5" x14ac:dyDescent="0.25">
      <c r="A34" s="10" t="s">
        <v>25</v>
      </c>
      <c r="B34" s="7"/>
    </row>
    <row r="35" spans="1:5" x14ac:dyDescent="0.25">
      <c r="A35" s="69" t="s">
        <v>21</v>
      </c>
      <c r="B35" s="69"/>
      <c r="C35" s="69"/>
      <c r="D35" s="69"/>
      <c r="E35" s="69"/>
    </row>
    <row r="37" spans="1:5" s="7" customFormat="1" ht="15.75" thickBot="1" x14ac:dyDescent="0.3">
      <c r="A37" s="37" t="s">
        <v>26</v>
      </c>
      <c r="B37" s="38" t="s">
        <v>49</v>
      </c>
      <c r="C37" s="38" t="s">
        <v>50</v>
      </c>
      <c r="D37" s="38" t="s">
        <v>51</v>
      </c>
      <c r="E37" s="38" t="s">
        <v>52</v>
      </c>
    </row>
    <row r="38" spans="1:5" ht="6.75" customHeight="1" x14ac:dyDescent="0.25"/>
    <row r="39" spans="1:5" x14ac:dyDescent="0.25">
      <c r="A39" s="3" t="s">
        <v>59</v>
      </c>
    </row>
    <row r="40" spans="1:5" x14ac:dyDescent="0.25">
      <c r="A40" s="19" t="s">
        <v>60</v>
      </c>
      <c r="B40" s="28">
        <f>B28</f>
        <v>26666664</v>
      </c>
      <c r="C40" s="28">
        <f>C28</f>
        <v>191111092</v>
      </c>
      <c r="D40" s="28">
        <v>488888840</v>
      </c>
      <c r="E40" s="30">
        <f>SUM(B40:D40)</f>
        <v>706666596</v>
      </c>
    </row>
    <row r="41" spans="1:5" ht="7.5" customHeight="1" x14ac:dyDescent="0.25">
      <c r="B41" s="28"/>
      <c r="C41" s="28"/>
      <c r="D41" s="28"/>
      <c r="E41" s="28"/>
    </row>
    <row r="42" spans="1:5" s="7" customFormat="1" ht="15.75" thickBot="1" x14ac:dyDescent="0.3">
      <c r="A42" s="24" t="s">
        <v>27</v>
      </c>
      <c r="B42" s="29">
        <f>SUM(B39:B40)</f>
        <v>26666664</v>
      </c>
      <c r="C42" s="29">
        <f>SUM(C39:C40)</f>
        <v>191111092</v>
      </c>
      <c r="D42" s="29">
        <f>SUM(D39:D40)</f>
        <v>488888840</v>
      </c>
      <c r="E42" s="29">
        <f>SUM(E39:E40)</f>
        <v>706666596</v>
      </c>
    </row>
    <row r="43" spans="1:5" ht="15.75" thickTop="1" x14ac:dyDescent="0.25">
      <c r="A43" s="16" t="s">
        <v>58</v>
      </c>
    </row>
    <row r="45" spans="1:5" x14ac:dyDescent="0.25">
      <c r="A45" s="69" t="s">
        <v>28</v>
      </c>
      <c r="B45" s="69"/>
      <c r="C45" s="69"/>
      <c r="D45" s="69"/>
      <c r="E45" s="69"/>
    </row>
    <row r="46" spans="1:5" x14ac:dyDescent="0.25">
      <c r="A46" s="69" t="s">
        <v>29</v>
      </c>
      <c r="B46" s="69"/>
      <c r="C46" s="69"/>
      <c r="D46" s="69"/>
      <c r="E46" s="69"/>
    </row>
    <row r="47" spans="1:5" x14ac:dyDescent="0.25">
      <c r="A47" s="5" t="s">
        <v>30</v>
      </c>
      <c r="B47" s="10" t="s">
        <v>31</v>
      </c>
      <c r="C47" s="20"/>
      <c r="D47" s="20"/>
      <c r="E47" s="20"/>
    </row>
    <row r="49" spans="1:9" s="7" customFormat="1" ht="15.75" thickBot="1" x14ac:dyDescent="0.3">
      <c r="A49" s="37" t="s">
        <v>26</v>
      </c>
      <c r="B49" s="38" t="s">
        <v>49</v>
      </c>
      <c r="C49" s="38" t="s">
        <v>50</v>
      </c>
      <c r="D49" s="38" t="s">
        <v>51</v>
      </c>
      <c r="E49" s="38" t="s">
        <v>52</v>
      </c>
    </row>
    <row r="50" spans="1:9" ht="6" customHeight="1" x14ac:dyDescent="0.25"/>
    <row r="51" spans="1:9" x14ac:dyDescent="0.25">
      <c r="A51" s="3" t="s">
        <v>32</v>
      </c>
      <c r="B51" s="48">
        <f>'3T'!E56</f>
        <v>706666736</v>
      </c>
      <c r="C51" s="48">
        <f>B56</f>
        <v>680000072</v>
      </c>
      <c r="D51" s="48">
        <f>C56</f>
        <v>488888980</v>
      </c>
      <c r="E51" s="48">
        <f>B51</f>
        <v>706666736</v>
      </c>
    </row>
    <row r="52" spans="1:9" x14ac:dyDescent="0.25">
      <c r="A52" s="3" t="s">
        <v>33</v>
      </c>
      <c r="B52" s="48">
        <v>0</v>
      </c>
      <c r="C52" s="48">
        <v>0</v>
      </c>
      <c r="D52" s="48">
        <v>0</v>
      </c>
      <c r="E52" s="48">
        <f>SUM(B52:D52)</f>
        <v>0</v>
      </c>
      <c r="G52" s="31"/>
      <c r="H52" s="31"/>
      <c r="I52" s="31"/>
    </row>
    <row r="53" spans="1:9" s="7" customFormat="1" x14ac:dyDescent="0.25">
      <c r="A53" s="7" t="s">
        <v>34</v>
      </c>
      <c r="B53" s="59">
        <f>B51+B52</f>
        <v>706666736</v>
      </c>
      <c r="C53" s="59">
        <f t="shared" ref="C53:D53" si="3">C52+C51</f>
        <v>680000072</v>
      </c>
      <c r="D53" s="59">
        <f t="shared" si="3"/>
        <v>488888980</v>
      </c>
      <c r="E53" s="59">
        <f>E52+E51</f>
        <v>706666736</v>
      </c>
      <c r="F53" s="67"/>
    </row>
    <row r="54" spans="1:9" x14ac:dyDescent="0.25">
      <c r="A54" s="3" t="s">
        <v>35</v>
      </c>
      <c r="B54" s="48">
        <f>B42</f>
        <v>26666664</v>
      </c>
      <c r="C54" s="48">
        <f>C42</f>
        <v>191111092</v>
      </c>
      <c r="D54" s="48">
        <f>D42</f>
        <v>488888840</v>
      </c>
      <c r="E54" s="48">
        <f>SUM(B54:D54)</f>
        <v>706666596</v>
      </c>
    </row>
    <row r="55" spans="1:9" ht="5.25" customHeight="1" x14ac:dyDescent="0.25">
      <c r="B55" s="48"/>
      <c r="C55" s="48"/>
      <c r="D55" s="48"/>
      <c r="E55" s="48"/>
    </row>
    <row r="56" spans="1:9" s="7" customFormat="1" ht="15.75" thickBot="1" x14ac:dyDescent="0.3">
      <c r="A56" s="24" t="s">
        <v>36</v>
      </c>
      <c r="B56" s="43">
        <f>B53-B54</f>
        <v>680000072</v>
      </c>
      <c r="C56" s="43">
        <f t="shared" ref="C56:D56" si="4">C53-C54</f>
        <v>488888980</v>
      </c>
      <c r="D56" s="43">
        <f t="shared" si="4"/>
        <v>140</v>
      </c>
      <c r="E56" s="43">
        <f>E53-E54</f>
        <v>140</v>
      </c>
    </row>
    <row r="57" spans="1:9" s="16" customFormat="1" ht="15.75" thickTop="1" x14ac:dyDescent="0.25">
      <c r="A57" s="40"/>
      <c r="B57" s="40"/>
      <c r="C57" s="40"/>
      <c r="D57" s="40"/>
      <c r="E57" s="40"/>
    </row>
    <row r="58" spans="1:9" x14ac:dyDescent="0.25">
      <c r="A58" s="16" t="s">
        <v>43</v>
      </c>
    </row>
    <row r="59" spans="1:9" x14ac:dyDescent="0.25">
      <c r="A59" s="42" t="s">
        <v>66</v>
      </c>
    </row>
    <row r="60" spans="1:9" x14ac:dyDescent="0.25">
      <c r="A60" s="3" t="s">
        <v>74</v>
      </c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</sheetData>
  <mergeCells count="9">
    <mergeCell ref="A35:E35"/>
    <mergeCell ref="A45:E45"/>
    <mergeCell ref="A46:E46"/>
    <mergeCell ref="A1:F1"/>
    <mergeCell ref="A7:F7"/>
    <mergeCell ref="A8:F8"/>
    <mergeCell ref="A22:E22"/>
    <mergeCell ref="A24:E24"/>
    <mergeCell ref="A33:E33"/>
  </mergeCells>
  <pageMargins left="0.7" right="0.7" top="0.75" bottom="0.75" header="0.3" footer="0.3"/>
  <pageSetup orientation="portrait" r:id="rId1"/>
  <ignoredErrors>
    <ignoredError sqref="E5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sqref="A1:F1"/>
    </sheetView>
  </sheetViews>
  <sheetFormatPr baseColWidth="10" defaultColWidth="11.5703125" defaultRowHeight="15" x14ac:dyDescent="0.25"/>
  <cols>
    <col min="1" max="1" width="62" style="3" customWidth="1"/>
    <col min="2" max="2" width="15.42578125" style="3" customWidth="1"/>
    <col min="3" max="3" width="15.140625" style="3" customWidth="1"/>
    <col min="4" max="5" width="15.28515625" style="3" customWidth="1"/>
    <col min="6" max="6" width="11.42578125" style="3" customWidth="1"/>
    <col min="7" max="7" width="11.7109375" style="3" bestFit="1" customWidth="1"/>
    <col min="8" max="16384" width="11.5703125" style="3"/>
  </cols>
  <sheetData>
    <row r="1" spans="1:8" x14ac:dyDescent="0.25">
      <c r="A1" s="69" t="s">
        <v>0</v>
      </c>
      <c r="B1" s="69"/>
      <c r="C1" s="69"/>
      <c r="D1" s="69"/>
      <c r="E1" s="69"/>
      <c r="F1" s="69"/>
    </row>
    <row r="2" spans="1:8" x14ac:dyDescent="0.25">
      <c r="A2" s="5" t="s">
        <v>1</v>
      </c>
      <c r="B2" s="6" t="s">
        <v>2</v>
      </c>
      <c r="C2" s="7"/>
      <c r="D2" s="7"/>
      <c r="E2" s="7"/>
      <c r="F2" s="7"/>
    </row>
    <row r="3" spans="1:8" x14ac:dyDescent="0.25">
      <c r="A3" s="5" t="s">
        <v>3</v>
      </c>
      <c r="B3" s="8" t="s">
        <v>4</v>
      </c>
      <c r="C3" s="7"/>
      <c r="D3" s="7"/>
      <c r="E3" s="7"/>
      <c r="F3" s="7"/>
    </row>
    <row r="4" spans="1:8" x14ac:dyDescent="0.25">
      <c r="A4" s="5" t="s">
        <v>5</v>
      </c>
      <c r="B4" s="7" t="s">
        <v>6</v>
      </c>
      <c r="C4" s="9"/>
      <c r="D4" s="7"/>
      <c r="E4" s="7"/>
      <c r="F4" s="7"/>
    </row>
    <row r="5" spans="1:8" x14ac:dyDescent="0.25">
      <c r="A5" s="5" t="s">
        <v>37</v>
      </c>
      <c r="B5" s="10" t="s">
        <v>75</v>
      </c>
      <c r="C5" s="7"/>
      <c r="D5" s="7"/>
      <c r="E5" s="7"/>
      <c r="F5" s="7"/>
      <c r="G5" s="11"/>
      <c r="H5" s="11"/>
    </row>
    <row r="6" spans="1:8" ht="11.25" customHeight="1" x14ac:dyDescent="0.25">
      <c r="G6" s="11"/>
      <c r="H6" s="11"/>
    </row>
    <row r="7" spans="1:8" x14ac:dyDescent="0.25">
      <c r="A7" s="69" t="s">
        <v>8</v>
      </c>
      <c r="B7" s="69"/>
      <c r="C7" s="69"/>
      <c r="D7" s="69"/>
      <c r="E7" s="69"/>
      <c r="G7" s="11"/>
      <c r="H7" s="11"/>
    </row>
    <row r="8" spans="1:8" x14ac:dyDescent="0.25">
      <c r="A8" s="69" t="s">
        <v>9</v>
      </c>
      <c r="B8" s="69"/>
      <c r="C8" s="69"/>
      <c r="D8" s="69"/>
      <c r="E8" s="69"/>
      <c r="G8" s="11"/>
      <c r="H8" s="11"/>
    </row>
    <row r="10" spans="1:8" s="7" customFormat="1" ht="15.75" thickBot="1" x14ac:dyDescent="0.3">
      <c r="A10" s="37" t="s">
        <v>10</v>
      </c>
      <c r="B10" s="37" t="s">
        <v>11</v>
      </c>
      <c r="C10" s="38" t="s">
        <v>47</v>
      </c>
      <c r="D10" s="38" t="s">
        <v>52</v>
      </c>
      <c r="E10" s="38" t="s">
        <v>54</v>
      </c>
      <c r="F10" s="63"/>
    </row>
    <row r="11" spans="1:8" ht="6.75" customHeight="1" x14ac:dyDescent="0.25">
      <c r="A11" s="13"/>
      <c r="B11" s="13"/>
      <c r="C11" s="13"/>
      <c r="D11" s="13"/>
      <c r="E11" s="13"/>
      <c r="F11" s="11"/>
    </row>
    <row r="12" spans="1:8" x14ac:dyDescent="0.25">
      <c r="A12" s="1" t="s">
        <v>22</v>
      </c>
      <c r="B12" s="36" t="s">
        <v>16</v>
      </c>
      <c r="C12" s="4">
        <f>'3T'!F12</f>
        <v>195</v>
      </c>
      <c r="D12" s="4">
        <f>'4T'!F12</f>
        <v>315</v>
      </c>
      <c r="E12" s="4">
        <f>SUM(C12:D12)</f>
        <v>510</v>
      </c>
    </row>
    <row r="13" spans="1:8" x14ac:dyDescent="0.25">
      <c r="A13" s="14"/>
      <c r="B13" s="20" t="s">
        <v>17</v>
      </c>
      <c r="C13" s="28">
        <f>'3T'!F13</f>
        <v>780</v>
      </c>
      <c r="D13" s="28">
        <f>'4T'!F13</f>
        <v>1260</v>
      </c>
      <c r="E13" s="28">
        <f t="shared" ref="E13:E15" si="0">SUM(C13:D13)</f>
        <v>2040</v>
      </c>
      <c r="F13" s="11"/>
    </row>
    <row r="14" spans="1:8" hidden="1" x14ac:dyDescent="0.25">
      <c r="A14" s="1" t="s">
        <v>18</v>
      </c>
      <c r="B14" s="36" t="s">
        <v>16</v>
      </c>
      <c r="C14" s="4">
        <f>+'1T'!F14</f>
        <v>0</v>
      </c>
      <c r="D14" s="4">
        <f>+'2T'!F14</f>
        <v>0</v>
      </c>
      <c r="E14" s="4">
        <f t="shared" si="0"/>
        <v>0</v>
      </c>
      <c r="F14" s="4"/>
    </row>
    <row r="15" spans="1:8" hidden="1" x14ac:dyDescent="0.25">
      <c r="A15" s="14"/>
      <c r="B15" s="20" t="s">
        <v>17</v>
      </c>
      <c r="C15" s="28">
        <f>+'1T'!F15</f>
        <v>0</v>
      </c>
      <c r="D15" s="28">
        <f>+'2T'!F15</f>
        <v>0</v>
      </c>
      <c r="E15" s="28">
        <f t="shared" si="0"/>
        <v>0</v>
      </c>
      <c r="F15" s="11"/>
    </row>
    <row r="16" spans="1:8" ht="7.5" customHeight="1" x14ac:dyDescent="0.25">
      <c r="B16" s="20"/>
      <c r="C16" s="28"/>
      <c r="D16" s="28"/>
      <c r="E16" s="28"/>
    </row>
    <row r="17" spans="1:6" s="7" customFormat="1" ht="15.75" thickBot="1" x14ac:dyDescent="0.3">
      <c r="A17" s="24"/>
      <c r="B17" s="39" t="s">
        <v>16</v>
      </c>
      <c r="C17" s="29">
        <f>C12+C14</f>
        <v>195</v>
      </c>
      <c r="D17" s="29">
        <f t="shared" ref="D17:E17" si="1">D12+D14</f>
        <v>315</v>
      </c>
      <c r="E17" s="29">
        <f t="shared" si="1"/>
        <v>510</v>
      </c>
    </row>
    <row r="18" spans="1:6" s="7" customFormat="1" ht="6.75" customHeight="1" thickTop="1" x14ac:dyDescent="0.25">
      <c r="A18" s="26"/>
      <c r="B18" s="35"/>
      <c r="C18" s="45"/>
      <c r="D18" s="45"/>
      <c r="E18" s="45"/>
    </row>
    <row r="19" spans="1:6" x14ac:dyDescent="0.25">
      <c r="A19" s="2" t="s">
        <v>53</v>
      </c>
      <c r="B19" s="16"/>
      <c r="C19" s="16"/>
      <c r="D19" s="16"/>
      <c r="E19" s="16"/>
      <c r="F19" s="16"/>
    </row>
    <row r="20" spans="1:6" x14ac:dyDescent="0.25">
      <c r="A20" s="3" t="s">
        <v>64</v>
      </c>
    </row>
    <row r="22" spans="1:6" x14ac:dyDescent="0.25">
      <c r="A22" s="70" t="s">
        <v>19</v>
      </c>
      <c r="B22" s="70"/>
      <c r="C22" s="70"/>
      <c r="D22" s="70"/>
    </row>
    <row r="23" spans="1:6" x14ac:dyDescent="0.25">
      <c r="A23" s="7" t="s">
        <v>20</v>
      </c>
      <c r="B23" s="7"/>
    </row>
    <row r="24" spans="1:6" x14ac:dyDescent="0.25">
      <c r="A24" s="69" t="s">
        <v>21</v>
      </c>
      <c r="B24" s="69"/>
      <c r="C24" s="69"/>
      <c r="D24" s="69"/>
      <c r="E24" s="20"/>
    </row>
    <row r="26" spans="1:6" s="7" customFormat="1" ht="15.75" thickBot="1" x14ac:dyDescent="0.3">
      <c r="A26" s="37" t="s">
        <v>10</v>
      </c>
      <c r="B26" s="38" t="s">
        <v>47</v>
      </c>
      <c r="C26" s="38" t="s">
        <v>52</v>
      </c>
      <c r="D26" s="38" t="s">
        <v>54</v>
      </c>
    </row>
    <row r="27" spans="1:6" ht="6" customHeight="1" x14ac:dyDescent="0.25"/>
    <row r="28" spans="1:6" x14ac:dyDescent="0.25">
      <c r="A28" s="17" t="s">
        <v>22</v>
      </c>
      <c r="B28" s="28">
        <f>'3T'!E30</f>
        <v>204444424</v>
      </c>
      <c r="C28" s="28">
        <f>'4T'!E30</f>
        <v>706666596</v>
      </c>
      <c r="D28" s="28">
        <f>SUM(B28:C28)</f>
        <v>911111020</v>
      </c>
    </row>
    <row r="29" spans="1:6" ht="6.75" customHeight="1" x14ac:dyDescent="0.25">
      <c r="B29" s="28"/>
      <c r="C29" s="28"/>
      <c r="D29" s="28"/>
    </row>
    <row r="30" spans="1:6" s="7" customFormat="1" ht="15.75" thickBot="1" x14ac:dyDescent="0.3">
      <c r="A30" s="24" t="s">
        <v>55</v>
      </c>
      <c r="B30" s="29">
        <f>B28</f>
        <v>204444424</v>
      </c>
      <c r="C30" s="29">
        <f t="shared" ref="C30:D30" si="2">C28</f>
        <v>706666596</v>
      </c>
      <c r="D30" s="29">
        <f t="shared" si="2"/>
        <v>911111020</v>
      </c>
    </row>
    <row r="31" spans="1:6" ht="15.75" thickTop="1" x14ac:dyDescent="0.25">
      <c r="A31" s="16" t="s">
        <v>61</v>
      </c>
    </row>
    <row r="33" spans="1:7" x14ac:dyDescent="0.25">
      <c r="A33" s="69" t="s">
        <v>24</v>
      </c>
      <c r="B33" s="69"/>
      <c r="C33" s="69"/>
      <c r="D33" s="69"/>
    </row>
    <row r="34" spans="1:7" x14ac:dyDescent="0.25">
      <c r="A34" s="10" t="s">
        <v>25</v>
      </c>
      <c r="B34" s="7"/>
    </row>
    <row r="35" spans="1:7" x14ac:dyDescent="0.25">
      <c r="A35" s="69" t="s">
        <v>21</v>
      </c>
      <c r="B35" s="69"/>
      <c r="C35" s="69"/>
      <c r="D35" s="69"/>
      <c r="E35" s="20"/>
      <c r="G35" s="27"/>
    </row>
    <row r="36" spans="1:7" x14ac:dyDescent="0.25">
      <c r="G36" s="27"/>
    </row>
    <row r="37" spans="1:7" s="7" customFormat="1" ht="15.75" thickBot="1" x14ac:dyDescent="0.3">
      <c r="A37" s="37" t="s">
        <v>26</v>
      </c>
      <c r="B37" s="38" t="s">
        <v>47</v>
      </c>
      <c r="C37" s="38" t="s">
        <v>52</v>
      </c>
      <c r="D37" s="38" t="s">
        <v>54</v>
      </c>
      <c r="G37" s="47"/>
    </row>
    <row r="38" spans="1:7" ht="6.75" customHeight="1" x14ac:dyDescent="0.25">
      <c r="G38" s="27"/>
    </row>
    <row r="39" spans="1:7" x14ac:dyDescent="0.25">
      <c r="A39" s="3" t="s">
        <v>59</v>
      </c>
      <c r="B39" s="28"/>
      <c r="C39" s="28"/>
      <c r="D39" s="28"/>
      <c r="E39" s="27"/>
      <c r="F39" s="27"/>
    </row>
    <row r="40" spans="1:7" x14ac:dyDescent="0.25">
      <c r="A40" s="19" t="s">
        <v>60</v>
      </c>
      <c r="B40" s="28">
        <f>'3T'!E40</f>
        <v>204444424</v>
      </c>
      <c r="C40" s="28">
        <f>'4T'!E40</f>
        <v>706666596</v>
      </c>
      <c r="D40" s="30">
        <f>SUM(B40:C40)</f>
        <v>911111020</v>
      </c>
      <c r="E40" s="25"/>
      <c r="F40" s="27"/>
    </row>
    <row r="41" spans="1:7" ht="6" customHeight="1" x14ac:dyDescent="0.25">
      <c r="B41" s="30"/>
      <c r="C41" s="30"/>
      <c r="D41" s="30"/>
      <c r="E41" s="27"/>
      <c r="F41" s="27"/>
    </row>
    <row r="42" spans="1:7" ht="15.75" thickBot="1" x14ac:dyDescent="0.3">
      <c r="A42" s="15" t="s">
        <v>27</v>
      </c>
      <c r="B42" s="29">
        <f>B40</f>
        <v>204444424</v>
      </c>
      <c r="C42" s="29">
        <f>C40</f>
        <v>706666596</v>
      </c>
      <c r="D42" s="29">
        <f>SUM(B42:C42)</f>
        <v>911111020</v>
      </c>
      <c r="E42" s="27"/>
      <c r="F42" s="27"/>
    </row>
    <row r="43" spans="1:7" ht="15.75" thickTop="1" x14ac:dyDescent="0.25">
      <c r="A43" s="16" t="s">
        <v>43</v>
      </c>
      <c r="D43" s="7"/>
    </row>
    <row r="44" spans="1:7" x14ac:dyDescent="0.25">
      <c r="A44" s="16"/>
    </row>
    <row r="45" spans="1:7" x14ac:dyDescent="0.25">
      <c r="A45" s="69" t="s">
        <v>28</v>
      </c>
      <c r="B45" s="69"/>
      <c r="C45" s="69"/>
      <c r="D45" s="69"/>
    </row>
    <row r="46" spans="1:7" x14ac:dyDescent="0.25">
      <c r="A46" s="10" t="s">
        <v>29</v>
      </c>
      <c r="B46" s="7"/>
    </row>
    <row r="47" spans="1:7" x14ac:dyDescent="0.25">
      <c r="A47" s="69" t="s">
        <v>21</v>
      </c>
      <c r="B47" s="69"/>
      <c r="C47" s="69"/>
      <c r="D47" s="69"/>
      <c r="E47" s="20"/>
    </row>
    <row r="49" spans="1:5" s="7" customFormat="1" ht="15.75" thickBot="1" x14ac:dyDescent="0.3">
      <c r="A49" s="37" t="s">
        <v>26</v>
      </c>
      <c r="B49" s="38" t="s">
        <v>47</v>
      </c>
      <c r="C49" s="38" t="s">
        <v>52</v>
      </c>
      <c r="D49" s="38" t="s">
        <v>54</v>
      </c>
    </row>
    <row r="50" spans="1:5" ht="6.75" customHeight="1" x14ac:dyDescent="0.25"/>
    <row r="51" spans="1:5" x14ac:dyDescent="0.25">
      <c r="A51" s="3" t="s">
        <v>32</v>
      </c>
      <c r="B51" s="48">
        <f>'3T'!B51</f>
        <v>377777880</v>
      </c>
      <c r="C51" s="48">
        <f>B56</f>
        <v>706666736</v>
      </c>
      <c r="D51" s="48">
        <f>B51</f>
        <v>377777880</v>
      </c>
    </row>
    <row r="52" spans="1:5" x14ac:dyDescent="0.25">
      <c r="A52" s="3" t="s">
        <v>33</v>
      </c>
      <c r="B52" s="48">
        <f>'3T'!E52</f>
        <v>533333280</v>
      </c>
      <c r="C52" s="48">
        <f>'4T'!E52</f>
        <v>0</v>
      </c>
      <c r="D52" s="48">
        <f>B52+C52</f>
        <v>533333280</v>
      </c>
    </row>
    <row r="53" spans="1:5" x14ac:dyDescent="0.25">
      <c r="A53" s="7" t="s">
        <v>34</v>
      </c>
      <c r="B53" s="59">
        <f>B51+B52</f>
        <v>911111160</v>
      </c>
      <c r="C53" s="59">
        <f>C51+C52</f>
        <v>706666736</v>
      </c>
      <c r="D53" s="59">
        <f>D51+D52</f>
        <v>911111160</v>
      </c>
      <c r="E53" s="21"/>
    </row>
    <row r="54" spans="1:5" x14ac:dyDescent="0.25">
      <c r="A54" s="3" t="s">
        <v>35</v>
      </c>
      <c r="B54" s="48">
        <f>'3T'!E54</f>
        <v>204444424</v>
      </c>
      <c r="C54" s="48">
        <f>'4T'!E54</f>
        <v>706666596</v>
      </c>
      <c r="D54" s="48">
        <f>B54+C54</f>
        <v>911111020</v>
      </c>
    </row>
    <row r="55" spans="1:5" ht="7.5" customHeight="1" x14ac:dyDescent="0.25">
      <c r="B55" s="48"/>
      <c r="C55" s="48"/>
      <c r="D55" s="48"/>
    </row>
    <row r="56" spans="1:5" s="7" customFormat="1" ht="15.75" thickBot="1" x14ac:dyDescent="0.3">
      <c r="A56" s="24" t="s">
        <v>36</v>
      </c>
      <c r="B56" s="49">
        <f>B53-B54</f>
        <v>706666736</v>
      </c>
      <c r="C56" s="49">
        <f>'2T'!E56</f>
        <v>377777880</v>
      </c>
      <c r="D56" s="49">
        <f>D53-D54</f>
        <v>140</v>
      </c>
    </row>
    <row r="57" spans="1:5" s="16" customFormat="1" ht="11.25" customHeight="1" thickTop="1" x14ac:dyDescent="0.25">
      <c r="A57" s="40"/>
      <c r="B57" s="40"/>
      <c r="C57" s="40"/>
      <c r="D57" s="40"/>
    </row>
    <row r="58" spans="1:5" x14ac:dyDescent="0.25">
      <c r="A58" s="16" t="s">
        <v>43</v>
      </c>
    </row>
    <row r="59" spans="1:5" x14ac:dyDescent="0.25">
      <c r="A59" s="42" t="s">
        <v>66</v>
      </c>
    </row>
    <row r="60" spans="1:5" x14ac:dyDescent="0.25">
      <c r="A60" s="3" t="s">
        <v>77</v>
      </c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</sheetData>
  <mergeCells count="9">
    <mergeCell ref="A47:D47"/>
    <mergeCell ref="A45:D45"/>
    <mergeCell ref="A1:F1"/>
    <mergeCell ref="A7:E7"/>
    <mergeCell ref="A8:E8"/>
    <mergeCell ref="A22:D22"/>
    <mergeCell ref="A33:D33"/>
    <mergeCell ref="A24:D24"/>
    <mergeCell ref="A35:D35"/>
  </mergeCells>
  <pageMargins left="0.7" right="0.7" top="0.75" bottom="0.75" header="0.3" footer="0.3"/>
  <pageSetup orientation="portrait" r:id="rId1"/>
  <ignoredErrors>
    <ignoredError sqref="C56 D5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sqref="A1:F1"/>
    </sheetView>
  </sheetViews>
  <sheetFormatPr baseColWidth="10" defaultColWidth="11.5703125" defaultRowHeight="15" x14ac:dyDescent="0.25"/>
  <cols>
    <col min="1" max="1" width="61.7109375" style="3" customWidth="1"/>
    <col min="2" max="3" width="15.42578125" style="3" customWidth="1"/>
    <col min="4" max="4" width="17" style="3" customWidth="1"/>
    <col min="5" max="5" width="16.42578125" style="3" customWidth="1"/>
    <col min="6" max="6" width="16.28515625" style="3" customWidth="1"/>
    <col min="7" max="7" width="11.85546875" style="3" bestFit="1" customWidth="1"/>
    <col min="8" max="16384" width="11.5703125" style="3"/>
  </cols>
  <sheetData>
    <row r="1" spans="1:10" ht="15" customHeight="1" x14ac:dyDescent="0.25">
      <c r="A1" s="69" t="s">
        <v>0</v>
      </c>
      <c r="B1" s="69"/>
      <c r="C1" s="69"/>
      <c r="D1" s="69"/>
      <c r="E1" s="69"/>
      <c r="F1" s="69"/>
    </row>
    <row r="2" spans="1:10" ht="15" customHeight="1" x14ac:dyDescent="0.25">
      <c r="A2" s="5" t="s">
        <v>1</v>
      </c>
      <c r="B2" s="64" t="s">
        <v>2</v>
      </c>
      <c r="C2" s="7"/>
      <c r="D2" s="7"/>
      <c r="E2" s="7"/>
      <c r="F2" s="7"/>
    </row>
    <row r="3" spans="1:10" ht="15" customHeight="1" x14ac:dyDescent="0.25">
      <c r="A3" s="5" t="s">
        <v>3</v>
      </c>
      <c r="B3" s="65" t="s">
        <v>4</v>
      </c>
      <c r="C3" s="7"/>
      <c r="D3" s="7"/>
      <c r="E3" s="7"/>
      <c r="F3" s="7"/>
    </row>
    <row r="4" spans="1:10" ht="15" customHeight="1" x14ac:dyDescent="0.25">
      <c r="A4" s="5" t="s">
        <v>5</v>
      </c>
      <c r="B4" s="10" t="s">
        <v>6</v>
      </c>
      <c r="C4" s="9"/>
      <c r="D4" s="7"/>
      <c r="E4" s="7"/>
      <c r="F4" s="7"/>
    </row>
    <row r="5" spans="1:10" ht="15" customHeight="1" x14ac:dyDescent="0.25">
      <c r="A5" s="5" t="s">
        <v>56</v>
      </c>
      <c r="B5" s="23" t="s">
        <v>79</v>
      </c>
      <c r="C5" s="7"/>
      <c r="D5" s="7"/>
      <c r="E5" s="7"/>
      <c r="F5" s="7"/>
    </row>
    <row r="7" spans="1:10" ht="15" customHeight="1" x14ac:dyDescent="0.25">
      <c r="A7" s="69" t="s">
        <v>8</v>
      </c>
      <c r="B7" s="69"/>
      <c r="C7" s="69"/>
      <c r="D7" s="69"/>
      <c r="E7" s="69"/>
      <c r="F7" s="69"/>
      <c r="G7" s="69"/>
    </row>
    <row r="8" spans="1:10" ht="15" customHeight="1" x14ac:dyDescent="0.25">
      <c r="A8" s="69" t="s">
        <v>9</v>
      </c>
      <c r="B8" s="69"/>
      <c r="C8" s="69"/>
      <c r="D8" s="69"/>
      <c r="E8" s="69"/>
      <c r="F8" s="69"/>
      <c r="G8" s="69"/>
    </row>
    <row r="9" spans="1:10" ht="13.5" customHeight="1" x14ac:dyDescent="0.25">
      <c r="G9" s="11"/>
      <c r="H9" s="11"/>
    </row>
    <row r="10" spans="1:10" s="7" customFormat="1" ht="15" customHeight="1" thickBot="1" x14ac:dyDescent="0.3">
      <c r="A10" s="37" t="s">
        <v>10</v>
      </c>
      <c r="B10" s="37" t="s">
        <v>11</v>
      </c>
      <c r="C10" s="38" t="s">
        <v>15</v>
      </c>
      <c r="D10" s="38" t="s">
        <v>41</v>
      </c>
      <c r="E10" s="38" t="s">
        <v>47</v>
      </c>
      <c r="F10" s="38" t="s">
        <v>52</v>
      </c>
      <c r="G10" s="38" t="s">
        <v>57</v>
      </c>
      <c r="H10" s="63"/>
      <c r="I10" s="63"/>
    </row>
    <row r="11" spans="1:10" ht="15" customHeight="1" x14ac:dyDescent="0.25">
      <c r="A11" s="13"/>
      <c r="B11" s="13"/>
      <c r="C11" s="13"/>
      <c r="D11" s="13"/>
      <c r="E11" s="13"/>
      <c r="F11" s="13"/>
      <c r="G11" s="13"/>
      <c r="H11" s="11"/>
      <c r="I11" s="11"/>
    </row>
    <row r="12" spans="1:10" ht="15" customHeight="1" x14ac:dyDescent="0.25">
      <c r="A12" s="1" t="s">
        <v>22</v>
      </c>
      <c r="B12" s="36" t="s">
        <v>16</v>
      </c>
      <c r="C12" s="55">
        <f>'1T'!F12</f>
        <v>0</v>
      </c>
      <c r="D12" s="55">
        <f>'2T'!F12</f>
        <v>120</v>
      </c>
      <c r="E12" s="55">
        <f>'3T'!F12</f>
        <v>195</v>
      </c>
      <c r="F12" s="55">
        <f>'4T'!F12</f>
        <v>315</v>
      </c>
      <c r="G12" s="55">
        <f>+SUM(C12:F12)</f>
        <v>630</v>
      </c>
      <c r="H12" s="11"/>
      <c r="I12" s="11"/>
    </row>
    <row r="13" spans="1:10" ht="15" customHeight="1" x14ac:dyDescent="0.25">
      <c r="A13" s="14"/>
      <c r="B13" s="20" t="s">
        <v>17</v>
      </c>
      <c r="C13" s="50">
        <f>'1T'!F13</f>
        <v>0</v>
      </c>
      <c r="D13" s="50">
        <f>'2T'!F13</f>
        <v>480</v>
      </c>
      <c r="E13" s="50">
        <f>'3T'!F13</f>
        <v>780</v>
      </c>
      <c r="F13" s="56">
        <f>'4T'!F13</f>
        <v>1260</v>
      </c>
      <c r="G13" s="56">
        <f t="shared" ref="G13" si="0">+SUM(C13:F13)</f>
        <v>2520</v>
      </c>
      <c r="H13" s="11"/>
      <c r="I13" s="11"/>
    </row>
    <row r="14" spans="1:10" ht="15" hidden="1" customHeight="1" x14ac:dyDescent="0.25">
      <c r="A14" s="1" t="s">
        <v>18</v>
      </c>
      <c r="B14" s="36" t="s">
        <v>16</v>
      </c>
      <c r="C14" s="55">
        <f>'1T'!F14</f>
        <v>0</v>
      </c>
      <c r="D14" s="55">
        <f>'2T'!F14</f>
        <v>0</v>
      </c>
      <c r="E14" s="55">
        <f>'3T'!F14</f>
        <v>0</v>
      </c>
      <c r="F14" s="55">
        <v>0</v>
      </c>
      <c r="G14" s="50">
        <v>0</v>
      </c>
      <c r="H14" s="11"/>
      <c r="I14" s="11"/>
      <c r="J14" s="17"/>
    </row>
    <row r="15" spans="1:10" ht="17.25" hidden="1" customHeight="1" x14ac:dyDescent="0.25">
      <c r="A15" s="14"/>
      <c r="B15" s="20" t="s">
        <v>17</v>
      </c>
      <c r="C15" s="50">
        <f>'1T'!F15</f>
        <v>0</v>
      </c>
      <c r="D15" s="50">
        <f>'2T'!F15</f>
        <v>0</v>
      </c>
      <c r="E15" s="50">
        <f>'3T'!F15</f>
        <v>0</v>
      </c>
      <c r="F15" s="56">
        <v>0</v>
      </c>
      <c r="G15" s="56">
        <v>0</v>
      </c>
      <c r="H15" s="11"/>
      <c r="I15" s="11"/>
      <c r="J15" s="17"/>
    </row>
    <row r="16" spans="1:10" ht="8.25" customHeight="1" x14ac:dyDescent="0.25">
      <c r="B16" s="20"/>
      <c r="C16" s="50"/>
      <c r="D16" s="50"/>
      <c r="E16" s="50"/>
      <c r="F16" s="50"/>
      <c r="G16" s="50"/>
    </row>
    <row r="17" spans="1:7" s="7" customFormat="1" ht="15.75" thickBot="1" x14ac:dyDescent="0.3">
      <c r="A17" s="24"/>
      <c r="B17" s="39" t="s">
        <v>16</v>
      </c>
      <c r="C17" s="46">
        <f>C12+C14</f>
        <v>0</v>
      </c>
      <c r="D17" s="46">
        <f t="shared" ref="D17:E17" si="1">D12+D14</f>
        <v>120</v>
      </c>
      <c r="E17" s="46">
        <f t="shared" si="1"/>
        <v>195</v>
      </c>
      <c r="F17" s="46">
        <f>F12+F14</f>
        <v>315</v>
      </c>
      <c r="G17" s="46">
        <f t="shared" ref="G17" si="2">G12+G14</f>
        <v>630</v>
      </c>
    </row>
    <row r="18" spans="1:7" ht="6.75" customHeight="1" thickTop="1" x14ac:dyDescent="0.25">
      <c r="A18" s="16"/>
      <c r="B18" s="13"/>
      <c r="C18" s="57"/>
      <c r="D18" s="57"/>
      <c r="E18" s="57"/>
      <c r="F18" s="57"/>
      <c r="G18" s="57"/>
    </row>
    <row r="19" spans="1:7" x14ac:dyDescent="0.25">
      <c r="A19" s="2" t="s">
        <v>53</v>
      </c>
      <c r="B19" s="16"/>
      <c r="C19" s="32"/>
      <c r="D19" s="32"/>
      <c r="E19" s="32"/>
      <c r="F19" s="32"/>
    </row>
    <row r="20" spans="1:7" x14ac:dyDescent="0.25">
      <c r="A20" s="3" t="s">
        <v>64</v>
      </c>
    </row>
    <row r="22" spans="1:7" x14ac:dyDescent="0.25">
      <c r="A22" s="70" t="s">
        <v>19</v>
      </c>
      <c r="B22" s="70"/>
      <c r="C22" s="70"/>
      <c r="D22" s="70"/>
      <c r="E22" s="70"/>
      <c r="F22" s="70"/>
    </row>
    <row r="23" spans="1:7" x14ac:dyDescent="0.25">
      <c r="A23" s="69" t="s">
        <v>20</v>
      </c>
      <c r="B23" s="69"/>
      <c r="C23" s="69"/>
      <c r="D23" s="69"/>
      <c r="E23" s="69"/>
      <c r="F23" s="69"/>
    </row>
    <row r="24" spans="1:7" x14ac:dyDescent="0.25">
      <c r="A24" s="69" t="s">
        <v>21</v>
      </c>
      <c r="B24" s="69"/>
      <c r="C24" s="69"/>
      <c r="D24" s="69"/>
      <c r="E24" s="69"/>
      <c r="F24" s="69"/>
    </row>
    <row r="26" spans="1:7" s="7" customFormat="1" ht="15.75" thickBot="1" x14ac:dyDescent="0.3">
      <c r="A26" s="37" t="s">
        <v>10</v>
      </c>
      <c r="B26" s="38" t="s">
        <v>15</v>
      </c>
      <c r="C26" s="38" t="s">
        <v>41</v>
      </c>
      <c r="D26" s="38" t="s">
        <v>47</v>
      </c>
      <c r="E26" s="38" t="s">
        <v>52</v>
      </c>
      <c r="F26" s="38" t="s">
        <v>57</v>
      </c>
    </row>
    <row r="27" spans="1:7" ht="7.5" customHeight="1" x14ac:dyDescent="0.25"/>
    <row r="28" spans="1:7" x14ac:dyDescent="0.25">
      <c r="A28" s="17" t="s">
        <v>22</v>
      </c>
      <c r="B28" s="50">
        <f>'1T'!E28</f>
        <v>0</v>
      </c>
      <c r="C28" s="50">
        <f>'2T'!E28</f>
        <v>488888840</v>
      </c>
      <c r="D28" s="50">
        <f>+'3T'!E28</f>
        <v>204444424</v>
      </c>
      <c r="E28" s="50">
        <f>'4T'!E28</f>
        <v>706666596</v>
      </c>
      <c r="F28" s="50">
        <f>SUM(B28:E28)</f>
        <v>1399999860</v>
      </c>
    </row>
    <row r="29" spans="1:7" ht="9" customHeight="1" x14ac:dyDescent="0.25">
      <c r="A29" s="17"/>
      <c r="B29" s="50"/>
      <c r="C29" s="50"/>
      <c r="D29" s="50"/>
      <c r="E29" s="50"/>
      <c r="F29" s="50"/>
    </row>
    <row r="30" spans="1:7" ht="15.75" thickBot="1" x14ac:dyDescent="0.3">
      <c r="A30" s="15" t="s">
        <v>55</v>
      </c>
      <c r="B30" s="46">
        <f>+SUM(B28:B29)</f>
        <v>0</v>
      </c>
      <c r="C30" s="46">
        <f>+SUM(C28:C29)</f>
        <v>488888840</v>
      </c>
      <c r="D30" s="46">
        <f>+SUM(D28:D29)</f>
        <v>204444424</v>
      </c>
      <c r="E30" s="46">
        <f>+SUM(E28:E29)</f>
        <v>706666596</v>
      </c>
      <c r="F30" s="46">
        <f>+SUM(F28:F29)</f>
        <v>1399999860</v>
      </c>
    </row>
    <row r="31" spans="1:7" ht="15.75" thickTop="1" x14ac:dyDescent="0.25">
      <c r="A31" s="16" t="s">
        <v>61</v>
      </c>
    </row>
    <row r="32" spans="1:7" x14ac:dyDescent="0.25">
      <c r="A32" s="16"/>
    </row>
    <row r="33" spans="1:9" x14ac:dyDescent="0.25">
      <c r="A33" s="69" t="s">
        <v>24</v>
      </c>
      <c r="B33" s="69"/>
      <c r="C33" s="69"/>
      <c r="D33" s="69"/>
      <c r="E33" s="69"/>
      <c r="F33" s="69"/>
    </row>
    <row r="34" spans="1:9" x14ac:dyDescent="0.25">
      <c r="A34" s="69" t="s">
        <v>25</v>
      </c>
      <c r="B34" s="69"/>
      <c r="C34" s="69"/>
      <c r="D34" s="69"/>
      <c r="E34" s="69"/>
      <c r="F34" s="69"/>
    </row>
    <row r="35" spans="1:9" x14ac:dyDescent="0.25">
      <c r="A35" s="69" t="s">
        <v>21</v>
      </c>
      <c r="B35" s="69"/>
      <c r="C35" s="69"/>
      <c r="D35" s="69"/>
      <c r="E35" s="69"/>
      <c r="F35" s="69"/>
    </row>
    <row r="36" spans="1:9" ht="9.75" customHeight="1" x14ac:dyDescent="0.25"/>
    <row r="37" spans="1:9" s="7" customFormat="1" ht="15.75" thickBot="1" x14ac:dyDescent="0.3">
      <c r="A37" s="37" t="s">
        <v>26</v>
      </c>
      <c r="B37" s="38" t="s">
        <v>15</v>
      </c>
      <c r="C37" s="38" t="s">
        <v>41</v>
      </c>
      <c r="D37" s="38" t="s">
        <v>47</v>
      </c>
      <c r="E37" s="38" t="s">
        <v>52</v>
      </c>
      <c r="F37" s="38" t="s">
        <v>57</v>
      </c>
    </row>
    <row r="38" spans="1:9" ht="7.5" customHeight="1" x14ac:dyDescent="0.25"/>
    <row r="39" spans="1:9" x14ac:dyDescent="0.25">
      <c r="A39" s="3" t="s">
        <v>59</v>
      </c>
      <c r="B39" s="50"/>
      <c r="C39" s="50"/>
      <c r="D39" s="50"/>
      <c r="E39" s="50"/>
      <c r="F39" s="50"/>
      <c r="G39" s="25"/>
      <c r="H39" s="25"/>
      <c r="I39" s="25"/>
    </row>
    <row r="40" spans="1:9" x14ac:dyDescent="0.25">
      <c r="A40" s="19" t="s">
        <v>60</v>
      </c>
      <c r="B40" s="50">
        <f>'1T'!E40</f>
        <v>0</v>
      </c>
      <c r="C40" s="50">
        <f>'2T'!E40</f>
        <v>488888840</v>
      </c>
      <c r="D40" s="50">
        <f>+'3T'!E40</f>
        <v>204444424</v>
      </c>
      <c r="E40" s="50">
        <f>'4T'!E40</f>
        <v>706666596</v>
      </c>
      <c r="F40" s="50">
        <f>SUM(B40:E40)</f>
        <v>1399999860</v>
      </c>
      <c r="G40" s="25"/>
      <c r="H40" s="25"/>
      <c r="I40" s="25"/>
    </row>
    <row r="41" spans="1:9" ht="5.25" customHeight="1" x14ac:dyDescent="0.25">
      <c r="B41" s="54"/>
      <c r="C41" s="54"/>
      <c r="D41" s="54"/>
      <c r="E41" s="54"/>
      <c r="F41" s="50"/>
      <c r="G41" s="25"/>
      <c r="H41" s="25"/>
      <c r="I41" s="25"/>
    </row>
    <row r="42" spans="1:9" ht="15.75" thickBot="1" x14ac:dyDescent="0.3">
      <c r="A42" s="15" t="s">
        <v>27</v>
      </c>
      <c r="B42" s="46">
        <f>B39+B40</f>
        <v>0</v>
      </c>
      <c r="C42" s="46">
        <f t="shared" ref="C42:F42" si="3">C39+C40</f>
        <v>488888840</v>
      </c>
      <c r="D42" s="46">
        <f t="shared" si="3"/>
        <v>204444424</v>
      </c>
      <c r="E42" s="46">
        <f t="shared" si="3"/>
        <v>706666596</v>
      </c>
      <c r="F42" s="46">
        <f t="shared" si="3"/>
        <v>1399999860</v>
      </c>
      <c r="G42" s="26"/>
      <c r="H42" s="25"/>
      <c r="I42" s="25"/>
    </row>
    <row r="43" spans="1:9" ht="15.75" thickTop="1" x14ac:dyDescent="0.25">
      <c r="A43" s="16" t="s">
        <v>61</v>
      </c>
      <c r="B43" s="50"/>
      <c r="C43" s="50"/>
      <c r="D43" s="50"/>
      <c r="E43" s="50"/>
      <c r="F43" s="50"/>
    </row>
    <row r="44" spans="1:9" x14ac:dyDescent="0.25">
      <c r="A44" s="16"/>
    </row>
    <row r="45" spans="1:9" x14ac:dyDescent="0.25">
      <c r="A45" s="69" t="s">
        <v>28</v>
      </c>
      <c r="B45" s="69"/>
      <c r="C45" s="69"/>
      <c r="D45" s="69"/>
      <c r="E45" s="69"/>
      <c r="F45" s="69"/>
    </row>
    <row r="46" spans="1:9" x14ac:dyDescent="0.25">
      <c r="A46" s="69" t="s">
        <v>29</v>
      </c>
      <c r="B46" s="69"/>
      <c r="C46" s="69"/>
      <c r="D46" s="69"/>
      <c r="E46" s="69"/>
      <c r="F46" s="69"/>
    </row>
    <row r="47" spans="1:9" x14ac:dyDescent="0.25">
      <c r="A47" s="69" t="s">
        <v>21</v>
      </c>
      <c r="B47" s="69"/>
      <c r="C47" s="69"/>
      <c r="D47" s="69"/>
      <c r="E47" s="69"/>
      <c r="F47" s="69"/>
    </row>
    <row r="48" spans="1:9" ht="9.75" customHeight="1" x14ac:dyDescent="0.25"/>
    <row r="49" spans="1:7" ht="15.75" thickBot="1" x14ac:dyDescent="0.3">
      <c r="A49" s="12" t="s">
        <v>26</v>
      </c>
      <c r="B49" s="12" t="s">
        <v>15</v>
      </c>
      <c r="C49" s="12" t="s">
        <v>41</v>
      </c>
      <c r="D49" s="12" t="s">
        <v>47</v>
      </c>
      <c r="E49" s="12" t="s">
        <v>52</v>
      </c>
      <c r="F49" s="12" t="s">
        <v>57</v>
      </c>
    </row>
    <row r="50" spans="1:7" ht="6" customHeight="1" x14ac:dyDescent="0.25"/>
    <row r="51" spans="1:7" x14ac:dyDescent="0.25">
      <c r="A51" s="3" t="s">
        <v>32</v>
      </c>
      <c r="B51" s="48">
        <f>'1T'!E51</f>
        <v>600000080</v>
      </c>
      <c r="C51" s="48">
        <f>B56</f>
        <v>600000080</v>
      </c>
      <c r="D51" s="48">
        <f>C56</f>
        <v>377777880</v>
      </c>
      <c r="E51" s="48">
        <f>D56</f>
        <v>706666736</v>
      </c>
      <c r="F51" s="48">
        <f>B51</f>
        <v>600000080</v>
      </c>
      <c r="G51" s="48"/>
    </row>
    <row r="52" spans="1:7" x14ac:dyDescent="0.25">
      <c r="A52" s="3" t="s">
        <v>33</v>
      </c>
      <c r="B52" s="48">
        <f>'1T'!E52</f>
        <v>0</v>
      </c>
      <c r="C52" s="48">
        <f>'2T'!E52</f>
        <v>266666640</v>
      </c>
      <c r="D52" s="48">
        <f>'3T'!E52</f>
        <v>533333280</v>
      </c>
      <c r="E52" s="48">
        <f>'4T'!E52</f>
        <v>0</v>
      </c>
      <c r="F52" s="48">
        <f>SUM(B52:E52)</f>
        <v>799999920</v>
      </c>
      <c r="G52" s="58"/>
    </row>
    <row r="53" spans="1:7" x14ac:dyDescent="0.25">
      <c r="A53" s="7" t="s">
        <v>34</v>
      </c>
      <c r="B53" s="59">
        <f>B51+B52</f>
        <v>600000080</v>
      </c>
      <c r="C53" s="59">
        <f>C51+C52</f>
        <v>866666720</v>
      </c>
      <c r="D53" s="59">
        <f>D51+D52</f>
        <v>911111160</v>
      </c>
      <c r="E53" s="59">
        <f>E51+E52</f>
        <v>706666736</v>
      </c>
      <c r="F53" s="59">
        <f>F51+F52</f>
        <v>1400000000</v>
      </c>
      <c r="G53" s="48"/>
    </row>
    <row r="54" spans="1:7" x14ac:dyDescent="0.25">
      <c r="A54" s="3" t="s">
        <v>35</v>
      </c>
      <c r="B54" s="48">
        <f>'1T'!E54</f>
        <v>0</v>
      </c>
      <c r="C54" s="48">
        <f>'2T'!E54</f>
        <v>488888840</v>
      </c>
      <c r="D54" s="48">
        <f>'3T'!E54</f>
        <v>204444424</v>
      </c>
      <c r="E54" s="48">
        <f>'4T'!E54</f>
        <v>706666596</v>
      </c>
      <c r="F54" s="48">
        <f>SUM(B54:E54)</f>
        <v>1399999860</v>
      </c>
      <c r="G54" s="48"/>
    </row>
    <row r="55" spans="1:7" ht="5.25" customHeight="1" x14ac:dyDescent="0.25">
      <c r="B55" s="48"/>
      <c r="C55" s="48"/>
      <c r="D55" s="48"/>
      <c r="E55" s="48"/>
      <c r="F55" s="48"/>
      <c r="G55" s="48"/>
    </row>
    <row r="56" spans="1:7" s="7" customFormat="1" ht="15.75" thickBot="1" x14ac:dyDescent="0.3">
      <c r="A56" s="24" t="s">
        <v>36</v>
      </c>
      <c r="B56" s="49">
        <f>B53-B54</f>
        <v>600000080</v>
      </c>
      <c r="C56" s="49">
        <f>C53-C54</f>
        <v>377777880</v>
      </c>
      <c r="D56" s="49">
        <f>D53-D54</f>
        <v>706666736</v>
      </c>
      <c r="E56" s="49">
        <f>E53-E54</f>
        <v>140</v>
      </c>
      <c r="F56" s="49">
        <f>F53-F54</f>
        <v>140</v>
      </c>
      <c r="G56" s="59"/>
    </row>
    <row r="57" spans="1:7" s="16" customFormat="1" ht="7.5" customHeight="1" thickTop="1" x14ac:dyDescent="0.25">
      <c r="A57" s="40"/>
      <c r="B57" s="60"/>
      <c r="C57" s="60"/>
      <c r="D57" s="60"/>
      <c r="E57" s="61"/>
      <c r="F57" s="61"/>
      <c r="G57" s="61"/>
    </row>
    <row r="58" spans="1:7" x14ac:dyDescent="0.25">
      <c r="A58" s="16" t="s">
        <v>43</v>
      </c>
    </row>
    <row r="59" spans="1:7" x14ac:dyDescent="0.25">
      <c r="A59" s="42" t="s">
        <v>66</v>
      </c>
    </row>
    <row r="60" spans="1:7" x14ac:dyDescent="0.25">
      <c r="A60" s="3" t="s">
        <v>77</v>
      </c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</sheetData>
  <mergeCells count="12">
    <mergeCell ref="A47:F47"/>
    <mergeCell ref="A1:F1"/>
    <mergeCell ref="A7:G7"/>
    <mergeCell ref="A8:G8"/>
    <mergeCell ref="A22:F22"/>
    <mergeCell ref="A23:F23"/>
    <mergeCell ref="A24:F24"/>
    <mergeCell ref="A33:F33"/>
    <mergeCell ref="A34:F34"/>
    <mergeCell ref="A35:F35"/>
    <mergeCell ref="A45:F45"/>
    <mergeCell ref="A46:F46"/>
  </mergeCells>
  <pageMargins left="0.7" right="0.7" top="0.75" bottom="0.75" header="0.3" footer="0.3"/>
  <pageSetup orientation="portrait" r:id="rId1"/>
  <ignoredErrors>
    <ignoredError sqref="F53" formula="1"/>
    <ignoredError sqref="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Semestral (I)</vt:lpstr>
      <vt:lpstr>3T</vt:lpstr>
      <vt:lpstr>4T</vt:lpstr>
      <vt:lpstr>Semestral (II)</vt:lpstr>
      <vt:lpstr>Anual</vt:lpstr>
    </vt:vector>
  </TitlesOfParts>
  <Company>Universidad de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jdtrejos</dc:creator>
  <cp:lastModifiedBy>Stephanie Tatiana Salas Soto</cp:lastModifiedBy>
  <cp:revision/>
  <dcterms:created xsi:type="dcterms:W3CDTF">2011-05-16T19:40:45Z</dcterms:created>
  <dcterms:modified xsi:type="dcterms:W3CDTF">2020-04-08T19:13:50Z</dcterms:modified>
</cp:coreProperties>
</file>