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5600" windowHeight="9240" activeTab="6"/>
  </bookViews>
  <sheets>
    <sheet name="1T" sheetId="1" r:id="rId1"/>
    <sheet name="2T" sheetId="2" r:id="rId2"/>
    <sheet name="3T" sheetId="9" r:id="rId3"/>
    <sheet name="4T" sheetId="10" r:id="rId4"/>
    <sheet name="Semestral" sheetId="5" r:id="rId5"/>
    <sheet name="3T Acumulado" sheetId="8" r:id="rId6"/>
    <sheet name="Anual" sheetId="11" r:id="rId7"/>
  </sheets>
  <calcPr calcId="125725"/>
</workbook>
</file>

<file path=xl/calcChain.xml><?xml version="1.0" encoding="utf-8"?>
<calcChain xmlns="http://schemas.openxmlformats.org/spreadsheetml/2006/main">
  <c r="C49" i="11"/>
  <c r="D49"/>
  <c r="E49"/>
  <c r="B49"/>
  <c r="F49"/>
  <c r="F46"/>
  <c r="F47"/>
  <c r="E46"/>
  <c r="E47"/>
  <c r="D46"/>
  <c r="D47"/>
  <c r="C46"/>
  <c r="C47"/>
  <c r="B46"/>
  <c r="B47"/>
  <c r="E49" i="8" l="1"/>
  <c r="D49"/>
  <c r="C49"/>
  <c r="B49"/>
  <c r="E46"/>
  <c r="E47"/>
  <c r="D46"/>
  <c r="D47"/>
  <c r="C46"/>
  <c r="C47"/>
  <c r="B46"/>
  <c r="B47"/>
  <c r="E49" i="9"/>
  <c r="C49"/>
  <c r="B49"/>
  <c r="E47"/>
  <c r="C62" i="1" l="1"/>
  <c r="D62"/>
  <c r="B62"/>
  <c r="C49" i="2" l="1"/>
  <c r="D49"/>
  <c r="B49"/>
  <c r="C49" i="1"/>
  <c r="D49"/>
  <c r="B49"/>
  <c r="C49" i="10"/>
  <c r="C62" s="1"/>
  <c r="D49"/>
  <c r="B49"/>
  <c r="F16"/>
  <c r="D62"/>
  <c r="D18"/>
  <c r="E18"/>
  <c r="C18"/>
  <c r="D49" i="9"/>
  <c r="D62" l="1"/>
  <c r="B62"/>
  <c r="F16" i="2"/>
  <c r="F15"/>
  <c r="F15" i="9"/>
  <c r="F16"/>
  <c r="D18"/>
  <c r="E18"/>
  <c r="C18"/>
  <c r="C62" i="2"/>
  <c r="D62"/>
  <c r="B62"/>
  <c r="D18"/>
  <c r="E18"/>
  <c r="C18"/>
  <c r="D18" i="1" l="1"/>
  <c r="E18"/>
  <c r="C18"/>
  <c r="F14" i="10" l="1"/>
  <c r="D15" i="8" l="1"/>
  <c r="E15"/>
  <c r="D16"/>
  <c r="E16"/>
  <c r="B31"/>
  <c r="C31"/>
  <c r="B32"/>
  <c r="C32"/>
  <c r="F14" i="11"/>
  <c r="D15"/>
  <c r="E15"/>
  <c r="D16"/>
  <c r="E16"/>
  <c r="D15" i="5"/>
  <c r="D16"/>
  <c r="E45" i="10"/>
  <c r="E49" s="1"/>
  <c r="B62"/>
  <c r="C34"/>
  <c r="D34"/>
  <c r="B34"/>
  <c r="E30"/>
  <c r="E31"/>
  <c r="E32"/>
  <c r="E29"/>
  <c r="F15"/>
  <c r="F16" i="11"/>
  <c r="F15" l="1"/>
  <c r="E34" i="10"/>
  <c r="F15" i="1"/>
  <c r="F16"/>
  <c r="C16" i="8" l="1"/>
  <c r="F16" s="1"/>
  <c r="C16" i="11"/>
  <c r="G16" s="1"/>
  <c r="C15" i="8"/>
  <c r="C15" i="11"/>
  <c r="C15" i="5"/>
  <c r="C16"/>
  <c r="E16" s="1"/>
  <c r="F15" i="8" l="1"/>
  <c r="E15" i="5"/>
  <c r="G15" i="11"/>
  <c r="C62" i="9"/>
  <c r="F13" i="10" l="1"/>
  <c r="C34" i="9"/>
  <c r="D34"/>
  <c r="B34"/>
  <c r="F13" i="11" l="1"/>
  <c r="F18" s="1"/>
  <c r="F18" i="10"/>
  <c r="E45" i="11"/>
  <c r="E44"/>
  <c r="E30"/>
  <c r="E31"/>
  <c r="E32"/>
  <c r="E29"/>
  <c r="E34" l="1"/>
  <c r="B31" i="5"/>
  <c r="C31"/>
  <c r="B32"/>
  <c r="C32"/>
  <c r="E30" i="9"/>
  <c r="E31"/>
  <c r="E32"/>
  <c r="E29"/>
  <c r="D29" i="8" s="1"/>
  <c r="F14" i="9"/>
  <c r="F13"/>
  <c r="F18" s="1"/>
  <c r="D32" i="11" l="1"/>
  <c r="F32" s="1"/>
  <c r="D32" i="8"/>
  <c r="E32" s="1"/>
  <c r="D31" i="11"/>
  <c r="F31" s="1"/>
  <c r="D31" i="8"/>
  <c r="E31" s="1"/>
  <c r="D30" i="11"/>
  <c r="D30" i="8"/>
  <c r="E14" i="11"/>
  <c r="E14" i="8"/>
  <c r="E13" i="11"/>
  <c r="E18" s="1"/>
  <c r="E13" i="8"/>
  <c r="E18" s="1"/>
  <c r="D31" i="5"/>
  <c r="D32"/>
  <c r="E34" i="9"/>
  <c r="D29" i="11"/>
  <c r="E62" i="10"/>
  <c r="E62" i="11" s="1"/>
  <c r="E60" i="10"/>
  <c r="E60" i="11" s="1"/>
  <c r="E60" i="9"/>
  <c r="E45"/>
  <c r="E44"/>
  <c r="D44" i="8" s="1"/>
  <c r="D34" i="11" l="1"/>
  <c r="D45" i="8"/>
  <c r="D34"/>
  <c r="D45" i="11"/>
  <c r="D60"/>
  <c r="D60" i="8"/>
  <c r="D44" i="11"/>
  <c r="E62" i="9"/>
  <c r="D62" i="11" l="1"/>
  <c r="D62" i="8"/>
  <c r="C34" i="2"/>
  <c r="D34"/>
  <c r="B34"/>
  <c r="E30"/>
  <c r="C30" i="8" s="1"/>
  <c r="C34" i="1"/>
  <c r="D34"/>
  <c r="B34"/>
  <c r="E30"/>
  <c r="B30" i="8" s="1"/>
  <c r="B30" i="5" l="1"/>
  <c r="B30" i="11"/>
  <c r="C30" i="5"/>
  <c r="C30" i="11"/>
  <c r="D30" i="5" l="1"/>
  <c r="F30" i="11"/>
  <c r="E30" i="8"/>
  <c r="B61" i="1" l="1"/>
  <c r="E60" i="2"/>
  <c r="C60" i="11" s="1"/>
  <c r="E60" i="1"/>
  <c r="B60" i="11" s="1"/>
  <c r="E59" i="1"/>
  <c r="B59" i="11" s="1"/>
  <c r="F59" s="1"/>
  <c r="E45" i="2"/>
  <c r="E49" s="1"/>
  <c r="C44" i="8"/>
  <c r="E29" i="2"/>
  <c r="C29" i="8" s="1"/>
  <c r="F13" i="2"/>
  <c r="F18" s="1"/>
  <c r="F14"/>
  <c r="E45" i="1"/>
  <c r="E46"/>
  <c r="E29"/>
  <c r="F14"/>
  <c r="F13"/>
  <c r="F18" s="1"/>
  <c r="E49" l="1"/>
  <c r="B29" i="11"/>
  <c r="B34" s="1"/>
  <c r="B29" i="8"/>
  <c r="C45" i="11"/>
  <c r="C45" i="8"/>
  <c r="B44" i="11"/>
  <c r="B44" i="8"/>
  <c r="B45" i="11"/>
  <c r="B45" i="8"/>
  <c r="D14"/>
  <c r="D14" i="11"/>
  <c r="D13"/>
  <c r="D18" s="1"/>
  <c r="D13" i="8"/>
  <c r="D18" s="1"/>
  <c r="C14"/>
  <c r="C14" i="11"/>
  <c r="C13"/>
  <c r="C18" s="1"/>
  <c r="C13" i="8"/>
  <c r="C18" s="1"/>
  <c r="C14" i="5"/>
  <c r="D14"/>
  <c r="F60" i="11"/>
  <c r="F61" s="1"/>
  <c r="C34" i="8"/>
  <c r="C29" i="11"/>
  <c r="C44"/>
  <c r="C46" i="5"/>
  <c r="D13"/>
  <c r="D18" s="1"/>
  <c r="C45"/>
  <c r="C60" i="8"/>
  <c r="C13" i="5"/>
  <c r="C18" s="1"/>
  <c r="B44"/>
  <c r="B59" i="8"/>
  <c r="E59" s="1"/>
  <c r="B34"/>
  <c r="E34" i="1"/>
  <c r="B46" i="5"/>
  <c r="B60" i="8"/>
  <c r="C44" i="5"/>
  <c r="C49"/>
  <c r="C29"/>
  <c r="C34" s="1"/>
  <c r="E34" i="2"/>
  <c r="B63" i="1"/>
  <c r="C59" s="1"/>
  <c r="C61" s="1"/>
  <c r="C63" s="1"/>
  <c r="D59" s="1"/>
  <c r="D61" s="1"/>
  <c r="D63" s="1"/>
  <c r="B45" i="5"/>
  <c r="B29"/>
  <c r="B34" s="1"/>
  <c r="E62" i="1"/>
  <c r="B62" i="11" s="1"/>
  <c r="E61" i="1"/>
  <c r="B59" i="5"/>
  <c r="D59" s="1"/>
  <c r="B60"/>
  <c r="C60"/>
  <c r="E62" i="2"/>
  <c r="F44" i="11" l="1"/>
  <c r="F45"/>
  <c r="G14"/>
  <c r="F14" i="8"/>
  <c r="E14" i="5"/>
  <c r="G13" i="11"/>
  <c r="G18" s="1"/>
  <c r="E13" i="5"/>
  <c r="E18" s="1"/>
  <c r="E45" i="8"/>
  <c r="E44"/>
  <c r="E60"/>
  <c r="E61" s="1"/>
  <c r="B49" i="5"/>
  <c r="D49" s="1"/>
  <c r="F13" i="8"/>
  <c r="F18" s="1"/>
  <c r="B62" i="5"/>
  <c r="D44"/>
  <c r="D29"/>
  <c r="D34" s="1"/>
  <c r="B61" i="8"/>
  <c r="B61" i="11"/>
  <c r="C34"/>
  <c r="F29"/>
  <c r="F34" s="1"/>
  <c r="C62" i="8"/>
  <c r="C62" i="11"/>
  <c r="F62" s="1"/>
  <c r="F63" s="1"/>
  <c r="D46" i="5"/>
  <c r="D45"/>
  <c r="D60"/>
  <c r="D61" s="1"/>
  <c r="B62" i="8"/>
  <c r="E29"/>
  <c r="E34" s="1"/>
  <c r="B61" i="5"/>
  <c r="E63" i="1"/>
  <c r="B59" i="2" s="1"/>
  <c r="B61" s="1"/>
  <c r="B63" s="1"/>
  <c r="C59" s="1"/>
  <c r="C61" s="1"/>
  <c r="C63" s="1"/>
  <c r="D59" s="1"/>
  <c r="D61" s="1"/>
  <c r="D63" s="1"/>
  <c r="C62" i="5"/>
  <c r="E62" i="8" l="1"/>
  <c r="E63" s="1"/>
  <c r="D62" i="5"/>
  <c r="D63" s="1"/>
  <c r="B63" i="8"/>
  <c r="B63" i="11"/>
  <c r="B63" i="5"/>
  <c r="E59" i="2" l="1"/>
  <c r="C59" i="11" s="1"/>
  <c r="C59" i="8" l="1"/>
  <c r="E61" i="2"/>
  <c r="C59" i="5"/>
  <c r="C61" i="8" l="1"/>
  <c r="C61" i="11"/>
  <c r="E63" i="2"/>
  <c r="B59" i="9" s="1"/>
  <c r="C61" i="5"/>
  <c r="B61" i="9" l="1"/>
  <c r="B63" s="1"/>
  <c r="C59" s="1"/>
  <c r="C61" s="1"/>
  <c r="C63" s="1"/>
  <c r="D59" s="1"/>
  <c r="D61" s="1"/>
  <c r="D63" s="1"/>
  <c r="E59"/>
  <c r="C63" i="8"/>
  <c r="C63" i="11"/>
  <c r="C63" i="5"/>
  <c r="D59" i="11" l="1"/>
  <c r="E61" i="9"/>
  <c r="D59" i="8"/>
  <c r="D61" l="1"/>
  <c r="E63" i="9"/>
  <c r="D61" i="11"/>
  <c r="B59" i="10" l="1"/>
  <c r="D63" i="11"/>
  <c r="D63" i="8"/>
  <c r="B61" i="10" l="1"/>
  <c r="B63" s="1"/>
  <c r="C59" s="1"/>
  <c r="C61" s="1"/>
  <c r="C63" s="1"/>
  <c r="D59" s="1"/>
  <c r="D61" s="1"/>
  <c r="D63" s="1"/>
  <c r="E59"/>
  <c r="E61" l="1"/>
  <c r="E59" i="11"/>
  <c r="E61" l="1"/>
  <c r="E63" i="10"/>
  <c r="E63" i="11" s="1"/>
</calcChain>
</file>

<file path=xl/sharedStrings.xml><?xml version="1.0" encoding="utf-8"?>
<sst xmlns="http://schemas.openxmlformats.org/spreadsheetml/2006/main" count="480" uniqueCount="91">
  <si>
    <t>FODESAF</t>
  </si>
  <si>
    <t>Cuadro 1</t>
  </si>
  <si>
    <t>Reporte de beneficiarios efectivos financiados por el Fondo de Desarrollo Social y Asignaciones Familiares</t>
  </si>
  <si>
    <t xml:space="preserve">Programa: </t>
  </si>
  <si>
    <t>Saneamiento Básico Rural</t>
  </si>
  <si>
    <t>Institución:</t>
  </si>
  <si>
    <t>Ministerio de Salud</t>
  </si>
  <si>
    <t>Unidad Ejecutora:</t>
  </si>
  <si>
    <t>Unidad</t>
  </si>
  <si>
    <t>Enero</t>
  </si>
  <si>
    <t>Febrero</t>
  </si>
  <si>
    <t>Marzo</t>
  </si>
  <si>
    <t>I Trimestre</t>
  </si>
  <si>
    <t>Familias</t>
  </si>
  <si>
    <t>Personas</t>
  </si>
  <si>
    <t>Total</t>
  </si>
  <si>
    <t>Cuadro 2</t>
  </si>
  <si>
    <t xml:space="preserve">Unidad: </t>
  </si>
  <si>
    <t>Colones</t>
  </si>
  <si>
    <t>Cuadro 3</t>
  </si>
  <si>
    <t>Rubro por objeto de gasto</t>
  </si>
  <si>
    <t>Cuadro 4</t>
  </si>
  <si>
    <t>Reporte de ingresos efectivos girados por el Fondo de Desarrollo Social y Asignaciones Familiares</t>
  </si>
  <si>
    <t>2. Ingresos efectivos recibidos</t>
  </si>
  <si>
    <t xml:space="preserve">3. Recursos disponibles (1+2) </t>
  </si>
  <si>
    <t>4. Egresos efectivos pagados</t>
  </si>
  <si>
    <t xml:space="preserve">5. Saldo en caja final   (3-4) </t>
  </si>
  <si>
    <t>Abril</t>
  </si>
  <si>
    <t>Mayo</t>
  </si>
  <si>
    <t>Junio</t>
  </si>
  <si>
    <t>II Trimestre</t>
  </si>
  <si>
    <t>Reporte de gastos efectivos por programas financiados por el Fondo de Desarrollo Social y Asignaciones Familiares</t>
  </si>
  <si>
    <t>Reporte de gastos efectivos por rubro financiados por el Fondo de Desarrollo Social y Asignaciones Familiares</t>
  </si>
  <si>
    <t>Reporte de gastos efectivos por programa financiados por el Fondo de Desarrollo Social y Asignaciones Familiares</t>
  </si>
  <si>
    <t>Julio</t>
  </si>
  <si>
    <t>Agosto</t>
  </si>
  <si>
    <t>Setiembre</t>
  </si>
  <si>
    <t>III Trimestre</t>
  </si>
  <si>
    <t>Octubre</t>
  </si>
  <si>
    <t>Noviembre</t>
  </si>
  <si>
    <t>Diciembre</t>
  </si>
  <si>
    <t>IV Trimestre</t>
  </si>
  <si>
    <t>Anual</t>
  </si>
  <si>
    <t>Periodo</t>
  </si>
  <si>
    <r>
      <t xml:space="preserve">Total   </t>
    </r>
    <r>
      <rPr>
        <sz val="11"/>
        <color indexed="8"/>
        <rFont val="Arial"/>
        <family val="2"/>
      </rPr>
      <t/>
    </r>
  </si>
  <si>
    <t>Acumulado</t>
  </si>
  <si>
    <t>Semestral</t>
  </si>
  <si>
    <t>Unidad de servicios de Salud Protección y Mejoramiento al Hábitat Humano</t>
  </si>
  <si>
    <t xml:space="preserve">Total  </t>
  </si>
  <si>
    <t xml:space="preserve">1. Saldo en caja inicial  (5 t-1) </t>
  </si>
  <si>
    <t>Fuente: Sanebar</t>
  </si>
  <si>
    <t>1/ Los beneficiarios se miden a través de la cantidad de sistemas instalados, un sistema por familia, todas diferentes.</t>
  </si>
  <si>
    <t>Los beneficiarios se miden a través de la cantidad de sistemas instalados, un sistema por familia, todas diferentes.</t>
  </si>
  <si>
    <t xml:space="preserve">Total   </t>
  </si>
  <si>
    <t>Notas: Se realiza una sola compra anual y no se mantienen recursos en caja.</t>
  </si>
  <si>
    <t>2 Materiales y suministros</t>
  </si>
  <si>
    <t>2.03 Materiales y productos de uso en  const.y mantenimien.</t>
  </si>
  <si>
    <t>Unidad: Colones</t>
  </si>
  <si>
    <t xml:space="preserve">Notas: Se realiza una sola compra anual y no se mantienen recursos en caja. </t>
  </si>
  <si>
    <t>Período:</t>
  </si>
  <si>
    <t>Período</t>
  </si>
  <si>
    <t xml:space="preserve">Total </t>
  </si>
  <si>
    <t>Beneficio</t>
  </si>
  <si>
    <t>Notas: Los beneficiarios se miden a través de la cantidad de sistemas instalados, un sistema por familia, todas diferentes.</t>
  </si>
  <si>
    <t>*Los beneficiarios se miden a través de la cantidad de sistemas instalados, un sistema por familia, todas diferentes. Se estima 5 personas por familia.</t>
  </si>
  <si>
    <t>Sistemas básicos de tratamiento de aguas residuales (1)</t>
  </si>
  <si>
    <t>Sistemas básicos de tratamiento de aguas residuales (2)</t>
  </si>
  <si>
    <t>Sistemas básicos de tratamiento de aguas residuales</t>
  </si>
  <si>
    <t>(1) Corresponde a equipos que fueron adquiridos con recursos del año 2014</t>
  </si>
  <si>
    <t>(2) Corresponde a equipos que fueron adquiridos con recursos del año 2015</t>
  </si>
  <si>
    <t>Nota: sistema instalados con recursos del 2015</t>
  </si>
  <si>
    <t>Fuente: Sanebar y Unidad de Financiero Contable</t>
  </si>
  <si>
    <t>Primer Trimestre 2016</t>
  </si>
  <si>
    <t>Segundo Trimestre 2016</t>
  </si>
  <si>
    <t>Tercer Trimestre 2016</t>
  </si>
  <si>
    <t>Cuarto Trimestre 2016</t>
  </si>
  <si>
    <t>Primer Semestre 2016</t>
  </si>
  <si>
    <t>Tercer Trimestre Acumulado 2016</t>
  </si>
  <si>
    <t>2016</t>
  </si>
  <si>
    <t>(1) Corresponde a equipos que fueron adquiridos con recursos del año 2015</t>
  </si>
  <si>
    <t>(2) Corresponde a equipos que fueron adquiridos con recursos del año 2016</t>
  </si>
  <si>
    <t>Fuente: Informe de Ejecución I Trimestre 2016, Unidad Financiera OCIS.</t>
  </si>
  <si>
    <t>Fecha de actualización: 14/06/2016</t>
  </si>
  <si>
    <t>de este total 180 mujeres son cabeza de familia. Los sistemas que se instalaron fueron comprados en el año 2,015. Queda un faltante de instalar de esa compra de 551 sistemas que se proyecta ejecutar durante el tercer trimestre del año 2,016.</t>
  </si>
  <si>
    <t>Fecha de actualización: 08/08/2016</t>
  </si>
  <si>
    <t>Fuente:  Ejecución presupuestaria al 30 de setiembre - 2016</t>
  </si>
  <si>
    <t>6 Transferencias Corrientes a Organismo desconcentrados</t>
  </si>
  <si>
    <t>60102.01 Transferencias corrientes a órganos desconcentrados</t>
  </si>
  <si>
    <t>Fecha de actualización: 14/12/2016</t>
  </si>
  <si>
    <t>En el 2016 se incluyen 151 sistemas asignados en el cantón de Upala que no posible verificar su instalación ocasionado por el Huracán OTTO.</t>
  </si>
  <si>
    <t>Fecha de actualización: 29/03/2017</t>
  </si>
</sst>
</file>

<file path=xl/styles.xml><?xml version="1.0" encoding="utf-8"?>
<styleSheet xmlns="http://schemas.openxmlformats.org/spreadsheetml/2006/main">
  <numFmts count="2">
    <numFmt numFmtId="164" formatCode="_(* #,##0.00_);_(* \(#,##0.00\);_(* &quot;-&quot;??_);_(@_)"/>
    <numFmt numFmtId="165" formatCode="_(* #,##0_);_(* \(#,##0\);_(* &quot;-&quot;??_);_(@_)"/>
  </numFmts>
  <fonts count="13">
    <font>
      <sz val="11"/>
      <color theme="1"/>
      <name val="Calibri"/>
      <family val="2"/>
      <scheme val="minor"/>
    </font>
    <font>
      <sz val="11"/>
      <color indexed="8"/>
      <name val="Arial"/>
      <family val="2"/>
    </font>
    <font>
      <sz val="11"/>
      <color rgb="FFFF0000"/>
      <name val="Calibri"/>
      <family val="2"/>
      <scheme val="minor"/>
    </font>
    <font>
      <b/>
      <sz val="11"/>
      <color indexed="8"/>
      <name val="Calibri"/>
      <family val="2"/>
      <scheme val="minor"/>
    </font>
    <font>
      <sz val="11"/>
      <color indexed="8"/>
      <name val="Calibri"/>
      <family val="2"/>
      <scheme val="minor"/>
    </font>
    <font>
      <sz val="10"/>
      <color indexed="8"/>
      <name val="Calibri"/>
      <family val="2"/>
      <scheme val="minor"/>
    </font>
    <font>
      <sz val="10"/>
      <name val="Calibri"/>
      <family val="2"/>
      <scheme val="minor"/>
    </font>
    <font>
      <sz val="10"/>
      <color theme="1"/>
      <name val="Calibri"/>
      <family val="2"/>
      <scheme val="minor"/>
    </font>
    <font>
      <b/>
      <sz val="11"/>
      <name val="Calibri"/>
      <family val="2"/>
      <scheme val="minor"/>
    </font>
    <font>
      <sz val="11"/>
      <name val="Calibri"/>
      <family val="2"/>
      <scheme val="minor"/>
    </font>
    <font>
      <sz val="11"/>
      <color theme="1"/>
      <name val="Calibri"/>
      <family val="2"/>
      <scheme val="minor"/>
    </font>
    <font>
      <sz val="11"/>
      <color indexed="8"/>
      <name val="Times New Roman"/>
      <family val="1"/>
    </font>
    <font>
      <sz val="11"/>
      <color indexed="8"/>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
    <border>
      <left/>
      <right/>
      <top/>
      <bottom/>
      <diagonal/>
    </border>
    <border>
      <left/>
      <right/>
      <top style="thin">
        <color indexed="64"/>
      </top>
      <bottom style="medium">
        <color indexed="64"/>
      </bottom>
      <diagonal/>
    </border>
    <border>
      <left/>
      <right/>
      <top style="thin">
        <color indexed="64"/>
      </top>
      <bottom style="double">
        <color indexed="64"/>
      </bottom>
      <diagonal/>
    </border>
  </borders>
  <cellStyleXfs count="3">
    <xf numFmtId="0" fontId="0" fillId="0" borderId="0"/>
    <xf numFmtId="164" fontId="10" fillId="0" borderId="0" applyFont="0" applyFill="0" applyBorder="0" applyAlignment="0" applyProtection="0"/>
    <xf numFmtId="0" fontId="10" fillId="0" borderId="0" applyFont="0" applyFill="0" applyBorder="0" applyAlignment="0" applyProtection="0"/>
  </cellStyleXfs>
  <cellXfs count="49">
    <xf numFmtId="0" fontId="0" fillId="0" borderId="0" xfId="0"/>
    <xf numFmtId="165" fontId="4" fillId="0" borderId="0" xfId="1" applyNumberFormat="1" applyFont="1" applyFill="1"/>
    <xf numFmtId="165" fontId="3" fillId="0" borderId="0" xfId="1" applyNumberFormat="1" applyFont="1" applyFill="1" applyAlignment="1">
      <alignment horizontal="right"/>
    </xf>
    <xf numFmtId="165" fontId="3" fillId="0" borderId="0" xfId="1" applyNumberFormat="1" applyFont="1" applyFill="1" applyBorder="1" applyAlignment="1">
      <alignment vertical="top"/>
    </xf>
    <xf numFmtId="165" fontId="3" fillId="0" borderId="0" xfId="1" applyNumberFormat="1" applyFont="1" applyFill="1"/>
    <xf numFmtId="165" fontId="8" fillId="0" borderId="0" xfId="1" applyNumberFormat="1" applyFont="1" applyFill="1" applyBorder="1" applyAlignment="1">
      <alignment vertical="top"/>
    </xf>
    <xf numFmtId="165" fontId="3" fillId="0" borderId="0" xfId="1" applyNumberFormat="1" applyFont="1" applyFill="1" applyAlignment="1"/>
    <xf numFmtId="165" fontId="3" fillId="0" borderId="0" xfId="1" applyNumberFormat="1" applyFont="1" applyFill="1" applyAlignment="1">
      <alignment horizontal="left"/>
    </xf>
    <xf numFmtId="165" fontId="5" fillId="0" borderId="0" xfId="1" applyNumberFormat="1" applyFont="1" applyFill="1" applyBorder="1" applyAlignment="1">
      <alignment vertical="top" wrapText="1"/>
    </xf>
    <xf numFmtId="165" fontId="4" fillId="0" borderId="1" xfId="1" applyNumberFormat="1" applyFont="1" applyFill="1" applyBorder="1" applyAlignment="1">
      <alignment horizontal="center"/>
    </xf>
    <xf numFmtId="165" fontId="4" fillId="0" borderId="0" xfId="1" applyNumberFormat="1" applyFont="1" applyFill="1" applyBorder="1" applyAlignment="1">
      <alignment horizontal="center"/>
    </xf>
    <xf numFmtId="165" fontId="5" fillId="0" borderId="0" xfId="1" applyNumberFormat="1" applyFont="1" applyFill="1" applyAlignment="1">
      <alignment horizontal="left"/>
    </xf>
    <xf numFmtId="165" fontId="6" fillId="0" borderId="0" xfId="1" applyNumberFormat="1" applyFont="1" applyFill="1" applyAlignment="1">
      <alignment horizontal="left" indent="2"/>
    </xf>
    <xf numFmtId="165" fontId="4" fillId="0" borderId="2" xfId="1" applyNumberFormat="1" applyFont="1" applyFill="1" applyBorder="1"/>
    <xf numFmtId="165" fontId="7" fillId="0" borderId="0" xfId="1" applyNumberFormat="1" applyFont="1" applyFill="1" applyBorder="1"/>
    <xf numFmtId="165" fontId="4" fillId="0" borderId="0" xfId="1" applyNumberFormat="1" applyFont="1" applyFill="1" applyBorder="1"/>
    <xf numFmtId="165" fontId="5" fillId="0" borderId="0" xfId="1" applyNumberFormat="1" applyFont="1" applyFill="1"/>
    <xf numFmtId="165" fontId="4" fillId="0" borderId="0" xfId="1" applyNumberFormat="1" applyFont="1" applyFill="1" applyAlignment="1">
      <alignment horizontal="left" indent="1"/>
    </xf>
    <xf numFmtId="165" fontId="4" fillId="0" borderId="0" xfId="1" applyNumberFormat="1" applyFont="1" applyFill="1" applyAlignment="1">
      <alignment horizontal="left" indent="2"/>
    </xf>
    <xf numFmtId="165" fontId="2" fillId="0" borderId="0" xfId="1" applyNumberFormat="1" applyFont="1" applyFill="1"/>
    <xf numFmtId="165" fontId="3" fillId="0" borderId="0" xfId="1" applyNumberFormat="1" applyFont="1" applyFill="1" applyAlignment="1">
      <alignment horizontal="center"/>
    </xf>
    <xf numFmtId="165" fontId="4" fillId="0" borderId="0" xfId="1" applyNumberFormat="1" applyFont="1" applyFill="1" applyAlignment="1">
      <alignment horizontal="center"/>
    </xf>
    <xf numFmtId="165" fontId="3" fillId="0" borderId="2" xfId="1" applyNumberFormat="1" applyFont="1" applyFill="1" applyBorder="1"/>
    <xf numFmtId="165" fontId="2" fillId="0" borderId="0" xfId="1" applyNumberFormat="1" applyFont="1" applyFill="1" applyAlignment="1">
      <alignment wrapText="1"/>
    </xf>
    <xf numFmtId="165" fontId="2" fillId="0" borderId="0" xfId="1" applyNumberFormat="1" applyFont="1" applyFill="1" applyAlignment="1"/>
    <xf numFmtId="49" fontId="3" fillId="0" borderId="0" xfId="1" applyNumberFormat="1" applyFont="1" applyFill="1" applyAlignment="1">
      <alignment horizontal="left"/>
    </xf>
    <xf numFmtId="165" fontId="5" fillId="0" borderId="0" xfId="1" applyNumberFormat="1" applyFont="1" applyFill="1" applyBorder="1"/>
    <xf numFmtId="165" fontId="0" fillId="0" borderId="0" xfId="2" applyNumberFormat="1" applyFont="1" applyFill="1"/>
    <xf numFmtId="3" fontId="11" fillId="0" borderId="0" xfId="0" applyNumberFormat="1" applyFont="1" applyFill="1"/>
    <xf numFmtId="165" fontId="9" fillId="0" borderId="0" xfId="1" applyNumberFormat="1" applyFont="1" applyFill="1" applyAlignment="1"/>
    <xf numFmtId="165" fontId="4" fillId="2" borderId="0" xfId="1" applyNumberFormat="1" applyFont="1" applyFill="1" applyAlignment="1"/>
    <xf numFmtId="165" fontId="4" fillId="2" borderId="0" xfId="1" applyNumberFormat="1" applyFont="1" applyFill="1"/>
    <xf numFmtId="165" fontId="9" fillId="2" borderId="0" xfId="1" applyNumberFormat="1" applyFont="1" applyFill="1" applyAlignment="1"/>
    <xf numFmtId="165" fontId="12" fillId="0" borderId="0" xfId="1" applyNumberFormat="1" applyFont="1" applyFill="1" applyBorder="1"/>
    <xf numFmtId="165" fontId="10" fillId="0" borderId="0" xfId="1" applyNumberFormat="1" applyFont="1" applyFill="1" applyAlignment="1">
      <alignment horizontal="left"/>
    </xf>
    <xf numFmtId="165" fontId="4" fillId="0" borderId="0" xfId="1" applyNumberFormat="1" applyFont="1" applyFill="1" applyAlignment="1"/>
    <xf numFmtId="165" fontId="7" fillId="3" borderId="0" xfId="1" applyNumberFormat="1" applyFont="1" applyFill="1" applyBorder="1"/>
    <xf numFmtId="165" fontId="3" fillId="0" borderId="0" xfId="1" applyNumberFormat="1" applyFont="1" applyFill="1" applyBorder="1"/>
    <xf numFmtId="165" fontId="4" fillId="3" borderId="0" xfId="1" applyNumberFormat="1" applyFont="1" applyFill="1"/>
    <xf numFmtId="37" fontId="4" fillId="2" borderId="0" xfId="1" applyNumberFormat="1" applyFont="1" applyFill="1"/>
    <xf numFmtId="37" fontId="4" fillId="0" borderId="0" xfId="1" applyNumberFormat="1" applyFont="1" applyFill="1"/>
    <xf numFmtId="37" fontId="4" fillId="0" borderId="2" xfId="1" applyNumberFormat="1" applyFont="1" applyFill="1" applyBorder="1"/>
    <xf numFmtId="37" fontId="4" fillId="0" borderId="0" xfId="1" applyNumberFormat="1" applyFont="1" applyFill="1" applyBorder="1"/>
    <xf numFmtId="37" fontId="7" fillId="0" borderId="0" xfId="1" applyNumberFormat="1" applyFont="1" applyFill="1" applyBorder="1"/>
    <xf numFmtId="37" fontId="9" fillId="0" borderId="0" xfId="1" applyNumberFormat="1" applyFont="1" applyFill="1"/>
    <xf numFmtId="37" fontId="3" fillId="0" borderId="0" xfId="1" applyNumberFormat="1" applyFont="1" applyFill="1"/>
    <xf numFmtId="37" fontId="3" fillId="0" borderId="2" xfId="1" applyNumberFormat="1" applyFont="1" applyFill="1" applyBorder="1"/>
    <xf numFmtId="165" fontId="3" fillId="0" borderId="0" xfId="1" applyNumberFormat="1" applyFont="1" applyFill="1" applyAlignment="1">
      <alignment horizontal="center"/>
    </xf>
    <xf numFmtId="165" fontId="3" fillId="0" borderId="0" xfId="1" applyNumberFormat="1" applyFont="1" applyFill="1" applyBorder="1" applyAlignment="1">
      <alignment horizontal="center"/>
    </xf>
  </cellXfs>
  <cellStyles count="3">
    <cellStyle name="Millares" xfId="1" builtinId="3"/>
    <cellStyle name="Millares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H76"/>
  <sheetViews>
    <sheetView topLeftCell="A8" workbookViewId="0">
      <selection activeCell="E49" sqref="E49"/>
    </sheetView>
  </sheetViews>
  <sheetFormatPr baseColWidth="10" defaultColWidth="11.5703125" defaultRowHeight="15" customHeight="1"/>
  <cols>
    <col min="1" max="1" width="63.85546875" style="1" customWidth="1"/>
    <col min="2" max="2" width="14.5703125" style="1" customWidth="1"/>
    <col min="3" max="3" width="12.7109375" style="1" bestFit="1" customWidth="1"/>
    <col min="4" max="4" width="15" style="1" customWidth="1"/>
    <col min="5" max="5" width="15.5703125" style="1" customWidth="1"/>
    <col min="6" max="16384" width="11.5703125" style="1"/>
  </cols>
  <sheetData>
    <row r="1" spans="1:8" ht="15" customHeight="1">
      <c r="A1" s="47" t="s">
        <v>0</v>
      </c>
      <c r="B1" s="47"/>
      <c r="C1" s="47"/>
      <c r="D1" s="47"/>
      <c r="E1" s="47"/>
      <c r="F1" s="47"/>
    </row>
    <row r="2" spans="1:8" ht="15" customHeight="1">
      <c r="A2" s="2" t="s">
        <v>3</v>
      </c>
      <c r="B2" s="3" t="s">
        <v>4</v>
      </c>
      <c r="C2" s="4"/>
      <c r="D2" s="4"/>
      <c r="E2" s="4"/>
      <c r="F2" s="4"/>
    </row>
    <row r="3" spans="1:8" ht="15" customHeight="1">
      <c r="A3" s="2" t="s">
        <v>5</v>
      </c>
      <c r="B3" s="5" t="s">
        <v>6</v>
      </c>
      <c r="C3" s="4"/>
      <c r="D3" s="4"/>
      <c r="E3" s="4"/>
      <c r="F3" s="4"/>
    </row>
    <row r="4" spans="1:8" ht="15" customHeight="1">
      <c r="A4" s="2" t="s">
        <v>7</v>
      </c>
      <c r="B4" s="4" t="s">
        <v>47</v>
      </c>
      <c r="C4" s="6"/>
      <c r="D4" s="4"/>
      <c r="E4" s="4"/>
      <c r="F4" s="4"/>
    </row>
    <row r="5" spans="1:8" ht="15" customHeight="1">
      <c r="A5" s="2" t="s">
        <v>59</v>
      </c>
      <c r="B5" s="7" t="s">
        <v>72</v>
      </c>
      <c r="C5" s="4"/>
      <c r="D5" s="4"/>
      <c r="E5" s="4"/>
      <c r="F5" s="4"/>
      <c r="G5" s="8"/>
      <c r="H5" s="8"/>
    </row>
    <row r="6" spans="1:8" ht="15" customHeight="1">
      <c r="A6" s="2"/>
      <c r="B6" s="7"/>
      <c r="C6" s="4"/>
      <c r="D6" s="4"/>
      <c r="E6" s="4"/>
      <c r="F6" s="4"/>
      <c r="G6" s="8"/>
      <c r="H6" s="8"/>
    </row>
    <row r="7" spans="1:8" ht="15" customHeight="1">
      <c r="G7" s="8"/>
      <c r="H7" s="8"/>
    </row>
    <row r="8" spans="1:8" ht="15" customHeight="1">
      <c r="A8" s="47" t="s">
        <v>1</v>
      </c>
      <c r="B8" s="47"/>
      <c r="C8" s="47"/>
      <c r="D8" s="47"/>
      <c r="E8" s="47"/>
      <c r="F8" s="47"/>
      <c r="G8" s="8"/>
      <c r="H8" s="8"/>
    </row>
    <row r="9" spans="1:8" ht="15" customHeight="1">
      <c r="A9" s="47" t="s">
        <v>2</v>
      </c>
      <c r="B9" s="47"/>
      <c r="C9" s="47"/>
      <c r="D9" s="47"/>
      <c r="E9" s="47"/>
      <c r="F9" s="47"/>
      <c r="G9" s="8"/>
      <c r="H9" s="8"/>
    </row>
    <row r="11" spans="1:8" ht="15" customHeight="1" thickBot="1">
      <c r="A11" s="9" t="s">
        <v>62</v>
      </c>
      <c r="B11" s="9" t="s">
        <v>8</v>
      </c>
      <c r="C11" s="9" t="s">
        <v>9</v>
      </c>
      <c r="D11" s="9" t="s">
        <v>10</v>
      </c>
      <c r="E11" s="9" t="s">
        <v>11</v>
      </c>
      <c r="F11" s="9" t="s">
        <v>12</v>
      </c>
    </row>
    <row r="12" spans="1:8" ht="15" customHeight="1">
      <c r="A12" s="10"/>
      <c r="B12" s="10"/>
      <c r="C12" s="10"/>
      <c r="D12" s="10"/>
      <c r="E12" s="10"/>
      <c r="F12" s="10"/>
    </row>
    <row r="13" spans="1:8" ht="15" customHeight="1">
      <c r="A13" s="32" t="s">
        <v>65</v>
      </c>
      <c r="B13" s="31" t="s">
        <v>13</v>
      </c>
      <c r="C13" s="39">
        <v>348</v>
      </c>
      <c r="D13" s="39">
        <v>246</v>
      </c>
      <c r="E13" s="39">
        <v>174</v>
      </c>
      <c r="F13" s="39">
        <f>SUM(C13:E13)</f>
        <v>768</v>
      </c>
    </row>
    <row r="14" spans="1:8" ht="15" customHeight="1">
      <c r="A14" s="29"/>
      <c r="B14" s="1" t="s">
        <v>14</v>
      </c>
      <c r="C14" s="40">
        <v>1392</v>
      </c>
      <c r="D14" s="40">
        <v>984</v>
      </c>
      <c r="E14" s="40">
        <v>696</v>
      </c>
      <c r="F14" s="40">
        <f>SUM(C14:E14)</f>
        <v>3072</v>
      </c>
    </row>
    <row r="15" spans="1:8" ht="15" customHeight="1">
      <c r="A15" s="32" t="s">
        <v>66</v>
      </c>
      <c r="B15" s="31" t="s">
        <v>13</v>
      </c>
      <c r="C15" s="39">
        <v>0</v>
      </c>
      <c r="D15" s="39">
        <v>0</v>
      </c>
      <c r="E15" s="39">
        <v>0</v>
      </c>
      <c r="F15" s="39">
        <f>SUM(C15:E15)</f>
        <v>0</v>
      </c>
    </row>
    <row r="16" spans="1:8" ht="15" customHeight="1">
      <c r="A16" s="29"/>
      <c r="B16" s="1" t="s">
        <v>14</v>
      </c>
      <c r="C16" s="40">
        <v>0</v>
      </c>
      <c r="D16" s="40">
        <v>0</v>
      </c>
      <c r="E16" s="40">
        <v>0</v>
      </c>
      <c r="F16" s="40">
        <f>SUM(C16:E16)</f>
        <v>0</v>
      </c>
    </row>
    <row r="17" spans="1:6" ht="15" customHeight="1">
      <c r="A17" s="12"/>
      <c r="C17" s="40"/>
      <c r="D17" s="40"/>
      <c r="E17" s="40"/>
      <c r="F17" s="40"/>
    </row>
    <row r="18" spans="1:6" ht="15" customHeight="1" thickBot="1">
      <c r="A18" s="13"/>
      <c r="B18" s="13" t="s">
        <v>13</v>
      </c>
      <c r="C18" s="41">
        <f>+C13+C15</f>
        <v>348</v>
      </c>
      <c r="D18" s="41">
        <f>+D13+D15</f>
        <v>246</v>
      </c>
      <c r="E18" s="41">
        <f>+E13+E15</f>
        <v>174</v>
      </c>
      <c r="F18" s="41">
        <f t="shared" ref="F18" si="0">+F13+F15</f>
        <v>768</v>
      </c>
    </row>
    <row r="19" spans="1:6" ht="15" customHeight="1" thickTop="1">
      <c r="A19" s="14" t="s">
        <v>64</v>
      </c>
      <c r="B19" s="14"/>
      <c r="C19" s="15"/>
      <c r="D19" s="15"/>
      <c r="E19" s="15"/>
      <c r="F19" s="15"/>
    </row>
    <row r="20" spans="1:6" ht="15" customHeight="1">
      <c r="A20" s="14" t="s">
        <v>79</v>
      </c>
      <c r="B20" s="14" t="s">
        <v>80</v>
      </c>
    </row>
    <row r="21" spans="1:6" ht="15" customHeight="1">
      <c r="A21" s="1" t="s">
        <v>50</v>
      </c>
    </row>
    <row r="23" spans="1:6" ht="15" customHeight="1">
      <c r="A23" s="48" t="s">
        <v>16</v>
      </c>
      <c r="B23" s="48"/>
      <c r="C23" s="48"/>
      <c r="D23" s="48"/>
      <c r="E23" s="48"/>
    </row>
    <row r="24" spans="1:6" ht="15" customHeight="1">
      <c r="A24" s="4" t="s">
        <v>33</v>
      </c>
      <c r="B24" s="4"/>
    </row>
    <row r="25" spans="1:6" ht="15" customHeight="1">
      <c r="A25" s="47" t="s">
        <v>57</v>
      </c>
      <c r="B25" s="47"/>
      <c r="C25" s="47"/>
      <c r="D25" s="47"/>
      <c r="E25" s="47"/>
    </row>
    <row r="27" spans="1:6" ht="15" customHeight="1" thickBot="1">
      <c r="A27" s="9" t="s">
        <v>62</v>
      </c>
      <c r="B27" s="9" t="s">
        <v>9</v>
      </c>
      <c r="C27" s="9" t="s">
        <v>10</v>
      </c>
      <c r="D27" s="9" t="s">
        <v>11</v>
      </c>
      <c r="E27" s="9" t="s">
        <v>12</v>
      </c>
    </row>
    <row r="29" spans="1:6" ht="15" customHeight="1">
      <c r="A29" s="11" t="s">
        <v>67</v>
      </c>
      <c r="B29" s="40">
        <v>0</v>
      </c>
      <c r="C29" s="40">
        <v>0</v>
      </c>
      <c r="D29" s="40">
        <v>0</v>
      </c>
      <c r="E29" s="40">
        <f>SUM(B29:D29)</f>
        <v>0</v>
      </c>
    </row>
    <row r="30" spans="1:6" ht="15" customHeight="1">
      <c r="A30" s="11"/>
      <c r="B30" s="40"/>
      <c r="C30" s="40"/>
      <c r="D30" s="40"/>
      <c r="E30" s="40">
        <f>SUM(B30:D30)</f>
        <v>0</v>
      </c>
    </row>
    <row r="31" spans="1:6" ht="15" customHeight="1">
      <c r="A31" s="11"/>
      <c r="B31" s="40"/>
      <c r="C31" s="40"/>
      <c r="D31" s="40"/>
      <c r="E31" s="40">
        <v>0</v>
      </c>
    </row>
    <row r="32" spans="1:6" ht="15" customHeight="1">
      <c r="A32" s="11"/>
      <c r="B32" s="40"/>
      <c r="C32" s="40"/>
      <c r="D32" s="40"/>
      <c r="E32" s="40">
        <v>0</v>
      </c>
    </row>
    <row r="33" spans="1:5" ht="15" customHeight="1">
      <c r="B33" s="40"/>
      <c r="C33" s="40"/>
      <c r="D33" s="40"/>
      <c r="E33" s="40"/>
    </row>
    <row r="34" spans="1:5" ht="15" customHeight="1" thickBot="1">
      <c r="A34" s="13" t="s">
        <v>48</v>
      </c>
      <c r="B34" s="41">
        <f>SUM(B29:B30)</f>
        <v>0</v>
      </c>
      <c r="C34" s="41">
        <f t="shared" ref="C34:E34" si="1">SUM(C29:C30)</f>
        <v>0</v>
      </c>
      <c r="D34" s="41">
        <f t="shared" si="1"/>
        <v>0</v>
      </c>
      <c r="E34" s="41">
        <f t="shared" si="1"/>
        <v>0</v>
      </c>
    </row>
    <row r="35" spans="1:5" ht="15" customHeight="1" thickTop="1">
      <c r="A35" s="38" t="s">
        <v>81</v>
      </c>
    </row>
    <row r="36" spans="1:5" ht="15" customHeight="1">
      <c r="A36" s="16"/>
    </row>
    <row r="38" spans="1:5" ht="15" customHeight="1">
      <c r="A38" s="47" t="s">
        <v>19</v>
      </c>
      <c r="B38" s="47"/>
      <c r="C38" s="47"/>
      <c r="D38" s="47"/>
      <c r="E38" s="47"/>
    </row>
    <row r="39" spans="1:5" ht="15" customHeight="1">
      <c r="A39" s="7" t="s">
        <v>32</v>
      </c>
      <c r="B39" s="4"/>
    </row>
    <row r="40" spans="1:5" ht="15" customHeight="1">
      <c r="A40" s="47" t="s">
        <v>57</v>
      </c>
      <c r="B40" s="47"/>
      <c r="C40" s="47"/>
      <c r="D40" s="47"/>
      <c r="E40" s="47"/>
    </row>
    <row r="42" spans="1:5" ht="15" customHeight="1" thickBot="1">
      <c r="A42" s="9" t="s">
        <v>20</v>
      </c>
      <c r="B42" s="9" t="s">
        <v>9</v>
      </c>
      <c r="C42" s="9" t="s">
        <v>10</v>
      </c>
      <c r="D42" s="9" t="s">
        <v>11</v>
      </c>
      <c r="E42" s="9" t="s">
        <v>12</v>
      </c>
    </row>
    <row r="44" spans="1:5" ht="15" customHeight="1">
      <c r="A44" s="1" t="s">
        <v>55</v>
      </c>
      <c r="B44" s="40"/>
      <c r="C44" s="40"/>
      <c r="D44" s="40"/>
      <c r="E44" s="40"/>
    </row>
    <row r="45" spans="1:5" ht="15" customHeight="1">
      <c r="A45" s="17" t="s">
        <v>56</v>
      </c>
      <c r="B45" s="40">
        <v>0</v>
      </c>
      <c r="C45" s="40">
        <v>0</v>
      </c>
      <c r="D45" s="40">
        <v>0</v>
      </c>
      <c r="E45" s="40">
        <f t="shared" ref="E45:E46" si="2">SUM(B45:D45)</f>
        <v>0</v>
      </c>
    </row>
    <row r="46" spans="1:5" ht="18" customHeight="1">
      <c r="A46" s="18"/>
      <c r="B46" s="40"/>
      <c r="C46" s="40"/>
      <c r="D46" s="40"/>
      <c r="E46" s="40">
        <f t="shared" si="2"/>
        <v>0</v>
      </c>
    </row>
    <row r="47" spans="1:5" ht="15" customHeight="1">
      <c r="B47" s="40"/>
      <c r="C47" s="40"/>
      <c r="D47" s="40"/>
      <c r="E47" s="40"/>
    </row>
    <row r="48" spans="1:5" ht="15" customHeight="1">
      <c r="B48" s="40"/>
      <c r="C48" s="40"/>
      <c r="D48" s="40"/>
      <c r="E48" s="40"/>
    </row>
    <row r="49" spans="1:6" ht="15" customHeight="1" thickBot="1">
      <c r="A49" s="13" t="s">
        <v>15</v>
      </c>
      <c r="B49" s="41">
        <f>B44+B45+B46</f>
        <v>0</v>
      </c>
      <c r="C49" s="41">
        <f t="shared" ref="C49:E49" si="3">C44+C45+C46</f>
        <v>0</v>
      </c>
      <c r="D49" s="41">
        <f t="shared" si="3"/>
        <v>0</v>
      </c>
      <c r="E49" s="41">
        <f t="shared" si="3"/>
        <v>0</v>
      </c>
    </row>
    <row r="50" spans="1:6" ht="15" customHeight="1" thickTop="1">
      <c r="A50" s="38" t="s">
        <v>81</v>
      </c>
    </row>
    <row r="51" spans="1:6" ht="15" customHeight="1">
      <c r="A51" s="16"/>
    </row>
    <row r="53" spans="1:6" ht="15" customHeight="1">
      <c r="A53" s="47" t="s">
        <v>21</v>
      </c>
      <c r="B53" s="47"/>
      <c r="C53" s="47"/>
      <c r="D53" s="47"/>
      <c r="E53" s="47"/>
    </row>
    <row r="54" spans="1:6" ht="15" customHeight="1">
      <c r="A54" s="7" t="s">
        <v>22</v>
      </c>
      <c r="B54" s="4"/>
      <c r="C54" s="4"/>
    </row>
    <row r="55" spans="1:6" ht="15" customHeight="1">
      <c r="A55" s="2" t="s">
        <v>17</v>
      </c>
      <c r="B55" s="7" t="s">
        <v>18</v>
      </c>
      <c r="C55" s="20"/>
      <c r="D55" s="21"/>
      <c r="E55" s="21"/>
    </row>
    <row r="56" spans="1:6" ht="15" customHeight="1">
      <c r="A56" s="4"/>
      <c r="B56" s="4"/>
      <c r="C56" s="4"/>
    </row>
    <row r="57" spans="1:6" ht="15" customHeight="1" thickBot="1">
      <c r="A57" s="9" t="s">
        <v>20</v>
      </c>
      <c r="B57" s="9" t="s">
        <v>9</v>
      </c>
      <c r="C57" s="9" t="s">
        <v>10</v>
      </c>
      <c r="D57" s="9" t="s">
        <v>11</v>
      </c>
      <c r="E57" s="9" t="s">
        <v>12</v>
      </c>
    </row>
    <row r="59" spans="1:6" ht="15" customHeight="1">
      <c r="A59" s="1" t="s">
        <v>49</v>
      </c>
      <c r="B59" s="44">
        <v>6651012.9400000004</v>
      </c>
      <c r="C59" s="40">
        <f>B63</f>
        <v>6651012.9400000004</v>
      </c>
      <c r="D59" s="40">
        <f>C63</f>
        <v>6651012.9400000004</v>
      </c>
      <c r="E59" s="40">
        <f>B59</f>
        <v>6651012.9400000004</v>
      </c>
    </row>
    <row r="60" spans="1:6" ht="15" customHeight="1">
      <c r="A60" s="1" t="s">
        <v>23</v>
      </c>
      <c r="B60" s="40">
        <v>0</v>
      </c>
      <c r="C60" s="40">
        <v>0</v>
      </c>
      <c r="D60" s="40">
        <v>0</v>
      </c>
      <c r="E60" s="40">
        <f>SUM(B60:D60)</f>
        <v>0</v>
      </c>
      <c r="F60" s="19"/>
    </row>
    <row r="61" spans="1:6" ht="15" customHeight="1">
      <c r="A61" s="1" t="s">
        <v>24</v>
      </c>
      <c r="B61" s="40">
        <f t="shared" ref="B61:D61" si="4">B60+B59</f>
        <v>6651012.9400000004</v>
      </c>
      <c r="C61" s="40">
        <f>C60+C59</f>
        <v>6651012.9400000004</v>
      </c>
      <c r="D61" s="40">
        <f t="shared" si="4"/>
        <v>6651012.9400000004</v>
      </c>
      <c r="E61" s="40">
        <f>E60+E59</f>
        <v>6651012.9400000004</v>
      </c>
    </row>
    <row r="62" spans="1:6" ht="15" customHeight="1">
      <c r="A62" s="1" t="s">
        <v>25</v>
      </c>
      <c r="B62" s="40">
        <f>B49</f>
        <v>0</v>
      </c>
      <c r="C62" s="40">
        <f t="shared" ref="C62:D62" si="5">C49</f>
        <v>0</v>
      </c>
      <c r="D62" s="40">
        <f t="shared" si="5"/>
        <v>0</v>
      </c>
      <c r="E62" s="40">
        <f>SUM(B62:D62)</f>
        <v>0</v>
      </c>
    </row>
    <row r="63" spans="1:6" ht="15" customHeight="1">
      <c r="A63" s="1" t="s">
        <v>26</v>
      </c>
      <c r="B63" s="40">
        <f>B61-B62</f>
        <v>6651012.9400000004</v>
      </c>
      <c r="C63" s="40">
        <f t="shared" ref="C63:D63" si="6">C61-C62</f>
        <v>6651012.9400000004</v>
      </c>
      <c r="D63" s="40">
        <f t="shared" si="6"/>
        <v>6651012.9400000004</v>
      </c>
      <c r="E63" s="40">
        <f>E61-E62</f>
        <v>6651012.9400000004</v>
      </c>
    </row>
    <row r="64" spans="1:6" ht="15" customHeight="1" thickBot="1">
      <c r="A64" s="13"/>
      <c r="B64" s="41"/>
      <c r="C64" s="41"/>
      <c r="D64" s="41"/>
      <c r="E64" s="41"/>
    </row>
    <row r="65" spans="1:4" ht="15" customHeight="1" thickTop="1">
      <c r="A65" s="38" t="s">
        <v>81</v>
      </c>
    </row>
    <row r="66" spans="1:4" ht="15" customHeight="1">
      <c r="A66" s="16"/>
    </row>
    <row r="67" spans="1:4" ht="15" customHeight="1">
      <c r="A67" s="16"/>
    </row>
    <row r="68" spans="1:4" ht="15" customHeight="1">
      <c r="A68" s="1" t="s">
        <v>82</v>
      </c>
    </row>
    <row r="69" spans="1:4" ht="15" customHeight="1">
      <c r="B69" s="21"/>
      <c r="C69" s="21"/>
      <c r="D69" s="21"/>
    </row>
    <row r="72" spans="1:4" ht="15" customHeight="1">
      <c r="B72" s="19"/>
    </row>
    <row r="74" spans="1:4" ht="15" customHeight="1">
      <c r="A74" s="27"/>
    </row>
    <row r="75" spans="1:4" ht="15" customHeight="1">
      <c r="A75" s="27"/>
    </row>
    <row r="76" spans="1:4" ht="15" customHeight="1">
      <c r="A76" s="27"/>
    </row>
  </sheetData>
  <mergeCells count="8">
    <mergeCell ref="A1:F1"/>
    <mergeCell ref="A8:F8"/>
    <mergeCell ref="A9:F9"/>
    <mergeCell ref="A23:E23"/>
    <mergeCell ref="A53:E53"/>
    <mergeCell ref="A38:E38"/>
    <mergeCell ref="A25:E25"/>
    <mergeCell ref="A40:E40"/>
  </mergeCells>
  <phoneticPr fontId="0" type="noConversion"/>
  <printOptions horizontalCentered="1" verticalCentered="1"/>
  <pageMargins left="0.70866141732283472" right="1.18" top="0.3" bottom="0.2" header="0.31496062992125984" footer="0.31496062992125984"/>
  <pageSetup scale="5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I76"/>
  <sheetViews>
    <sheetView topLeftCell="A56" workbookViewId="0">
      <selection activeCell="D60" sqref="D60"/>
    </sheetView>
  </sheetViews>
  <sheetFormatPr baseColWidth="10" defaultColWidth="11.5703125" defaultRowHeight="15" customHeight="1"/>
  <cols>
    <col min="1" max="1" width="60.7109375" style="1" customWidth="1"/>
    <col min="2" max="3" width="12.5703125" style="1" bestFit="1" customWidth="1"/>
    <col min="4" max="5" width="15.140625" style="1" bestFit="1" customWidth="1"/>
    <col min="6" max="6" width="11.7109375" style="1" bestFit="1" customWidth="1"/>
    <col min="7" max="16384" width="11.5703125" style="1"/>
  </cols>
  <sheetData>
    <row r="1" spans="1:8" ht="15" customHeight="1">
      <c r="A1" s="47" t="s">
        <v>0</v>
      </c>
      <c r="B1" s="47"/>
      <c r="C1" s="47"/>
      <c r="D1" s="47"/>
      <c r="E1" s="47"/>
      <c r="F1" s="47"/>
    </row>
    <row r="2" spans="1:8" ht="15" customHeight="1">
      <c r="A2" s="2" t="s">
        <v>3</v>
      </c>
      <c r="B2" s="3" t="s">
        <v>4</v>
      </c>
      <c r="C2" s="4"/>
      <c r="D2" s="4"/>
      <c r="E2" s="4"/>
      <c r="F2" s="4"/>
    </row>
    <row r="3" spans="1:8" ht="15" customHeight="1">
      <c r="A3" s="2" t="s">
        <v>5</v>
      </c>
      <c r="B3" s="5" t="s">
        <v>6</v>
      </c>
      <c r="C3" s="4"/>
      <c r="D3" s="4"/>
      <c r="E3" s="4"/>
      <c r="F3" s="4"/>
    </row>
    <row r="4" spans="1:8" ht="15" customHeight="1">
      <c r="A4" s="2" t="s">
        <v>7</v>
      </c>
      <c r="B4" s="4" t="s">
        <v>47</v>
      </c>
      <c r="C4" s="6"/>
      <c r="D4" s="4"/>
      <c r="E4" s="4"/>
      <c r="F4" s="4"/>
    </row>
    <row r="5" spans="1:8" ht="15" customHeight="1">
      <c r="A5" s="2" t="s">
        <v>43</v>
      </c>
      <c r="B5" s="7" t="s">
        <v>73</v>
      </c>
      <c r="C5" s="4"/>
      <c r="D5" s="4"/>
      <c r="E5" s="4"/>
      <c r="F5" s="4"/>
      <c r="G5" s="8"/>
      <c r="H5" s="8"/>
    </row>
    <row r="6" spans="1:8" ht="15" customHeight="1">
      <c r="A6" s="2"/>
      <c r="B6" s="7"/>
      <c r="C6" s="4"/>
      <c r="D6" s="4"/>
      <c r="E6" s="4"/>
      <c r="F6" s="4"/>
      <c r="G6" s="8"/>
      <c r="H6" s="8"/>
    </row>
    <row r="7" spans="1:8" ht="15" customHeight="1">
      <c r="G7" s="8"/>
      <c r="H7" s="8"/>
    </row>
    <row r="8" spans="1:8" ht="15" customHeight="1">
      <c r="A8" s="47" t="s">
        <v>1</v>
      </c>
      <c r="B8" s="47"/>
      <c r="C8" s="47"/>
      <c r="D8" s="47"/>
      <c r="E8" s="47"/>
      <c r="F8" s="47"/>
      <c r="G8" s="8"/>
      <c r="H8" s="8"/>
    </row>
    <row r="9" spans="1:8" ht="15" customHeight="1">
      <c r="A9" s="47" t="s">
        <v>2</v>
      </c>
      <c r="B9" s="47"/>
      <c r="C9" s="47"/>
      <c r="D9" s="47"/>
      <c r="E9" s="47"/>
      <c r="F9" s="47"/>
      <c r="G9" s="8"/>
      <c r="H9" s="8"/>
    </row>
    <row r="11" spans="1:8" ht="15" customHeight="1" thickBot="1">
      <c r="A11" s="9" t="s">
        <v>62</v>
      </c>
      <c r="B11" s="9" t="s">
        <v>8</v>
      </c>
      <c r="C11" s="9" t="s">
        <v>27</v>
      </c>
      <c r="D11" s="9" t="s">
        <v>28</v>
      </c>
      <c r="E11" s="9" t="s">
        <v>29</v>
      </c>
      <c r="F11" s="9" t="s">
        <v>30</v>
      </c>
    </row>
    <row r="12" spans="1:8" ht="15" customHeight="1">
      <c r="A12" s="10"/>
      <c r="B12" s="10"/>
      <c r="C12" s="10"/>
      <c r="D12" s="10"/>
      <c r="E12" s="10"/>
      <c r="F12" s="10"/>
    </row>
    <row r="13" spans="1:8" ht="15" customHeight="1">
      <c r="A13" s="32" t="s">
        <v>65</v>
      </c>
      <c r="B13" s="31" t="s">
        <v>13</v>
      </c>
      <c r="C13" s="39">
        <v>115</v>
      </c>
      <c r="D13" s="39">
        <v>133</v>
      </c>
      <c r="E13" s="39">
        <v>121</v>
      </c>
      <c r="F13" s="39">
        <f t="shared" ref="F13:F16" si="0">SUM(C13:E13)</f>
        <v>369</v>
      </c>
    </row>
    <row r="14" spans="1:8" ht="15" customHeight="1">
      <c r="A14" s="29"/>
      <c r="B14" s="1" t="s">
        <v>14</v>
      </c>
      <c r="C14" s="40">
        <v>460</v>
      </c>
      <c r="D14" s="40">
        <v>532</v>
      </c>
      <c r="E14" s="40">
        <v>484</v>
      </c>
      <c r="F14" s="40">
        <f t="shared" si="0"/>
        <v>1476</v>
      </c>
    </row>
    <row r="15" spans="1:8" ht="15" customHeight="1">
      <c r="A15" s="32" t="s">
        <v>66</v>
      </c>
      <c r="B15" s="31" t="s">
        <v>13</v>
      </c>
      <c r="C15" s="39">
        <v>0</v>
      </c>
      <c r="D15" s="39">
        <v>0</v>
      </c>
      <c r="E15" s="39">
        <v>0</v>
      </c>
      <c r="F15" s="39">
        <f t="shared" si="0"/>
        <v>0</v>
      </c>
    </row>
    <row r="16" spans="1:8" ht="15" customHeight="1">
      <c r="A16" s="29"/>
      <c r="B16" s="1" t="s">
        <v>14</v>
      </c>
      <c r="C16" s="40">
        <v>0</v>
      </c>
      <c r="D16" s="40">
        <v>0</v>
      </c>
      <c r="E16" s="40">
        <v>0</v>
      </c>
      <c r="F16" s="40">
        <f t="shared" si="0"/>
        <v>0</v>
      </c>
    </row>
    <row r="17" spans="1:6" ht="15" customHeight="1">
      <c r="C17" s="40"/>
      <c r="D17" s="40"/>
      <c r="E17" s="40"/>
      <c r="F17" s="40"/>
    </row>
    <row r="18" spans="1:6" ht="15" customHeight="1" thickBot="1">
      <c r="A18" s="13"/>
      <c r="B18" s="13" t="s">
        <v>13</v>
      </c>
      <c r="C18" s="41">
        <f>+C13+C15</f>
        <v>115</v>
      </c>
      <c r="D18" s="41">
        <f t="shared" ref="D18:F18" si="1">+D13+D15</f>
        <v>133</v>
      </c>
      <c r="E18" s="41">
        <f t="shared" si="1"/>
        <v>121</v>
      </c>
      <c r="F18" s="41">
        <f t="shared" si="1"/>
        <v>369</v>
      </c>
    </row>
    <row r="19" spans="1:6" ht="15" customHeight="1" thickTop="1">
      <c r="A19" s="14" t="s">
        <v>51</v>
      </c>
      <c r="B19" s="15"/>
      <c r="C19" s="42"/>
      <c r="D19" s="43"/>
      <c r="E19" s="42"/>
      <c r="F19" s="42"/>
    </row>
    <row r="20" spans="1:6" ht="15" customHeight="1">
      <c r="A20" s="14" t="s">
        <v>79</v>
      </c>
      <c r="B20" s="14" t="s">
        <v>80</v>
      </c>
    </row>
    <row r="21" spans="1:6" ht="15" customHeight="1">
      <c r="A21" s="36" t="s">
        <v>83</v>
      </c>
    </row>
    <row r="22" spans="1:6" ht="15" customHeight="1">
      <c r="A22" s="1" t="s">
        <v>50</v>
      </c>
    </row>
    <row r="23" spans="1:6" ht="15" customHeight="1">
      <c r="A23" s="48" t="s">
        <v>16</v>
      </c>
      <c r="B23" s="48"/>
      <c r="C23" s="48"/>
      <c r="D23" s="48"/>
      <c r="E23" s="48"/>
    </row>
    <row r="24" spans="1:6" ht="15" customHeight="1">
      <c r="A24" s="4" t="s">
        <v>31</v>
      </c>
      <c r="B24" s="4"/>
    </row>
    <row r="25" spans="1:6" ht="15" customHeight="1">
      <c r="A25" s="47" t="s">
        <v>57</v>
      </c>
      <c r="B25" s="47"/>
      <c r="C25" s="47"/>
      <c r="D25" s="47"/>
      <c r="E25" s="47"/>
    </row>
    <row r="27" spans="1:6" ht="15" customHeight="1" thickBot="1">
      <c r="A27" s="9" t="s">
        <v>62</v>
      </c>
      <c r="B27" s="9" t="s">
        <v>27</v>
      </c>
      <c r="C27" s="9" t="s">
        <v>28</v>
      </c>
      <c r="D27" s="9" t="s">
        <v>29</v>
      </c>
      <c r="E27" s="9" t="s">
        <v>30</v>
      </c>
    </row>
    <row r="29" spans="1:6" ht="15" customHeight="1">
      <c r="A29" s="11" t="s">
        <v>67</v>
      </c>
      <c r="B29" s="40">
        <v>0</v>
      </c>
      <c r="C29" s="40">
        <v>0</v>
      </c>
      <c r="D29" s="40">
        <v>0</v>
      </c>
      <c r="E29" s="40">
        <f>SUM(B29:D29)</f>
        <v>0</v>
      </c>
    </row>
    <row r="30" spans="1:6" ht="15" customHeight="1">
      <c r="A30" s="11"/>
      <c r="B30" s="40"/>
      <c r="C30" s="40"/>
      <c r="D30" s="40"/>
      <c r="E30" s="40">
        <f>SUM(B30:D30)</f>
        <v>0</v>
      </c>
    </row>
    <row r="31" spans="1:6" ht="15" customHeight="1">
      <c r="A31" s="11"/>
      <c r="B31" s="40"/>
      <c r="C31" s="40"/>
      <c r="D31" s="40"/>
      <c r="E31" s="40">
        <v>0</v>
      </c>
    </row>
    <row r="32" spans="1:6" ht="15" customHeight="1">
      <c r="A32" s="11"/>
      <c r="B32" s="40"/>
      <c r="C32" s="40"/>
      <c r="D32" s="40"/>
      <c r="E32" s="40">
        <v>0</v>
      </c>
    </row>
    <row r="33" spans="1:5" ht="15" customHeight="1">
      <c r="B33" s="40"/>
      <c r="C33" s="40"/>
      <c r="D33" s="40"/>
      <c r="E33" s="40"/>
    </row>
    <row r="34" spans="1:5" ht="15" customHeight="1" thickBot="1">
      <c r="A34" s="13" t="s">
        <v>15</v>
      </c>
      <c r="B34" s="41">
        <f>SUM(B29:B30)</f>
        <v>0</v>
      </c>
      <c r="C34" s="41">
        <f t="shared" ref="C34:E34" si="2">SUM(C29:C30)</f>
        <v>0</v>
      </c>
      <c r="D34" s="41">
        <f t="shared" si="2"/>
        <v>0</v>
      </c>
      <c r="E34" s="41">
        <f t="shared" si="2"/>
        <v>0</v>
      </c>
    </row>
    <row r="35" spans="1:5" ht="15" customHeight="1" thickTop="1">
      <c r="A35" s="15" t="s">
        <v>71</v>
      </c>
    </row>
    <row r="36" spans="1:5" ht="15" customHeight="1">
      <c r="A36" s="16"/>
    </row>
    <row r="37" spans="1:5" ht="15" customHeight="1">
      <c r="A37" s="4"/>
      <c r="B37" s="4"/>
    </row>
    <row r="38" spans="1:5" ht="15" customHeight="1">
      <c r="A38" s="47" t="s">
        <v>19</v>
      </c>
      <c r="B38" s="47"/>
      <c r="C38" s="47"/>
      <c r="D38" s="47"/>
      <c r="E38" s="47"/>
    </row>
    <row r="39" spans="1:5" ht="15" customHeight="1">
      <c r="A39" s="7" t="s">
        <v>32</v>
      </c>
      <c r="B39" s="4"/>
    </row>
    <row r="40" spans="1:5" ht="15" customHeight="1">
      <c r="A40" s="47" t="s">
        <v>57</v>
      </c>
      <c r="B40" s="47"/>
      <c r="C40" s="47"/>
      <c r="D40" s="47"/>
      <c r="E40" s="47"/>
    </row>
    <row r="42" spans="1:5" ht="15" customHeight="1" thickBot="1">
      <c r="A42" s="9" t="s">
        <v>20</v>
      </c>
      <c r="B42" s="9" t="s">
        <v>27</v>
      </c>
      <c r="C42" s="9" t="s">
        <v>28</v>
      </c>
      <c r="D42" s="9" t="s">
        <v>29</v>
      </c>
      <c r="E42" s="9" t="s">
        <v>30</v>
      </c>
    </row>
    <row r="44" spans="1:5" ht="15" customHeight="1">
      <c r="A44" s="1" t="s">
        <v>55</v>
      </c>
    </row>
    <row r="45" spans="1:5" ht="15" customHeight="1">
      <c r="A45" s="17" t="s">
        <v>56</v>
      </c>
      <c r="B45" s="40">
        <v>0</v>
      </c>
      <c r="C45" s="40">
        <v>0</v>
      </c>
      <c r="D45" s="40">
        <v>0</v>
      </c>
      <c r="E45" s="40">
        <f t="shared" ref="E45" si="3">SUM(B45:D45)</f>
        <v>0</v>
      </c>
    </row>
    <row r="46" spans="1:5" ht="18" customHeight="1">
      <c r="A46" s="18"/>
      <c r="B46" s="40"/>
      <c r="C46" s="40"/>
      <c r="D46" s="40"/>
      <c r="E46" s="40"/>
    </row>
    <row r="47" spans="1:5" ht="15" customHeight="1">
      <c r="B47" s="40"/>
      <c r="C47" s="40"/>
      <c r="D47" s="40"/>
      <c r="E47" s="45"/>
    </row>
    <row r="48" spans="1:5" ht="15" customHeight="1">
      <c r="B48" s="40"/>
      <c r="C48" s="40"/>
      <c r="D48" s="40"/>
      <c r="E48" s="45"/>
    </row>
    <row r="49" spans="1:9" ht="15" customHeight="1" thickBot="1">
      <c r="A49" s="13" t="s">
        <v>15</v>
      </c>
      <c r="B49" s="41">
        <f>B44+B45</f>
        <v>0</v>
      </c>
      <c r="C49" s="41">
        <f t="shared" ref="C49:E49" si="4">C44+C45</f>
        <v>0</v>
      </c>
      <c r="D49" s="41">
        <f t="shared" si="4"/>
        <v>0</v>
      </c>
      <c r="E49" s="41">
        <f t="shared" si="4"/>
        <v>0</v>
      </c>
    </row>
    <row r="50" spans="1:9" ht="15" customHeight="1" thickTop="1">
      <c r="A50" s="15" t="s">
        <v>71</v>
      </c>
    </row>
    <row r="51" spans="1:9" ht="15" customHeight="1">
      <c r="A51" s="16"/>
    </row>
    <row r="53" spans="1:9" ht="15" customHeight="1">
      <c r="A53" s="47" t="s">
        <v>21</v>
      </c>
      <c r="B53" s="47"/>
      <c r="C53" s="47"/>
      <c r="D53" s="47"/>
      <c r="E53" s="47"/>
    </row>
    <row r="54" spans="1:9" ht="15" customHeight="1">
      <c r="A54" s="47" t="s">
        <v>22</v>
      </c>
      <c r="B54" s="47"/>
      <c r="C54" s="47"/>
      <c r="D54" s="47"/>
      <c r="E54" s="47"/>
    </row>
    <row r="55" spans="1:9" ht="15" customHeight="1">
      <c r="A55" s="47" t="s">
        <v>57</v>
      </c>
      <c r="B55" s="47"/>
      <c r="C55" s="47"/>
      <c r="D55" s="47"/>
      <c r="E55" s="47"/>
    </row>
    <row r="57" spans="1:9" ht="15" customHeight="1" thickBot="1">
      <c r="A57" s="9" t="s">
        <v>20</v>
      </c>
      <c r="B57" s="9" t="s">
        <v>27</v>
      </c>
      <c r="C57" s="9" t="s">
        <v>28</v>
      </c>
      <c r="D57" s="9" t="s">
        <v>29</v>
      </c>
      <c r="E57" s="9" t="s">
        <v>30</v>
      </c>
    </row>
    <row r="59" spans="1:9" ht="15" customHeight="1">
      <c r="A59" s="1" t="s">
        <v>49</v>
      </c>
      <c r="B59" s="40">
        <f>'1T'!E63</f>
        <v>6651012.9400000004</v>
      </c>
      <c r="C59" s="40">
        <f>B63</f>
        <v>6651012.9400000004</v>
      </c>
      <c r="D59" s="40">
        <f>C63</f>
        <v>6651012.9400000004</v>
      </c>
      <c r="E59" s="40">
        <f>B59</f>
        <v>6651012.9400000004</v>
      </c>
    </row>
    <row r="60" spans="1:9" ht="15" customHeight="1">
      <c r="A60" s="1" t="s">
        <v>23</v>
      </c>
      <c r="B60" s="40">
        <v>0</v>
      </c>
      <c r="C60" s="40">
        <v>0</v>
      </c>
      <c r="D60" s="40">
        <v>77550585.200000003</v>
      </c>
      <c r="E60" s="40">
        <f>SUM(B60:D60)</f>
        <v>77550585.200000003</v>
      </c>
      <c r="G60" s="28"/>
      <c r="H60" s="28"/>
      <c r="I60" s="28"/>
    </row>
    <row r="61" spans="1:9" ht="15" customHeight="1">
      <c r="A61" s="1" t="s">
        <v>24</v>
      </c>
      <c r="B61" s="40">
        <f>B59+B60</f>
        <v>6651012.9400000004</v>
      </c>
      <c r="C61" s="40">
        <f t="shared" ref="C61:D61" si="5">C59+C60</f>
        <v>6651012.9400000004</v>
      </c>
      <c r="D61" s="40">
        <f t="shared" si="5"/>
        <v>84201598.140000001</v>
      </c>
      <c r="E61" s="40">
        <f>E60+E59</f>
        <v>84201598.140000001</v>
      </c>
      <c r="F61" s="19"/>
    </row>
    <row r="62" spans="1:9" ht="15" customHeight="1">
      <c r="A62" s="1" t="s">
        <v>25</v>
      </c>
      <c r="B62" s="40">
        <f>B49</f>
        <v>0</v>
      </c>
      <c r="C62" s="40">
        <f t="shared" ref="C62:D62" si="6">C49</f>
        <v>0</v>
      </c>
      <c r="D62" s="40">
        <f t="shared" si="6"/>
        <v>0</v>
      </c>
      <c r="E62" s="40">
        <f>SUM(B62:D62)</f>
        <v>0</v>
      </c>
    </row>
    <row r="63" spans="1:9" ht="15" customHeight="1">
      <c r="A63" s="1" t="s">
        <v>26</v>
      </c>
      <c r="B63" s="40">
        <f>B61-B62</f>
        <v>6651012.9400000004</v>
      </c>
      <c r="C63" s="40">
        <f t="shared" ref="C63:D63" si="7">C61-C62</f>
        <v>6651012.9400000004</v>
      </c>
      <c r="D63" s="40">
        <f t="shared" si="7"/>
        <v>84201598.140000001</v>
      </c>
      <c r="E63" s="40">
        <f>E61-E62</f>
        <v>84201598.140000001</v>
      </c>
    </row>
    <row r="64" spans="1:9" ht="15" customHeight="1" thickBot="1">
      <c r="A64" s="13"/>
      <c r="B64" s="13"/>
      <c r="C64" s="13"/>
      <c r="D64" s="13"/>
      <c r="E64" s="13"/>
    </row>
    <row r="65" spans="1:1" ht="15" customHeight="1" thickTop="1">
      <c r="A65" s="15" t="s">
        <v>71</v>
      </c>
    </row>
    <row r="66" spans="1:1" ht="15" customHeight="1">
      <c r="A66" s="16" t="s">
        <v>58</v>
      </c>
    </row>
    <row r="68" spans="1:1" ht="15" customHeight="1">
      <c r="A68" s="1" t="s">
        <v>84</v>
      </c>
    </row>
    <row r="74" spans="1:1" ht="15" customHeight="1">
      <c r="A74" s="27"/>
    </row>
    <row r="75" spans="1:1" ht="15" customHeight="1">
      <c r="A75" s="27"/>
    </row>
    <row r="76" spans="1:1" ht="15" customHeight="1">
      <c r="A76" s="27"/>
    </row>
  </sheetData>
  <mergeCells count="10">
    <mergeCell ref="A55:E55"/>
    <mergeCell ref="A53:E53"/>
    <mergeCell ref="A54:E54"/>
    <mergeCell ref="A1:F1"/>
    <mergeCell ref="A8:F8"/>
    <mergeCell ref="A9:F9"/>
    <mergeCell ref="A23:E23"/>
    <mergeCell ref="A38:E38"/>
    <mergeCell ref="A25:E25"/>
    <mergeCell ref="A40:E40"/>
  </mergeCells>
  <phoneticPr fontId="0" type="noConversion"/>
  <printOptions horizontalCentered="1" verticalCentered="1"/>
  <pageMargins left="0.70866141732283472" right="1.18" top="0.3" bottom="0.2" header="0.31496062992125984" footer="0.31496062992125984"/>
  <pageSetup scale="50" orientation="portrait" r:id="rId1"/>
</worksheet>
</file>

<file path=xl/worksheets/sheet3.xml><?xml version="1.0" encoding="utf-8"?>
<worksheet xmlns="http://schemas.openxmlformats.org/spreadsheetml/2006/main" xmlns:r="http://schemas.openxmlformats.org/officeDocument/2006/relationships">
  <dimension ref="A1:I76"/>
  <sheetViews>
    <sheetView topLeftCell="A5" workbookViewId="0">
      <selection activeCell="F15" sqref="F15"/>
    </sheetView>
  </sheetViews>
  <sheetFormatPr baseColWidth="10" defaultColWidth="11.5703125" defaultRowHeight="15"/>
  <cols>
    <col min="1" max="1" width="60.7109375" style="1" customWidth="1"/>
    <col min="2" max="2" width="12.5703125" style="1" bestFit="1" customWidth="1"/>
    <col min="3" max="3" width="13" style="1" customWidth="1"/>
    <col min="4" max="4" width="16.5703125" style="1" customWidth="1"/>
    <col min="5" max="5" width="13.140625" style="1" bestFit="1" customWidth="1"/>
    <col min="6" max="6" width="11.7109375" style="1" bestFit="1" customWidth="1"/>
    <col min="7" max="16384" width="11.5703125" style="1"/>
  </cols>
  <sheetData>
    <row r="1" spans="1:8">
      <c r="A1" s="47" t="s">
        <v>0</v>
      </c>
      <c r="B1" s="47"/>
      <c r="C1" s="47"/>
      <c r="D1" s="47"/>
      <c r="E1" s="47"/>
      <c r="F1" s="47"/>
    </row>
    <row r="2" spans="1:8" ht="15" customHeight="1">
      <c r="A2" s="2" t="s">
        <v>3</v>
      </c>
      <c r="B2" s="3" t="s">
        <v>4</v>
      </c>
      <c r="C2" s="4"/>
      <c r="D2" s="4"/>
      <c r="E2" s="4"/>
      <c r="F2" s="4"/>
    </row>
    <row r="3" spans="1:8" ht="15" customHeight="1">
      <c r="A3" s="2" t="s">
        <v>5</v>
      </c>
      <c r="B3" s="5" t="s">
        <v>6</v>
      </c>
      <c r="C3" s="4"/>
      <c r="D3" s="4"/>
      <c r="E3" s="4"/>
      <c r="F3" s="4"/>
    </row>
    <row r="4" spans="1:8" ht="15" customHeight="1">
      <c r="A4" s="2" t="s">
        <v>7</v>
      </c>
      <c r="B4" s="4" t="s">
        <v>47</v>
      </c>
      <c r="C4" s="6"/>
      <c r="D4" s="4"/>
      <c r="E4" s="4"/>
      <c r="F4" s="4"/>
    </row>
    <row r="5" spans="1:8" ht="15" customHeight="1">
      <c r="A5" s="2" t="s">
        <v>43</v>
      </c>
      <c r="B5" s="7" t="s">
        <v>74</v>
      </c>
      <c r="C5" s="4"/>
      <c r="D5" s="4"/>
      <c r="E5" s="4"/>
      <c r="F5" s="4"/>
      <c r="G5" s="8"/>
      <c r="H5" s="8"/>
    </row>
    <row r="6" spans="1:8" ht="15" customHeight="1">
      <c r="A6" s="2"/>
      <c r="B6" s="7"/>
      <c r="C6" s="4"/>
      <c r="D6" s="4"/>
      <c r="E6" s="4"/>
      <c r="F6" s="4"/>
      <c r="G6" s="8"/>
      <c r="H6" s="8"/>
    </row>
    <row r="7" spans="1:8" ht="15" customHeight="1">
      <c r="G7" s="8"/>
      <c r="H7" s="8"/>
    </row>
    <row r="8" spans="1:8" ht="15" customHeight="1">
      <c r="A8" s="47" t="s">
        <v>1</v>
      </c>
      <c r="B8" s="47"/>
      <c r="C8" s="47"/>
      <c r="D8" s="47"/>
      <c r="E8" s="47"/>
      <c r="F8" s="47"/>
      <c r="G8" s="8"/>
      <c r="H8" s="8"/>
    </row>
    <row r="9" spans="1:8" ht="15" customHeight="1">
      <c r="A9" s="47" t="s">
        <v>2</v>
      </c>
      <c r="B9" s="47"/>
      <c r="C9" s="47"/>
      <c r="D9" s="47"/>
      <c r="E9" s="47"/>
      <c r="F9" s="47"/>
      <c r="G9" s="8"/>
      <c r="H9" s="8"/>
    </row>
    <row r="11" spans="1:8" ht="15.75" thickBot="1">
      <c r="A11" s="9" t="s">
        <v>62</v>
      </c>
      <c r="B11" s="9" t="s">
        <v>8</v>
      </c>
      <c r="C11" s="9" t="s">
        <v>34</v>
      </c>
      <c r="D11" s="9" t="s">
        <v>35</v>
      </c>
      <c r="E11" s="9" t="s">
        <v>36</v>
      </c>
      <c r="F11" s="9" t="s">
        <v>37</v>
      </c>
    </row>
    <row r="12" spans="1:8">
      <c r="A12" s="10"/>
      <c r="B12" s="10"/>
      <c r="C12" s="10"/>
      <c r="D12" s="10"/>
      <c r="E12" s="10"/>
      <c r="F12" s="10"/>
    </row>
    <row r="13" spans="1:8">
      <c r="A13" s="32" t="s">
        <v>65</v>
      </c>
      <c r="B13" s="31" t="s">
        <v>13</v>
      </c>
      <c r="C13" s="39">
        <v>54</v>
      </c>
      <c r="D13" s="39">
        <v>54</v>
      </c>
      <c r="E13" s="39">
        <v>54</v>
      </c>
      <c r="F13" s="39">
        <f>+SUM(C13:E13)</f>
        <v>162</v>
      </c>
    </row>
    <row r="14" spans="1:8">
      <c r="A14" s="29"/>
      <c r="B14" s="1" t="s">
        <v>14</v>
      </c>
      <c r="C14" s="40">
        <v>216</v>
      </c>
      <c r="D14" s="40">
        <v>216</v>
      </c>
      <c r="E14" s="40">
        <v>216</v>
      </c>
      <c r="F14" s="40">
        <f t="shared" ref="F14:F16" si="0">+SUM(C14:E14)</f>
        <v>648</v>
      </c>
    </row>
    <row r="15" spans="1:8">
      <c r="A15" s="32" t="s">
        <v>66</v>
      </c>
      <c r="B15" s="31" t="s">
        <v>13</v>
      </c>
      <c r="C15" s="39">
        <v>125</v>
      </c>
      <c r="D15" s="39">
        <v>125</v>
      </c>
      <c r="E15" s="39">
        <v>125</v>
      </c>
      <c r="F15" s="39">
        <f t="shared" si="0"/>
        <v>375</v>
      </c>
    </row>
    <row r="16" spans="1:8">
      <c r="A16" s="29"/>
      <c r="B16" s="1" t="s">
        <v>14</v>
      </c>
      <c r="C16" s="40">
        <v>500</v>
      </c>
      <c r="D16" s="40">
        <v>500</v>
      </c>
      <c r="E16" s="40">
        <v>500</v>
      </c>
      <c r="F16" s="40">
        <f t="shared" si="0"/>
        <v>1500</v>
      </c>
    </row>
    <row r="17" spans="1:6">
      <c r="C17" s="40"/>
      <c r="D17" s="40"/>
      <c r="E17" s="40"/>
      <c r="F17" s="40"/>
    </row>
    <row r="18" spans="1:6" ht="15.75" thickBot="1">
      <c r="A18" s="13"/>
      <c r="B18" s="13" t="s">
        <v>13</v>
      </c>
      <c r="C18" s="41">
        <f>C13+C15</f>
        <v>179</v>
      </c>
      <c r="D18" s="41">
        <f t="shared" ref="D18:F18" si="1">D13+D15</f>
        <v>179</v>
      </c>
      <c r="E18" s="41">
        <f t="shared" si="1"/>
        <v>179</v>
      </c>
      <c r="F18" s="41">
        <f t="shared" si="1"/>
        <v>537</v>
      </c>
    </row>
    <row r="19" spans="1:6" ht="15.75" thickTop="1">
      <c r="A19" s="14" t="s">
        <v>52</v>
      </c>
      <c r="B19" s="15"/>
      <c r="C19" s="15"/>
      <c r="D19" s="15"/>
      <c r="E19" s="15"/>
      <c r="F19" s="15"/>
    </row>
    <row r="20" spans="1:6">
      <c r="A20" s="14" t="s">
        <v>79</v>
      </c>
      <c r="B20" s="14" t="s">
        <v>80</v>
      </c>
    </row>
    <row r="21" spans="1:6">
      <c r="A21" s="1" t="s">
        <v>50</v>
      </c>
    </row>
    <row r="23" spans="1:6">
      <c r="A23" s="48" t="s">
        <v>16</v>
      </c>
      <c r="B23" s="48"/>
      <c r="C23" s="48"/>
      <c r="D23" s="48"/>
      <c r="E23" s="48"/>
    </row>
    <row r="24" spans="1:6">
      <c r="A24" s="4" t="s">
        <v>33</v>
      </c>
      <c r="B24" s="4"/>
    </row>
    <row r="25" spans="1:6">
      <c r="A25" s="47" t="s">
        <v>57</v>
      </c>
      <c r="B25" s="47"/>
      <c r="C25" s="47"/>
      <c r="D25" s="47"/>
      <c r="E25" s="47"/>
    </row>
    <row r="27" spans="1:6" ht="15.75" thickBot="1">
      <c r="A27" s="9" t="s">
        <v>62</v>
      </c>
      <c r="B27" s="9" t="s">
        <v>34</v>
      </c>
      <c r="C27" s="9" t="s">
        <v>35</v>
      </c>
      <c r="D27" s="9" t="s">
        <v>36</v>
      </c>
      <c r="E27" s="9" t="s">
        <v>37</v>
      </c>
    </row>
    <row r="29" spans="1:6">
      <c r="A29" s="11" t="s">
        <v>67</v>
      </c>
      <c r="B29" s="40">
        <v>71994445.599999994</v>
      </c>
      <c r="C29" s="40">
        <v>324470400</v>
      </c>
      <c r="D29" s="40">
        <v>0</v>
      </c>
      <c r="E29" s="40">
        <f>+SUM(B29:D29)</f>
        <v>396464845.60000002</v>
      </c>
    </row>
    <row r="30" spans="1:6">
      <c r="A30" s="11"/>
      <c r="B30" s="40"/>
      <c r="C30" s="40"/>
      <c r="D30" s="40"/>
      <c r="E30" s="40">
        <f t="shared" ref="E30:E32" si="2">+SUM(B30:D30)</f>
        <v>0</v>
      </c>
    </row>
    <row r="31" spans="1:6">
      <c r="A31" s="11"/>
      <c r="B31" s="40"/>
      <c r="C31" s="40"/>
      <c r="D31" s="40"/>
      <c r="E31" s="40">
        <f t="shared" si="2"/>
        <v>0</v>
      </c>
    </row>
    <row r="32" spans="1:6">
      <c r="A32" s="11"/>
      <c r="B32" s="40"/>
      <c r="C32" s="40"/>
      <c r="D32" s="40"/>
      <c r="E32" s="40">
        <f t="shared" si="2"/>
        <v>0</v>
      </c>
    </row>
    <row r="33" spans="1:5">
      <c r="B33" s="40"/>
      <c r="C33" s="40"/>
      <c r="D33" s="40"/>
      <c r="E33" s="40"/>
    </row>
    <row r="34" spans="1:5" ht="15.75" thickBot="1">
      <c r="A34" s="13" t="s">
        <v>53</v>
      </c>
      <c r="B34" s="41">
        <f>+SUM(B29:B32)</f>
        <v>71994445.599999994</v>
      </c>
      <c r="C34" s="41">
        <f t="shared" ref="C34:E34" si="3">+SUM(C29:C32)</f>
        <v>324470400</v>
      </c>
      <c r="D34" s="41">
        <f t="shared" si="3"/>
        <v>0</v>
      </c>
      <c r="E34" s="41">
        <f t="shared" si="3"/>
        <v>396464845.60000002</v>
      </c>
    </row>
    <row r="35" spans="1:5" ht="15.75" thickTop="1">
      <c r="A35" s="16" t="s">
        <v>70</v>
      </c>
    </row>
    <row r="36" spans="1:5">
      <c r="A36" s="15" t="s">
        <v>85</v>
      </c>
    </row>
    <row r="38" spans="1:5">
      <c r="A38" s="47" t="s">
        <v>19</v>
      </c>
      <c r="B38" s="47"/>
      <c r="C38" s="47"/>
      <c r="D38" s="47"/>
      <c r="E38" s="47"/>
    </row>
    <row r="39" spans="1:5">
      <c r="A39" s="7" t="s">
        <v>32</v>
      </c>
      <c r="B39" s="4"/>
    </row>
    <row r="40" spans="1:5">
      <c r="A40" s="47" t="s">
        <v>57</v>
      </c>
      <c r="B40" s="47"/>
      <c r="C40" s="47"/>
      <c r="D40" s="47"/>
      <c r="E40" s="47"/>
    </row>
    <row r="42" spans="1:5" ht="15.75" thickBot="1">
      <c r="A42" s="9" t="s">
        <v>20</v>
      </c>
      <c r="B42" s="9" t="s">
        <v>34</v>
      </c>
      <c r="C42" s="9" t="s">
        <v>35</v>
      </c>
      <c r="D42" s="9" t="s">
        <v>36</v>
      </c>
      <c r="E42" s="9" t="s">
        <v>37</v>
      </c>
    </row>
    <row r="44" spans="1:5">
      <c r="A44" s="1" t="s">
        <v>55</v>
      </c>
      <c r="E44" s="1">
        <f>SUM(B44:D44)</f>
        <v>0</v>
      </c>
    </row>
    <row r="45" spans="1:5">
      <c r="A45" s="17" t="s">
        <v>56</v>
      </c>
      <c r="B45" s="40">
        <v>71994445.599999994</v>
      </c>
      <c r="C45" s="40">
        <v>324470400</v>
      </c>
      <c r="D45" s="40">
        <v>0</v>
      </c>
      <c r="E45" s="45">
        <f>SUM(B45:D45)</f>
        <v>396464845.60000002</v>
      </c>
    </row>
    <row r="46" spans="1:5">
      <c r="A46" s="1" t="s">
        <v>86</v>
      </c>
      <c r="B46" s="40"/>
      <c r="C46" s="40"/>
      <c r="D46" s="40"/>
      <c r="E46" s="40"/>
    </row>
    <row r="47" spans="1:5">
      <c r="A47" s="1" t="s">
        <v>87</v>
      </c>
      <c r="B47" s="40">
        <v>6651012.04</v>
      </c>
      <c r="C47" s="40">
        <v>0</v>
      </c>
      <c r="D47" s="40">
        <v>0</v>
      </c>
      <c r="E47" s="40">
        <f>SUM(B47:D47)</f>
        <v>6651012.04</v>
      </c>
    </row>
    <row r="48" spans="1:5">
      <c r="B48" s="40"/>
      <c r="C48" s="40"/>
      <c r="D48" s="40"/>
      <c r="E48" s="40"/>
    </row>
    <row r="49" spans="1:9" ht="15.75" thickBot="1">
      <c r="A49" s="13" t="s">
        <v>15</v>
      </c>
      <c r="B49" s="41">
        <f>SUM(B44:B47)</f>
        <v>78645457.640000001</v>
      </c>
      <c r="C49" s="41">
        <f>SUM(C44:C47)</f>
        <v>324470400</v>
      </c>
      <c r="D49" s="41">
        <f t="shared" ref="D49" si="4">SUM(D44:D45)</f>
        <v>0</v>
      </c>
      <c r="E49" s="41">
        <f>SUM(E44:E47)</f>
        <v>403115857.64000005</v>
      </c>
    </row>
    <row r="50" spans="1:9" ht="15.75" thickTop="1">
      <c r="A50" s="15" t="s">
        <v>85</v>
      </c>
    </row>
    <row r="51" spans="1:9">
      <c r="A51" s="16"/>
    </row>
    <row r="53" spans="1:9">
      <c r="A53" s="47" t="s">
        <v>21</v>
      </c>
      <c r="B53" s="47"/>
      <c r="C53" s="47"/>
      <c r="D53" s="47"/>
      <c r="E53" s="47"/>
    </row>
    <row r="54" spans="1:9">
      <c r="A54" s="47" t="s">
        <v>22</v>
      </c>
      <c r="B54" s="47"/>
      <c r="C54" s="47"/>
      <c r="D54" s="47"/>
      <c r="E54" s="47"/>
    </row>
    <row r="55" spans="1:9">
      <c r="A55" s="2" t="s">
        <v>17</v>
      </c>
      <c r="B55" s="7" t="s">
        <v>18</v>
      </c>
      <c r="C55" s="21"/>
      <c r="D55" s="21"/>
      <c r="E55" s="21"/>
    </row>
    <row r="57" spans="1:9" ht="15.75" thickBot="1">
      <c r="A57" s="9" t="s">
        <v>20</v>
      </c>
      <c r="B57" s="9" t="s">
        <v>34</v>
      </c>
      <c r="C57" s="9" t="s">
        <v>35</v>
      </c>
      <c r="D57" s="9" t="s">
        <v>36</v>
      </c>
      <c r="E57" s="9" t="s">
        <v>37</v>
      </c>
    </row>
    <row r="59" spans="1:9">
      <c r="A59" s="1" t="s">
        <v>49</v>
      </c>
      <c r="B59" s="40">
        <f>'2T'!E63</f>
        <v>84201598.140000001</v>
      </c>
      <c r="C59" s="40">
        <f>B63</f>
        <v>5556140.5</v>
      </c>
      <c r="D59" s="40">
        <f>C63</f>
        <v>5556140.5</v>
      </c>
      <c r="E59" s="40">
        <f>B59</f>
        <v>84201598.140000001</v>
      </c>
    </row>
    <row r="60" spans="1:9">
      <c r="A60" s="1" t="s">
        <v>23</v>
      </c>
      <c r="B60" s="40">
        <v>0</v>
      </c>
      <c r="C60" s="40">
        <v>324470400</v>
      </c>
      <c r="D60" s="40">
        <v>0</v>
      </c>
      <c r="E60" s="40">
        <f>SUM(B60:D60)</f>
        <v>324470400</v>
      </c>
      <c r="G60" s="28"/>
      <c r="H60" s="28"/>
      <c r="I60" s="28"/>
    </row>
    <row r="61" spans="1:9">
      <c r="A61" s="1" t="s">
        <v>24</v>
      </c>
      <c r="B61" s="40">
        <f>B59+B60</f>
        <v>84201598.140000001</v>
      </c>
      <c r="C61" s="40">
        <f t="shared" ref="C61:D61" si="5">C60+C59</f>
        <v>330026540.5</v>
      </c>
      <c r="D61" s="40">
        <f t="shared" si="5"/>
        <v>5556140.5</v>
      </c>
      <c r="E61" s="40">
        <f>E60+E59</f>
        <v>408671998.13999999</v>
      </c>
      <c r="F61" s="19"/>
    </row>
    <row r="62" spans="1:9">
      <c r="A62" s="1" t="s">
        <v>25</v>
      </c>
      <c r="B62" s="40">
        <f>B49</f>
        <v>78645457.640000001</v>
      </c>
      <c r="C62" s="40">
        <f t="shared" ref="C62:D62" si="6">C49</f>
        <v>324470400</v>
      </c>
      <c r="D62" s="40">
        <f t="shared" si="6"/>
        <v>0</v>
      </c>
      <c r="E62" s="40">
        <f>SUM(B62:D62)</f>
        <v>403115857.63999999</v>
      </c>
    </row>
    <row r="63" spans="1:9">
      <c r="A63" s="1" t="s">
        <v>26</v>
      </c>
      <c r="B63" s="40">
        <f>B61-B62</f>
        <v>5556140.5</v>
      </c>
      <c r="C63" s="40">
        <f t="shared" ref="C63:D63" si="7">C61-C62</f>
        <v>5556140.5</v>
      </c>
      <c r="D63" s="40">
        <f t="shared" si="7"/>
        <v>5556140.5</v>
      </c>
      <c r="E63" s="40">
        <f>E61-E62</f>
        <v>5556140.5</v>
      </c>
    </row>
    <row r="64" spans="1:9" ht="15.75" thickBot="1">
      <c r="A64" s="13"/>
      <c r="B64" s="13"/>
      <c r="C64" s="13"/>
      <c r="D64" s="13"/>
      <c r="E64" s="13"/>
    </row>
    <row r="65" spans="1:1" ht="15.75" thickTop="1">
      <c r="A65" s="15" t="s">
        <v>71</v>
      </c>
    </row>
    <row r="66" spans="1:1">
      <c r="A66" s="16" t="s">
        <v>54</v>
      </c>
    </row>
    <row r="68" spans="1:1">
      <c r="A68" s="1" t="s">
        <v>88</v>
      </c>
    </row>
    <row r="74" spans="1:1">
      <c r="A74" s="27"/>
    </row>
    <row r="75" spans="1:1">
      <c r="A75" s="27"/>
    </row>
    <row r="76" spans="1:1">
      <c r="A76" s="27"/>
    </row>
  </sheetData>
  <mergeCells count="9">
    <mergeCell ref="A40:E40"/>
    <mergeCell ref="A53:E53"/>
    <mergeCell ref="A54:E54"/>
    <mergeCell ref="A1:F1"/>
    <mergeCell ref="A8:F8"/>
    <mergeCell ref="A9:F9"/>
    <mergeCell ref="A23:E23"/>
    <mergeCell ref="A25:E25"/>
    <mergeCell ref="A38:E3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H76"/>
  <sheetViews>
    <sheetView topLeftCell="A60" workbookViewId="0">
      <selection activeCell="A68" sqref="A68"/>
    </sheetView>
  </sheetViews>
  <sheetFormatPr baseColWidth="10" defaultColWidth="11.5703125" defaultRowHeight="15"/>
  <cols>
    <col min="1" max="1" width="60.7109375" style="1" customWidth="1"/>
    <col min="2" max="2" width="12" style="1" bestFit="1" customWidth="1"/>
    <col min="3" max="3" width="13" style="1" customWidth="1"/>
    <col min="4" max="4" width="13.85546875" style="1" customWidth="1"/>
    <col min="5" max="5" width="12.5703125" style="1" customWidth="1"/>
    <col min="6" max="6" width="11.7109375" style="1" bestFit="1" customWidth="1"/>
    <col min="7" max="16384" width="11.5703125" style="1"/>
  </cols>
  <sheetData>
    <row r="1" spans="1:8">
      <c r="A1" s="47" t="s">
        <v>0</v>
      </c>
      <c r="B1" s="47"/>
      <c r="C1" s="47"/>
      <c r="D1" s="47"/>
      <c r="E1" s="47"/>
      <c r="F1" s="47"/>
    </row>
    <row r="2" spans="1:8" ht="15" customHeight="1">
      <c r="A2" s="2" t="s">
        <v>3</v>
      </c>
      <c r="B2" s="3" t="s">
        <v>4</v>
      </c>
      <c r="C2" s="4"/>
      <c r="D2" s="4"/>
      <c r="E2" s="4"/>
      <c r="F2" s="4"/>
    </row>
    <row r="3" spans="1:8" ht="15" customHeight="1">
      <c r="A3" s="2" t="s">
        <v>5</v>
      </c>
      <c r="B3" s="5" t="s">
        <v>6</v>
      </c>
      <c r="C3" s="4"/>
      <c r="D3" s="4"/>
      <c r="E3" s="4"/>
      <c r="F3" s="4"/>
    </row>
    <row r="4" spans="1:8" ht="15" customHeight="1">
      <c r="A4" s="2" t="s">
        <v>7</v>
      </c>
      <c r="B4" s="4" t="s">
        <v>47</v>
      </c>
      <c r="C4" s="6"/>
      <c r="D4" s="4"/>
      <c r="E4" s="4"/>
      <c r="F4" s="4"/>
    </row>
    <row r="5" spans="1:8" ht="15" customHeight="1">
      <c r="A5" s="2" t="s">
        <v>43</v>
      </c>
      <c r="B5" s="7" t="s">
        <v>75</v>
      </c>
      <c r="C5" s="4"/>
      <c r="D5" s="4"/>
      <c r="E5" s="4"/>
      <c r="F5" s="4"/>
      <c r="G5" s="8"/>
      <c r="H5" s="8"/>
    </row>
    <row r="6" spans="1:8" ht="15" customHeight="1">
      <c r="A6" s="2"/>
      <c r="B6" s="7"/>
      <c r="C6" s="4"/>
      <c r="D6" s="4"/>
      <c r="E6" s="4"/>
      <c r="F6" s="4"/>
      <c r="G6" s="8"/>
      <c r="H6" s="8"/>
    </row>
    <row r="7" spans="1:8" ht="15" customHeight="1">
      <c r="G7" s="8"/>
      <c r="H7" s="8"/>
    </row>
    <row r="8" spans="1:8" ht="15" customHeight="1">
      <c r="A8" s="47" t="s">
        <v>1</v>
      </c>
      <c r="B8" s="47"/>
      <c r="C8" s="47"/>
      <c r="D8" s="47"/>
      <c r="E8" s="47"/>
      <c r="F8" s="47"/>
      <c r="G8" s="8"/>
      <c r="H8" s="8"/>
    </row>
    <row r="9" spans="1:8" ht="15" customHeight="1">
      <c r="A9" s="47" t="s">
        <v>2</v>
      </c>
      <c r="B9" s="47"/>
      <c r="C9" s="47"/>
      <c r="D9" s="47"/>
      <c r="E9" s="47"/>
      <c r="F9" s="47"/>
      <c r="G9" s="8"/>
      <c r="H9" s="8"/>
    </row>
    <row r="11" spans="1:8" ht="15.75" thickBot="1">
      <c r="A11" s="9" t="s">
        <v>62</v>
      </c>
      <c r="B11" s="9" t="s">
        <v>8</v>
      </c>
      <c r="C11" s="9" t="s">
        <v>38</v>
      </c>
      <c r="D11" s="9" t="s">
        <v>39</v>
      </c>
      <c r="E11" s="9" t="s">
        <v>40</v>
      </c>
      <c r="F11" s="9" t="s">
        <v>41</v>
      </c>
    </row>
    <row r="12" spans="1:8">
      <c r="A12" s="10"/>
      <c r="B12" s="10"/>
      <c r="C12" s="10"/>
      <c r="D12" s="10"/>
      <c r="E12" s="10"/>
      <c r="F12" s="10"/>
    </row>
    <row r="13" spans="1:8">
      <c r="A13" s="32" t="s">
        <v>65</v>
      </c>
      <c r="B13" s="31" t="s">
        <v>13</v>
      </c>
      <c r="C13" s="31">
        <v>36</v>
      </c>
      <c r="D13" s="31">
        <v>37</v>
      </c>
      <c r="E13" s="31">
        <v>37</v>
      </c>
      <c r="F13" s="31">
        <f>+SUM(C13:E13)</f>
        <v>110</v>
      </c>
    </row>
    <row r="14" spans="1:8">
      <c r="A14" s="29"/>
      <c r="B14" s="1" t="s">
        <v>14</v>
      </c>
      <c r="C14" s="1">
        <v>144</v>
      </c>
      <c r="D14" s="1">
        <v>148</v>
      </c>
      <c r="E14" s="1">
        <v>148</v>
      </c>
      <c r="F14" s="1">
        <f>+SUM(C14:E14)</f>
        <v>440</v>
      </c>
    </row>
    <row r="15" spans="1:8">
      <c r="A15" s="32" t="s">
        <v>66</v>
      </c>
      <c r="B15" s="31" t="s">
        <v>13</v>
      </c>
      <c r="C15" s="31">
        <v>136.33333333333334</v>
      </c>
      <c r="D15" s="31">
        <v>136</v>
      </c>
      <c r="E15" s="31">
        <v>137</v>
      </c>
      <c r="F15" s="31">
        <f t="shared" ref="F15:F16" si="0">SUM(C15:E15)</f>
        <v>409.33333333333337</v>
      </c>
    </row>
    <row r="16" spans="1:8">
      <c r="A16" s="29"/>
      <c r="B16" s="1" t="s">
        <v>14</v>
      </c>
      <c r="C16" s="1">
        <v>545.33333333333337</v>
      </c>
      <c r="D16" s="1">
        <v>544</v>
      </c>
      <c r="E16" s="1">
        <v>548</v>
      </c>
      <c r="F16" s="1">
        <f t="shared" si="0"/>
        <v>1637.3333333333335</v>
      </c>
    </row>
    <row r="18" spans="1:6" ht="15.75" thickBot="1">
      <c r="A18" s="13" t="s">
        <v>61</v>
      </c>
      <c r="B18" s="13" t="s">
        <v>13</v>
      </c>
      <c r="C18" s="13">
        <f>C13+C15</f>
        <v>172.33333333333334</v>
      </c>
      <c r="D18" s="13">
        <f t="shared" ref="D18:F18" si="1">D13+D15</f>
        <v>173</v>
      </c>
      <c r="E18" s="13">
        <f t="shared" si="1"/>
        <v>174</v>
      </c>
      <c r="F18" s="13">
        <f t="shared" si="1"/>
        <v>519.33333333333337</v>
      </c>
    </row>
    <row r="19" spans="1:6" ht="15.75" thickTop="1">
      <c r="A19" s="14" t="s">
        <v>63</v>
      </c>
      <c r="B19" s="15"/>
      <c r="C19" s="15"/>
      <c r="D19" s="15"/>
      <c r="E19" s="15"/>
      <c r="F19" s="15"/>
    </row>
    <row r="20" spans="1:6">
      <c r="A20" s="14" t="s">
        <v>68</v>
      </c>
      <c r="B20" s="14" t="s">
        <v>69</v>
      </c>
      <c r="C20" s="15"/>
      <c r="D20" s="15"/>
      <c r="E20" s="15"/>
      <c r="F20" s="15"/>
    </row>
    <row r="21" spans="1:6">
      <c r="A21" s="36" t="s">
        <v>89</v>
      </c>
      <c r="C21" s="36"/>
    </row>
    <row r="22" spans="1:6">
      <c r="A22" s="1" t="s">
        <v>50</v>
      </c>
    </row>
    <row r="23" spans="1:6">
      <c r="A23" s="48" t="s">
        <v>16</v>
      </c>
      <c r="B23" s="48"/>
      <c r="C23" s="48"/>
      <c r="D23" s="48"/>
      <c r="E23" s="48"/>
    </row>
    <row r="24" spans="1:6">
      <c r="A24" s="47" t="s">
        <v>33</v>
      </c>
      <c r="B24" s="47"/>
      <c r="C24" s="47"/>
      <c r="D24" s="47"/>
      <c r="E24" s="47"/>
    </row>
    <row r="25" spans="1:6">
      <c r="A25" s="47" t="s">
        <v>57</v>
      </c>
      <c r="B25" s="47"/>
      <c r="C25" s="47"/>
      <c r="D25" s="47"/>
      <c r="E25" s="47"/>
    </row>
    <row r="27" spans="1:6" ht="15.75" thickBot="1">
      <c r="A27" s="9" t="s">
        <v>62</v>
      </c>
      <c r="B27" s="9" t="s">
        <v>38</v>
      </c>
      <c r="C27" s="9" t="s">
        <v>39</v>
      </c>
      <c r="D27" s="9" t="s">
        <v>40</v>
      </c>
      <c r="E27" s="9" t="s">
        <v>41</v>
      </c>
    </row>
    <row r="29" spans="1:6">
      <c r="A29" s="11" t="s">
        <v>67</v>
      </c>
      <c r="C29" s="1">
        <v>0</v>
      </c>
      <c r="D29" s="1">
        <v>0</v>
      </c>
      <c r="E29" s="1">
        <f>SUM(B29:D29)</f>
        <v>0</v>
      </c>
    </row>
    <row r="30" spans="1:6">
      <c r="A30" s="11"/>
      <c r="E30" s="1">
        <f t="shared" ref="E30:E32" si="2">SUM(B30:D30)</f>
        <v>0</v>
      </c>
    </row>
    <row r="31" spans="1:6">
      <c r="A31" s="11"/>
      <c r="E31" s="1">
        <f t="shared" si="2"/>
        <v>0</v>
      </c>
    </row>
    <row r="32" spans="1:6">
      <c r="A32" s="11"/>
      <c r="E32" s="1">
        <f t="shared" si="2"/>
        <v>0</v>
      </c>
    </row>
    <row r="34" spans="1:5" ht="15.75" thickBot="1">
      <c r="A34" s="13" t="s">
        <v>53</v>
      </c>
      <c r="B34" s="13">
        <f>SUM(B29:B32)</f>
        <v>0</v>
      </c>
      <c r="C34" s="13">
        <f t="shared" ref="C34:E34" si="3">SUM(C29:C32)</f>
        <v>0</v>
      </c>
      <c r="D34" s="13">
        <f t="shared" si="3"/>
        <v>0</v>
      </c>
      <c r="E34" s="13">
        <f t="shared" si="3"/>
        <v>0</v>
      </c>
    </row>
    <row r="35" spans="1:5" ht="15.75" thickTop="1">
      <c r="A35" s="15" t="s">
        <v>71</v>
      </c>
    </row>
    <row r="36" spans="1:5">
      <c r="A36" s="16"/>
    </row>
    <row r="38" spans="1:5">
      <c r="A38" s="47" t="s">
        <v>19</v>
      </c>
      <c r="B38" s="47"/>
      <c r="C38" s="47"/>
      <c r="D38" s="47"/>
      <c r="E38" s="47"/>
    </row>
    <row r="39" spans="1:5">
      <c r="A39" s="7" t="s">
        <v>32</v>
      </c>
      <c r="B39" s="4"/>
    </row>
    <row r="40" spans="1:5">
      <c r="A40" s="47" t="s">
        <v>57</v>
      </c>
      <c r="B40" s="47"/>
      <c r="C40" s="47"/>
      <c r="D40" s="47"/>
      <c r="E40" s="47"/>
    </row>
    <row r="42" spans="1:5" ht="15.75" thickBot="1">
      <c r="A42" s="9" t="s">
        <v>20</v>
      </c>
      <c r="B42" s="9" t="s">
        <v>38</v>
      </c>
      <c r="C42" s="9" t="s">
        <v>39</v>
      </c>
      <c r="D42" s="9" t="s">
        <v>40</v>
      </c>
      <c r="E42" s="9" t="s">
        <v>41</v>
      </c>
    </row>
    <row r="44" spans="1:5">
      <c r="A44" s="1" t="s">
        <v>55</v>
      </c>
      <c r="E44" s="1">
        <v>0</v>
      </c>
    </row>
    <row r="45" spans="1:5">
      <c r="A45" s="17" t="s">
        <v>56</v>
      </c>
      <c r="E45" s="1">
        <f>SUM(B45:D45)</f>
        <v>0</v>
      </c>
    </row>
    <row r="46" spans="1:5">
      <c r="A46" s="18"/>
    </row>
    <row r="49" spans="1:6" ht="15.75" thickBot="1">
      <c r="A49" s="13" t="s">
        <v>15</v>
      </c>
      <c r="B49" s="13">
        <f>B44+B45</f>
        <v>0</v>
      </c>
      <c r="C49" s="13">
        <f t="shared" ref="C49:E49" si="4">C44+C45</f>
        <v>0</v>
      </c>
      <c r="D49" s="13">
        <f t="shared" si="4"/>
        <v>0</v>
      </c>
      <c r="E49" s="13">
        <f t="shared" si="4"/>
        <v>0</v>
      </c>
    </row>
    <row r="50" spans="1:6" ht="15.75" thickTop="1">
      <c r="A50" s="15" t="s">
        <v>71</v>
      </c>
    </row>
    <row r="51" spans="1:6">
      <c r="A51" s="15"/>
    </row>
    <row r="53" spans="1:6">
      <c r="A53" s="47" t="s">
        <v>21</v>
      </c>
      <c r="B53" s="47"/>
      <c r="C53" s="47"/>
      <c r="D53" s="47"/>
      <c r="E53" s="47"/>
    </row>
    <row r="54" spans="1:6">
      <c r="A54" s="47" t="s">
        <v>22</v>
      </c>
      <c r="B54" s="47"/>
      <c r="C54" s="47"/>
      <c r="D54" s="47"/>
      <c r="E54" s="47"/>
    </row>
    <row r="55" spans="1:6">
      <c r="A55" s="2" t="s">
        <v>17</v>
      </c>
      <c r="B55" s="7" t="s">
        <v>18</v>
      </c>
      <c r="C55" s="21"/>
      <c r="D55" s="21"/>
      <c r="E55" s="21"/>
    </row>
    <row r="57" spans="1:6" ht="15.75" thickBot="1">
      <c r="A57" s="9" t="s">
        <v>20</v>
      </c>
      <c r="B57" s="9" t="s">
        <v>38</v>
      </c>
      <c r="C57" s="9" t="s">
        <v>39</v>
      </c>
      <c r="D57" s="9" t="s">
        <v>40</v>
      </c>
      <c r="E57" s="9" t="s">
        <v>41</v>
      </c>
    </row>
    <row r="59" spans="1:6">
      <c r="A59" s="1" t="s">
        <v>49</v>
      </c>
      <c r="B59" s="1">
        <f>'3T'!E63</f>
        <v>5556140.5</v>
      </c>
      <c r="C59" s="1">
        <f>B63</f>
        <v>5556140.5</v>
      </c>
      <c r="D59" s="1">
        <f>C63</f>
        <v>5556140.5</v>
      </c>
      <c r="E59" s="1">
        <f>B59</f>
        <v>5556140.5</v>
      </c>
    </row>
    <row r="60" spans="1:6">
      <c r="A60" s="1" t="s">
        <v>23</v>
      </c>
      <c r="B60" s="1">
        <v>0</v>
      </c>
      <c r="C60" s="1">
        <v>0</v>
      </c>
      <c r="D60" s="33">
        <v>0</v>
      </c>
      <c r="E60" s="1">
        <f>SUM(B60:D60)</f>
        <v>0</v>
      </c>
    </row>
    <row r="61" spans="1:6">
      <c r="A61" s="1" t="s">
        <v>24</v>
      </c>
      <c r="B61" s="1">
        <f>B59+B60</f>
        <v>5556140.5</v>
      </c>
      <c r="C61" s="1">
        <f t="shared" ref="C61:D61" si="5">C59+C60</f>
        <v>5556140.5</v>
      </c>
      <c r="D61" s="1">
        <f t="shared" si="5"/>
        <v>5556140.5</v>
      </c>
      <c r="E61" s="1">
        <f>E60+E59</f>
        <v>5556140.5</v>
      </c>
      <c r="F61" s="19"/>
    </row>
    <row r="62" spans="1:6">
      <c r="A62" s="1" t="s">
        <v>25</v>
      </c>
      <c r="B62" s="1">
        <f>B49</f>
        <v>0</v>
      </c>
      <c r="C62" s="1">
        <f t="shared" ref="C62:D62" si="6">C49</f>
        <v>0</v>
      </c>
      <c r="D62" s="1">
        <f t="shared" si="6"/>
        <v>0</v>
      </c>
      <c r="E62" s="1">
        <f>SUM(B62:D62)</f>
        <v>0</v>
      </c>
    </row>
    <row r="63" spans="1:6">
      <c r="A63" s="1" t="s">
        <v>26</v>
      </c>
      <c r="B63" s="1">
        <f>B61-B62</f>
        <v>5556140.5</v>
      </c>
      <c r="C63" s="1">
        <f t="shared" ref="C63:D63" si="7">C61-C62</f>
        <v>5556140.5</v>
      </c>
      <c r="D63" s="1">
        <f t="shared" si="7"/>
        <v>5556140.5</v>
      </c>
      <c r="E63" s="1">
        <f>E61-E62</f>
        <v>5556140.5</v>
      </c>
    </row>
    <row r="64" spans="1:6" ht="15.75" thickBot="1">
      <c r="A64" s="13"/>
      <c r="B64" s="13"/>
      <c r="C64" s="13"/>
      <c r="D64" s="13"/>
      <c r="E64" s="13"/>
    </row>
    <row r="65" spans="1:1" ht="15.75" thickTop="1">
      <c r="A65" s="15" t="s">
        <v>71</v>
      </c>
    </row>
    <row r="66" spans="1:1">
      <c r="A66" s="16" t="s">
        <v>54</v>
      </c>
    </row>
    <row r="67" spans="1:1">
      <c r="A67" s="34"/>
    </row>
    <row r="68" spans="1:1">
      <c r="A68" s="1" t="s">
        <v>90</v>
      </c>
    </row>
    <row r="74" spans="1:1">
      <c r="A74" s="27"/>
    </row>
    <row r="75" spans="1:1">
      <c r="A75" s="27"/>
    </row>
    <row r="76" spans="1:1">
      <c r="A76" s="27"/>
    </row>
  </sheetData>
  <mergeCells count="10">
    <mergeCell ref="A38:E38"/>
    <mergeCell ref="A40:E40"/>
    <mergeCell ref="A53:E53"/>
    <mergeCell ref="A54:E54"/>
    <mergeCell ref="A1:F1"/>
    <mergeCell ref="A8:F8"/>
    <mergeCell ref="A9:F9"/>
    <mergeCell ref="A23:E23"/>
    <mergeCell ref="A24:E24"/>
    <mergeCell ref="A25:E25"/>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H76"/>
  <sheetViews>
    <sheetView topLeftCell="A53" workbookViewId="0">
      <selection activeCell="C35" sqref="C35"/>
    </sheetView>
  </sheetViews>
  <sheetFormatPr baseColWidth="10" defaultColWidth="11.5703125" defaultRowHeight="15"/>
  <cols>
    <col min="1" max="1" width="62" style="1" customWidth="1"/>
    <col min="2" max="2" width="14.42578125" style="1" customWidth="1"/>
    <col min="3" max="4" width="14.140625" style="1" bestFit="1" customWidth="1"/>
    <col min="5" max="5" width="12.5703125" style="1" bestFit="1" customWidth="1"/>
    <col min="6" max="6" width="12.42578125" style="1" bestFit="1" customWidth="1"/>
    <col min="7" max="7" width="11.7109375" style="1" bestFit="1" customWidth="1"/>
    <col min="8" max="16384" width="11.5703125" style="1"/>
  </cols>
  <sheetData>
    <row r="1" spans="1:8">
      <c r="A1" s="47" t="s">
        <v>0</v>
      </c>
      <c r="B1" s="47"/>
      <c r="C1" s="47"/>
      <c r="D1" s="47"/>
      <c r="E1" s="47"/>
      <c r="F1" s="47"/>
    </row>
    <row r="2" spans="1:8">
      <c r="A2" s="2" t="s">
        <v>3</v>
      </c>
      <c r="B2" s="3" t="s">
        <v>4</v>
      </c>
      <c r="C2" s="4"/>
      <c r="D2" s="4"/>
      <c r="E2" s="4"/>
      <c r="F2" s="4"/>
    </row>
    <row r="3" spans="1:8">
      <c r="A3" s="2" t="s">
        <v>5</v>
      </c>
      <c r="B3" s="5" t="s">
        <v>6</v>
      </c>
      <c r="C3" s="4"/>
      <c r="D3" s="4"/>
      <c r="E3" s="4"/>
      <c r="F3" s="4"/>
    </row>
    <row r="4" spans="1:8">
      <c r="A4" s="2" t="s">
        <v>7</v>
      </c>
      <c r="B4" s="4" t="s">
        <v>47</v>
      </c>
      <c r="C4" s="6"/>
      <c r="D4" s="4"/>
      <c r="E4" s="4"/>
      <c r="F4" s="4"/>
    </row>
    <row r="5" spans="1:8">
      <c r="A5" s="2" t="s">
        <v>43</v>
      </c>
      <c r="B5" s="7" t="s">
        <v>76</v>
      </c>
      <c r="C5" s="4"/>
      <c r="D5" s="4"/>
      <c r="E5" s="4"/>
      <c r="F5" s="4"/>
      <c r="G5" s="8"/>
      <c r="H5" s="8"/>
    </row>
    <row r="6" spans="1:8">
      <c r="A6" s="2"/>
      <c r="B6" s="7"/>
      <c r="C6" s="4"/>
      <c r="D6" s="4"/>
      <c r="E6" s="4"/>
      <c r="F6" s="4"/>
      <c r="G6" s="8"/>
      <c r="H6" s="8"/>
    </row>
    <row r="7" spans="1:8">
      <c r="G7" s="8"/>
      <c r="H7" s="8"/>
    </row>
    <row r="8" spans="1:8">
      <c r="A8" s="47" t="s">
        <v>1</v>
      </c>
      <c r="B8" s="47"/>
      <c r="C8" s="47"/>
      <c r="D8" s="47"/>
      <c r="E8" s="47"/>
      <c r="G8" s="8"/>
      <c r="H8" s="8"/>
    </row>
    <row r="9" spans="1:8">
      <c r="A9" s="47" t="s">
        <v>2</v>
      </c>
      <c r="B9" s="47"/>
      <c r="C9" s="47"/>
      <c r="D9" s="47"/>
      <c r="E9" s="47"/>
      <c r="G9" s="8"/>
      <c r="H9" s="8"/>
    </row>
    <row r="11" spans="1:8" ht="15.75" thickBot="1">
      <c r="A11" s="9" t="s">
        <v>62</v>
      </c>
      <c r="B11" s="9" t="s">
        <v>8</v>
      </c>
      <c r="C11" s="9" t="s">
        <v>12</v>
      </c>
      <c r="D11" s="9" t="s">
        <v>30</v>
      </c>
      <c r="E11" s="9" t="s">
        <v>46</v>
      </c>
      <c r="F11" s="8"/>
    </row>
    <row r="12" spans="1:8">
      <c r="A12" s="10"/>
      <c r="B12" s="10"/>
      <c r="C12" s="10"/>
      <c r="D12" s="10"/>
      <c r="E12" s="10"/>
      <c r="F12" s="8"/>
    </row>
    <row r="13" spans="1:8">
      <c r="A13" s="32" t="s">
        <v>65</v>
      </c>
      <c r="B13" s="31" t="s">
        <v>13</v>
      </c>
      <c r="C13" s="39">
        <f>+'1T'!F13</f>
        <v>768</v>
      </c>
      <c r="D13" s="39">
        <f>+'2T'!F13</f>
        <v>369</v>
      </c>
      <c r="E13" s="39">
        <f>SUM(C13:D13)</f>
        <v>1137</v>
      </c>
      <c r="F13" s="8"/>
    </row>
    <row r="14" spans="1:8">
      <c r="A14" s="29"/>
      <c r="B14" s="1" t="s">
        <v>14</v>
      </c>
      <c r="C14" s="40">
        <f>+'1T'!F14</f>
        <v>3072</v>
      </c>
      <c r="D14" s="40">
        <f>+'2T'!F14</f>
        <v>1476</v>
      </c>
      <c r="E14" s="40">
        <f t="shared" ref="E14:E16" si="0">SUM(C14:D14)</f>
        <v>4548</v>
      </c>
      <c r="F14" s="8"/>
    </row>
    <row r="15" spans="1:8">
      <c r="A15" s="32" t="s">
        <v>66</v>
      </c>
      <c r="B15" s="31" t="s">
        <v>13</v>
      </c>
      <c r="C15" s="39">
        <f>+'1T'!F15</f>
        <v>0</v>
      </c>
      <c r="D15" s="39">
        <f>+'2T'!F15</f>
        <v>0</v>
      </c>
      <c r="E15" s="39">
        <f t="shared" si="0"/>
        <v>0</v>
      </c>
      <c r="F15" s="8"/>
    </row>
    <row r="16" spans="1:8">
      <c r="A16" s="29"/>
      <c r="B16" s="1" t="s">
        <v>14</v>
      </c>
      <c r="C16" s="40">
        <f>+'1T'!F16</f>
        <v>0</v>
      </c>
      <c r="D16" s="40">
        <f>+'2T'!F16</f>
        <v>0</v>
      </c>
      <c r="E16" s="40">
        <f t="shared" si="0"/>
        <v>0</v>
      </c>
      <c r="F16" s="8"/>
    </row>
    <row r="17" spans="1:6">
      <c r="C17" s="40"/>
      <c r="D17" s="40"/>
      <c r="E17" s="40"/>
    </row>
    <row r="18" spans="1:6" ht="15.75" thickBot="1">
      <c r="A18" s="13"/>
      <c r="B18" s="13" t="s">
        <v>13</v>
      </c>
      <c r="C18" s="41">
        <f>C13+C15</f>
        <v>768</v>
      </c>
      <c r="D18" s="41">
        <f t="shared" ref="D18:E18" si="1">D13+D15</f>
        <v>369</v>
      </c>
      <c r="E18" s="41">
        <f t="shared" si="1"/>
        <v>1137</v>
      </c>
    </row>
    <row r="19" spans="1:6" ht="15.75" thickTop="1">
      <c r="A19" s="14" t="s">
        <v>52</v>
      </c>
      <c r="B19" s="15"/>
      <c r="C19" s="15"/>
      <c r="D19" s="15"/>
      <c r="E19" s="15"/>
      <c r="F19" s="15"/>
    </row>
    <row r="20" spans="1:6">
      <c r="A20" s="14" t="s">
        <v>79</v>
      </c>
      <c r="B20" s="14" t="s">
        <v>80</v>
      </c>
    </row>
    <row r="21" spans="1:6">
      <c r="A21" s="1" t="s">
        <v>50</v>
      </c>
    </row>
    <row r="23" spans="1:6">
      <c r="A23" s="48" t="s">
        <v>16</v>
      </c>
      <c r="B23" s="48"/>
      <c r="C23" s="48"/>
      <c r="D23" s="48"/>
    </row>
    <row r="24" spans="1:6">
      <c r="A24" s="4" t="s">
        <v>33</v>
      </c>
      <c r="B24" s="4"/>
    </row>
    <row r="25" spans="1:6">
      <c r="A25" s="47" t="s">
        <v>57</v>
      </c>
      <c r="B25" s="47"/>
      <c r="C25" s="47"/>
      <c r="D25" s="47"/>
      <c r="E25" s="21"/>
    </row>
    <row r="27" spans="1:6" ht="15.75" thickBot="1">
      <c r="A27" s="9" t="s">
        <v>62</v>
      </c>
      <c r="B27" s="9" t="s">
        <v>12</v>
      </c>
      <c r="C27" s="9" t="s">
        <v>30</v>
      </c>
      <c r="D27" s="9" t="s">
        <v>46</v>
      </c>
    </row>
    <row r="29" spans="1:6">
      <c r="A29" s="11" t="s">
        <v>67</v>
      </c>
      <c r="B29" s="40">
        <f>'1T'!E29</f>
        <v>0</v>
      </c>
      <c r="C29" s="40">
        <f>'2T'!E29</f>
        <v>0</v>
      </c>
      <c r="D29" s="40">
        <f>SUM(B29:C29)</f>
        <v>0</v>
      </c>
    </row>
    <row r="30" spans="1:6">
      <c r="A30" s="11"/>
      <c r="B30" s="40">
        <f>'1T'!E30</f>
        <v>0</v>
      </c>
      <c r="C30" s="40">
        <f>'2T'!E30</f>
        <v>0</v>
      </c>
      <c r="D30" s="40">
        <f t="shared" ref="D30:D32" si="2">SUM(B30:C30)</f>
        <v>0</v>
      </c>
    </row>
    <row r="31" spans="1:6">
      <c r="A31" s="11"/>
      <c r="B31" s="40">
        <f>'1T'!E31</f>
        <v>0</v>
      </c>
      <c r="C31" s="40">
        <f>'2T'!E31</f>
        <v>0</v>
      </c>
      <c r="D31" s="40">
        <f t="shared" si="2"/>
        <v>0</v>
      </c>
    </row>
    <row r="32" spans="1:6">
      <c r="A32" s="11"/>
      <c r="B32" s="40">
        <f>'1T'!E32</f>
        <v>0</v>
      </c>
      <c r="C32" s="40">
        <f>'2T'!E32</f>
        <v>0</v>
      </c>
      <c r="D32" s="40">
        <f t="shared" si="2"/>
        <v>0</v>
      </c>
    </row>
    <row r="33" spans="1:7">
      <c r="B33" s="40"/>
      <c r="C33" s="40"/>
      <c r="D33" s="40"/>
    </row>
    <row r="34" spans="1:7" ht="15.75" thickBot="1">
      <c r="A34" s="13" t="s">
        <v>44</v>
      </c>
      <c r="B34" s="46">
        <f>B29</f>
        <v>0</v>
      </c>
      <c r="C34" s="46">
        <f t="shared" ref="C34:D34" si="3">C29</f>
        <v>0</v>
      </c>
      <c r="D34" s="46">
        <f t="shared" si="3"/>
        <v>0</v>
      </c>
    </row>
    <row r="35" spans="1:7" ht="15.75" thickTop="1">
      <c r="A35" s="15" t="s">
        <v>71</v>
      </c>
    </row>
    <row r="38" spans="1:7">
      <c r="A38" s="47" t="s">
        <v>19</v>
      </c>
      <c r="B38" s="47"/>
      <c r="C38" s="47"/>
      <c r="D38" s="47"/>
    </row>
    <row r="39" spans="1:7">
      <c r="A39" s="7" t="s">
        <v>32</v>
      </c>
      <c r="B39" s="4"/>
    </row>
    <row r="40" spans="1:7">
      <c r="A40" s="47" t="s">
        <v>57</v>
      </c>
      <c r="B40" s="47"/>
      <c r="C40" s="47"/>
      <c r="D40" s="47"/>
      <c r="E40" s="21"/>
      <c r="G40" s="23"/>
    </row>
    <row r="41" spans="1:7">
      <c r="G41" s="23"/>
    </row>
    <row r="42" spans="1:7" ht="15.75" thickBot="1">
      <c r="A42" s="9" t="s">
        <v>20</v>
      </c>
      <c r="B42" s="9" t="s">
        <v>12</v>
      </c>
      <c r="C42" s="9" t="s">
        <v>30</v>
      </c>
      <c r="D42" s="9" t="s">
        <v>46</v>
      </c>
      <c r="G42" s="23"/>
    </row>
    <row r="43" spans="1:7">
      <c r="G43" s="23"/>
    </row>
    <row r="44" spans="1:7">
      <c r="A44" s="1" t="s">
        <v>55</v>
      </c>
      <c r="B44" s="40">
        <f>'1T'!E44</f>
        <v>0</v>
      </c>
      <c r="C44" s="40">
        <f>'2T'!E44</f>
        <v>0</v>
      </c>
      <c r="D44" s="40">
        <f>SUM(B44:C44)</f>
        <v>0</v>
      </c>
      <c r="E44" s="23"/>
      <c r="F44" s="23"/>
    </row>
    <row r="45" spans="1:7">
      <c r="A45" s="17" t="s">
        <v>56</v>
      </c>
      <c r="B45" s="40">
        <f>'1T'!E45</f>
        <v>0</v>
      </c>
      <c r="C45" s="40">
        <f>'2T'!E45</f>
        <v>0</v>
      </c>
      <c r="D45" s="40">
        <f>SUM(B45:C45)</f>
        <v>0</v>
      </c>
      <c r="E45" s="24"/>
      <c r="F45" s="23"/>
    </row>
    <row r="46" spans="1:7">
      <c r="A46" s="18"/>
      <c r="B46" s="40">
        <f>'1T'!E46</f>
        <v>0</v>
      </c>
      <c r="C46" s="40">
        <f>'2T'!E46</f>
        <v>0</v>
      </c>
      <c r="D46" s="40">
        <f>SUM(B46:C46)</f>
        <v>0</v>
      </c>
      <c r="E46" s="23"/>
      <c r="F46" s="23"/>
    </row>
    <row r="47" spans="1:7">
      <c r="B47" s="45"/>
      <c r="C47" s="45"/>
      <c r="D47" s="40"/>
      <c r="F47" s="23"/>
    </row>
    <row r="48" spans="1:7">
      <c r="B48" s="45"/>
      <c r="C48" s="45"/>
      <c r="D48" s="40"/>
      <c r="E48" s="23"/>
      <c r="F48" s="23"/>
    </row>
    <row r="49" spans="1:6" ht="15.75" thickBot="1">
      <c r="A49" s="13" t="s">
        <v>15</v>
      </c>
      <c r="B49" s="46">
        <f>'1T'!E49</f>
        <v>0</v>
      </c>
      <c r="C49" s="46">
        <f>'2T'!E49</f>
        <v>0</v>
      </c>
      <c r="D49" s="46">
        <f>SUM(B49:C49)</f>
        <v>0</v>
      </c>
      <c r="E49" s="23"/>
      <c r="F49" s="23"/>
    </row>
    <row r="50" spans="1:6" ht="15.75" thickTop="1">
      <c r="A50" s="15" t="s">
        <v>71</v>
      </c>
    </row>
    <row r="51" spans="1:6">
      <c r="A51" s="15"/>
    </row>
    <row r="53" spans="1:6">
      <c r="A53" s="47" t="s">
        <v>21</v>
      </c>
      <c r="B53" s="47"/>
      <c r="C53" s="47"/>
      <c r="D53" s="47"/>
    </row>
    <row r="54" spans="1:6">
      <c r="A54" s="7" t="s">
        <v>22</v>
      </c>
      <c r="B54" s="4"/>
    </row>
    <row r="55" spans="1:6">
      <c r="A55" s="47" t="s">
        <v>57</v>
      </c>
      <c r="B55" s="47"/>
      <c r="C55" s="47"/>
      <c r="D55" s="47"/>
      <c r="E55" s="21"/>
    </row>
    <row r="57" spans="1:6" ht="15.75" thickBot="1">
      <c r="A57" s="9" t="s">
        <v>20</v>
      </c>
      <c r="B57" s="9" t="s">
        <v>12</v>
      </c>
      <c r="C57" s="9" t="s">
        <v>30</v>
      </c>
      <c r="D57" s="9" t="s">
        <v>46</v>
      </c>
    </row>
    <row r="59" spans="1:6">
      <c r="A59" s="1" t="s">
        <v>49</v>
      </c>
      <c r="B59" s="40">
        <f>'1T'!E59</f>
        <v>6651012.9400000004</v>
      </c>
      <c r="C59" s="40">
        <f>'2T'!E59</f>
        <v>6651012.9400000004</v>
      </c>
      <c r="D59" s="40">
        <f>B59</f>
        <v>6651012.9400000004</v>
      </c>
    </row>
    <row r="60" spans="1:6">
      <c r="A60" s="1" t="s">
        <v>23</v>
      </c>
      <c r="B60" s="40">
        <f>'1T'!E60</f>
        <v>0</v>
      </c>
      <c r="C60" s="40">
        <f>'2T'!E60</f>
        <v>77550585.200000003</v>
      </c>
      <c r="D60" s="40">
        <f>SUM(B60:C60)</f>
        <v>77550585.200000003</v>
      </c>
    </row>
    <row r="61" spans="1:6">
      <c r="A61" s="1" t="s">
        <v>24</v>
      </c>
      <c r="B61" s="40">
        <f>'1T'!E61</f>
        <v>6651012.9400000004</v>
      </c>
      <c r="C61" s="40">
        <f>'2T'!E61</f>
        <v>84201598.140000001</v>
      </c>
      <c r="D61" s="40">
        <f>D60+D59</f>
        <v>84201598.140000001</v>
      </c>
      <c r="E61" s="19"/>
    </row>
    <row r="62" spans="1:6">
      <c r="A62" s="1" t="s">
        <v>25</v>
      </c>
      <c r="B62" s="40">
        <f>'1T'!E62</f>
        <v>0</v>
      </c>
      <c r="C62" s="40">
        <f>'2T'!E62</f>
        <v>0</v>
      </c>
      <c r="D62" s="40">
        <f>SUM(B62:C62)</f>
        <v>0</v>
      </c>
    </row>
    <row r="63" spans="1:6">
      <c r="A63" s="1" t="s">
        <v>26</v>
      </c>
      <c r="B63" s="40">
        <f>'1T'!E63</f>
        <v>6651012.9400000004</v>
      </c>
      <c r="C63" s="40">
        <f>'2T'!E63</f>
        <v>84201598.140000001</v>
      </c>
      <c r="D63" s="40">
        <f>D61-D62</f>
        <v>84201598.140000001</v>
      </c>
    </row>
    <row r="64" spans="1:6" ht="15.75" thickBot="1">
      <c r="A64" s="13"/>
      <c r="B64" s="13"/>
      <c r="C64" s="13"/>
      <c r="D64" s="13"/>
    </row>
    <row r="65" spans="1:1" ht="15.75" thickTop="1">
      <c r="A65" s="15" t="s">
        <v>71</v>
      </c>
    </row>
    <row r="66" spans="1:1">
      <c r="A66" s="16" t="s">
        <v>54</v>
      </c>
    </row>
    <row r="67" spans="1:1">
      <c r="A67" s="16"/>
    </row>
    <row r="68" spans="1:1">
      <c r="A68" s="1" t="s">
        <v>84</v>
      </c>
    </row>
    <row r="74" spans="1:1">
      <c r="A74" s="27"/>
    </row>
    <row r="75" spans="1:1">
      <c r="A75" s="27"/>
    </row>
    <row r="76" spans="1:1">
      <c r="A76" s="27"/>
    </row>
  </sheetData>
  <mergeCells count="9">
    <mergeCell ref="A55:D55"/>
    <mergeCell ref="A53:D53"/>
    <mergeCell ref="A1:F1"/>
    <mergeCell ref="A8:E8"/>
    <mergeCell ref="A9:E9"/>
    <mergeCell ref="A23:D23"/>
    <mergeCell ref="A38:D38"/>
    <mergeCell ref="A25:D25"/>
    <mergeCell ref="A40:D40"/>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H76"/>
  <sheetViews>
    <sheetView topLeftCell="A56" workbookViewId="0">
      <selection activeCell="J4" sqref="J4:J5"/>
    </sheetView>
  </sheetViews>
  <sheetFormatPr baseColWidth="10" defaultColWidth="11.5703125" defaultRowHeight="15"/>
  <cols>
    <col min="1" max="1" width="60.7109375" style="1" customWidth="1"/>
    <col min="2" max="2" width="14.85546875" style="1" customWidth="1"/>
    <col min="3" max="3" width="14.140625" style="1" bestFit="1" customWidth="1"/>
    <col min="4" max="4" width="13.5703125" style="1" customWidth="1"/>
    <col min="5" max="5" width="14.140625" style="1" bestFit="1" customWidth="1"/>
    <col min="6" max="6" width="12.5703125" style="1" bestFit="1" customWidth="1"/>
    <col min="7" max="7" width="11.7109375" style="1" bestFit="1" customWidth="1"/>
    <col min="8" max="16384" width="11.5703125" style="1"/>
  </cols>
  <sheetData>
    <row r="1" spans="1:8">
      <c r="A1" s="47" t="s">
        <v>0</v>
      </c>
      <c r="B1" s="47"/>
      <c r="C1" s="47"/>
      <c r="D1" s="47"/>
      <c r="E1" s="47"/>
      <c r="F1" s="47"/>
    </row>
    <row r="2" spans="1:8">
      <c r="A2" s="2" t="s">
        <v>3</v>
      </c>
      <c r="B2" s="3" t="s">
        <v>4</v>
      </c>
      <c r="C2" s="4"/>
      <c r="D2" s="4"/>
      <c r="E2" s="4"/>
      <c r="F2" s="4"/>
    </row>
    <row r="3" spans="1:8">
      <c r="A3" s="2" t="s">
        <v>5</v>
      </c>
      <c r="B3" s="5" t="s">
        <v>6</v>
      </c>
      <c r="C3" s="4"/>
      <c r="D3" s="4"/>
      <c r="E3" s="4"/>
      <c r="F3" s="4"/>
    </row>
    <row r="4" spans="1:8">
      <c r="A4" s="2" t="s">
        <v>7</v>
      </c>
      <c r="B4" s="4" t="s">
        <v>47</v>
      </c>
      <c r="C4" s="6"/>
      <c r="D4" s="4"/>
      <c r="E4" s="4"/>
      <c r="F4" s="4"/>
    </row>
    <row r="5" spans="1:8">
      <c r="A5" s="2" t="s">
        <v>43</v>
      </c>
      <c r="B5" s="7" t="s">
        <v>77</v>
      </c>
      <c r="C5" s="4"/>
      <c r="D5" s="4"/>
      <c r="E5" s="4"/>
      <c r="F5" s="4"/>
      <c r="G5" s="8"/>
      <c r="H5" s="8"/>
    </row>
    <row r="6" spans="1:8">
      <c r="A6" s="2"/>
      <c r="B6" s="7"/>
      <c r="C6" s="4"/>
      <c r="D6" s="4"/>
      <c r="E6" s="4"/>
      <c r="F6" s="4"/>
      <c r="G6" s="8"/>
      <c r="H6" s="8"/>
    </row>
    <row r="7" spans="1:8">
      <c r="G7" s="8"/>
      <c r="H7" s="8"/>
    </row>
    <row r="8" spans="1:8">
      <c r="A8" s="47" t="s">
        <v>1</v>
      </c>
      <c r="B8" s="47"/>
      <c r="C8" s="47"/>
      <c r="D8" s="47"/>
      <c r="E8" s="47"/>
      <c r="F8" s="47"/>
      <c r="G8" s="8"/>
      <c r="H8" s="8"/>
    </row>
    <row r="9" spans="1:8">
      <c r="A9" s="47" t="s">
        <v>2</v>
      </c>
      <c r="B9" s="47"/>
      <c r="C9" s="47"/>
      <c r="D9" s="47"/>
      <c r="E9" s="47"/>
      <c r="F9" s="47"/>
      <c r="G9" s="8"/>
      <c r="H9" s="8"/>
    </row>
    <row r="11" spans="1:8" ht="15.75" thickBot="1">
      <c r="A11" s="9" t="s">
        <v>62</v>
      </c>
      <c r="B11" s="9" t="s">
        <v>8</v>
      </c>
      <c r="C11" s="9" t="s">
        <v>12</v>
      </c>
      <c r="D11" s="9" t="s">
        <v>30</v>
      </c>
      <c r="E11" s="9" t="s">
        <v>37</v>
      </c>
      <c r="F11" s="9" t="s">
        <v>45</v>
      </c>
    </row>
    <row r="12" spans="1:8">
      <c r="A12" s="10"/>
      <c r="B12" s="10"/>
      <c r="C12" s="10"/>
      <c r="D12" s="10"/>
      <c r="E12" s="10"/>
      <c r="F12" s="10"/>
    </row>
    <row r="13" spans="1:8">
      <c r="A13" s="32" t="s">
        <v>65</v>
      </c>
      <c r="B13" s="31" t="s">
        <v>13</v>
      </c>
      <c r="C13" s="31">
        <f>+'1T'!F13</f>
        <v>768</v>
      </c>
      <c r="D13" s="31">
        <f>+'2T'!F13</f>
        <v>369</v>
      </c>
      <c r="E13" s="31">
        <f>+'3T'!F13</f>
        <v>162</v>
      </c>
      <c r="F13" s="30">
        <f>+SUM(C13:E13)</f>
        <v>1299</v>
      </c>
    </row>
    <row r="14" spans="1:8">
      <c r="A14" s="29"/>
      <c r="B14" s="1" t="s">
        <v>14</v>
      </c>
      <c r="C14" s="1">
        <f>+'1T'!F14</f>
        <v>3072</v>
      </c>
      <c r="D14" s="1">
        <f>+'2T'!F14</f>
        <v>1476</v>
      </c>
      <c r="E14" s="1">
        <f>+'3T'!F14</f>
        <v>648</v>
      </c>
      <c r="F14" s="35">
        <f t="shared" ref="F14:F16" si="0">+SUM(C14:E14)</f>
        <v>5196</v>
      </c>
    </row>
    <row r="15" spans="1:8">
      <c r="A15" s="32" t="s">
        <v>66</v>
      </c>
      <c r="B15" s="31" t="s">
        <v>13</v>
      </c>
      <c r="C15" s="31">
        <f>+'1T'!F15</f>
        <v>0</v>
      </c>
      <c r="D15" s="31">
        <f>+'2T'!F15</f>
        <v>0</v>
      </c>
      <c r="E15" s="31">
        <f>+'3T'!F15</f>
        <v>375</v>
      </c>
      <c r="F15" s="30">
        <f t="shared" si="0"/>
        <v>375</v>
      </c>
    </row>
    <row r="16" spans="1:8">
      <c r="A16" s="29"/>
      <c r="B16" s="1" t="s">
        <v>14</v>
      </c>
      <c r="C16" s="1">
        <f>+'1T'!F16</f>
        <v>0</v>
      </c>
      <c r="D16" s="1">
        <f>+'2T'!F16</f>
        <v>0</v>
      </c>
      <c r="E16" s="1">
        <f>+'3T'!F16</f>
        <v>1500</v>
      </c>
      <c r="F16" s="35">
        <f t="shared" si="0"/>
        <v>1500</v>
      </c>
    </row>
    <row r="18" spans="1:6" ht="15.75" thickBot="1">
      <c r="A18" s="13"/>
      <c r="B18" s="13" t="s">
        <v>13</v>
      </c>
      <c r="C18" s="13">
        <f>C13+C15</f>
        <v>768</v>
      </c>
      <c r="D18" s="13">
        <f t="shared" ref="D18:F18" si="1">D13+D15</f>
        <v>369</v>
      </c>
      <c r="E18" s="13">
        <f t="shared" si="1"/>
        <v>537</v>
      </c>
      <c r="F18" s="13">
        <f t="shared" si="1"/>
        <v>1674</v>
      </c>
    </row>
    <row r="19" spans="1:6" ht="15.75" thickTop="1">
      <c r="A19" s="14" t="s">
        <v>52</v>
      </c>
    </row>
    <row r="20" spans="1:6">
      <c r="A20" s="14" t="s">
        <v>79</v>
      </c>
      <c r="B20" s="14" t="s">
        <v>80</v>
      </c>
    </row>
    <row r="21" spans="1:6">
      <c r="A21" s="1" t="s">
        <v>50</v>
      </c>
    </row>
    <row r="22" spans="1:6">
      <c r="A22" s="15"/>
    </row>
    <row r="23" spans="1:6">
      <c r="A23" s="48" t="s">
        <v>16</v>
      </c>
      <c r="B23" s="48"/>
      <c r="C23" s="48"/>
      <c r="D23" s="48"/>
      <c r="E23" s="48"/>
    </row>
    <row r="24" spans="1:6">
      <c r="A24" s="47" t="s">
        <v>33</v>
      </c>
      <c r="B24" s="47"/>
      <c r="C24" s="47"/>
      <c r="D24" s="47"/>
      <c r="E24" s="47"/>
    </row>
    <row r="25" spans="1:6">
      <c r="A25" s="47" t="s">
        <v>57</v>
      </c>
      <c r="B25" s="47"/>
      <c r="C25" s="47"/>
      <c r="D25" s="47"/>
      <c r="E25" s="47"/>
    </row>
    <row r="27" spans="1:6" ht="15.75" thickBot="1">
      <c r="A27" s="9" t="s">
        <v>62</v>
      </c>
      <c r="B27" s="9" t="s">
        <v>12</v>
      </c>
      <c r="C27" s="9" t="s">
        <v>30</v>
      </c>
      <c r="D27" s="9" t="s">
        <v>37</v>
      </c>
      <c r="E27" s="9" t="s">
        <v>45</v>
      </c>
    </row>
    <row r="29" spans="1:6">
      <c r="A29" s="11" t="s">
        <v>67</v>
      </c>
      <c r="B29" s="1">
        <f>'1T'!E29</f>
        <v>0</v>
      </c>
      <c r="C29" s="1">
        <f>'2T'!E29</f>
        <v>0</v>
      </c>
      <c r="D29" s="1">
        <f>+'3T'!E29</f>
        <v>396464845.60000002</v>
      </c>
      <c r="E29" s="1">
        <f>SUM(B29:D29)</f>
        <v>396464845.60000002</v>
      </c>
    </row>
    <row r="30" spans="1:6">
      <c r="A30" s="11"/>
      <c r="B30" s="1">
        <f>'1T'!E30</f>
        <v>0</v>
      </c>
      <c r="C30" s="1">
        <f>'2T'!E30</f>
        <v>0</v>
      </c>
      <c r="D30" s="1">
        <f>+'3T'!E30</f>
        <v>0</v>
      </c>
      <c r="E30" s="1">
        <f t="shared" ref="E30:E32" si="2">SUM(B30:D30)</f>
        <v>0</v>
      </c>
    </row>
    <row r="31" spans="1:6">
      <c r="A31" s="11"/>
      <c r="B31" s="1">
        <f>'1T'!E31</f>
        <v>0</v>
      </c>
      <c r="C31" s="1">
        <f>'2T'!E31</f>
        <v>0</v>
      </c>
      <c r="D31" s="1">
        <f>+'3T'!E31</f>
        <v>0</v>
      </c>
      <c r="E31" s="1">
        <f t="shared" si="2"/>
        <v>0</v>
      </c>
    </row>
    <row r="32" spans="1:6">
      <c r="A32" s="11"/>
      <c r="B32" s="1">
        <f>'1T'!E32</f>
        <v>0</v>
      </c>
      <c r="C32" s="1">
        <f>'2T'!E32</f>
        <v>0</v>
      </c>
      <c r="D32" s="1">
        <f>+'3T'!E32</f>
        <v>0</v>
      </c>
      <c r="E32" s="1">
        <f t="shared" si="2"/>
        <v>0</v>
      </c>
    </row>
    <row r="34" spans="1:8" ht="15.75" thickBot="1">
      <c r="A34" s="13" t="s">
        <v>44</v>
      </c>
      <c r="B34" s="22">
        <f>+SUM(B29:B32)</f>
        <v>0</v>
      </c>
      <c r="C34" s="22">
        <f t="shared" ref="C34:E34" si="3">+SUM(C29:C32)</f>
        <v>0</v>
      </c>
      <c r="D34" s="22">
        <f t="shared" si="3"/>
        <v>396464845.60000002</v>
      </c>
      <c r="E34" s="22">
        <f t="shared" si="3"/>
        <v>396464845.60000002</v>
      </c>
    </row>
    <row r="35" spans="1:8" ht="15.75" thickTop="1">
      <c r="A35" s="15" t="s">
        <v>71</v>
      </c>
    </row>
    <row r="38" spans="1:8">
      <c r="A38" s="47" t="s">
        <v>19</v>
      </c>
      <c r="B38" s="47"/>
      <c r="C38" s="47"/>
      <c r="D38" s="47"/>
      <c r="E38" s="47"/>
    </row>
    <row r="39" spans="1:8">
      <c r="A39" s="47" t="s">
        <v>32</v>
      </c>
      <c r="B39" s="47"/>
      <c r="C39" s="47"/>
      <c r="D39" s="47"/>
      <c r="E39" s="47"/>
    </row>
    <row r="40" spans="1:8">
      <c r="A40" s="47" t="s">
        <v>57</v>
      </c>
      <c r="B40" s="47"/>
      <c r="C40" s="47"/>
      <c r="D40" s="47"/>
      <c r="E40" s="47"/>
      <c r="G40" s="23"/>
      <c r="H40" s="23"/>
    </row>
    <row r="41" spans="1:8" ht="15" customHeight="1">
      <c r="G41" s="23"/>
      <c r="H41" s="23"/>
    </row>
    <row r="42" spans="1:8" ht="15.75" thickBot="1">
      <c r="A42" s="9" t="s">
        <v>20</v>
      </c>
      <c r="B42" s="9" t="s">
        <v>12</v>
      </c>
      <c r="C42" s="9" t="s">
        <v>30</v>
      </c>
      <c r="D42" s="9" t="s">
        <v>37</v>
      </c>
      <c r="E42" s="9" t="s">
        <v>45</v>
      </c>
      <c r="G42" s="23"/>
      <c r="H42" s="23"/>
    </row>
    <row r="43" spans="1:8">
      <c r="G43" s="23"/>
      <c r="H43" s="23"/>
    </row>
    <row r="44" spans="1:8">
      <c r="A44" s="1" t="s">
        <v>55</v>
      </c>
      <c r="B44" s="1">
        <f>'1T'!E44</f>
        <v>0</v>
      </c>
      <c r="C44" s="1">
        <f>'2T'!E44</f>
        <v>0</v>
      </c>
      <c r="D44" s="1">
        <f>+'3T'!E44</f>
        <v>0</v>
      </c>
      <c r="E44" s="1">
        <f>SUM(B44:D44)</f>
        <v>0</v>
      </c>
      <c r="F44" s="23"/>
    </row>
    <row r="45" spans="1:8">
      <c r="A45" s="17" t="s">
        <v>56</v>
      </c>
      <c r="B45" s="1">
        <f>'1T'!E45</f>
        <v>0</v>
      </c>
      <c r="C45" s="1">
        <f>'2T'!E45</f>
        <v>0</v>
      </c>
      <c r="D45" s="1">
        <f>+'3T'!E45</f>
        <v>396464845.60000002</v>
      </c>
      <c r="E45" s="1">
        <f>SUM(B45:D45)</f>
        <v>396464845.60000002</v>
      </c>
      <c r="F45" s="24"/>
    </row>
    <row r="46" spans="1:8">
      <c r="A46" s="1" t="s">
        <v>86</v>
      </c>
      <c r="B46" s="1">
        <f>'1T'!E46</f>
        <v>0</v>
      </c>
      <c r="C46" s="1">
        <f>'2T'!E46</f>
        <v>0</v>
      </c>
      <c r="D46" s="1">
        <f>+'3T'!E46</f>
        <v>0</v>
      </c>
      <c r="E46" s="1">
        <f t="shared" ref="E46:E47" si="4">SUM(B46:D46)</f>
        <v>0</v>
      </c>
      <c r="F46" s="23"/>
    </row>
    <row r="47" spans="1:8">
      <c r="A47" s="1" t="s">
        <v>87</v>
      </c>
      <c r="B47" s="1">
        <f>'1T'!E47</f>
        <v>0</v>
      </c>
      <c r="C47" s="1">
        <f>'2T'!E47</f>
        <v>0</v>
      </c>
      <c r="D47" s="1">
        <f>+'3T'!E47</f>
        <v>6651012.04</v>
      </c>
      <c r="E47" s="1">
        <f t="shared" si="4"/>
        <v>6651012.04</v>
      </c>
    </row>
    <row r="48" spans="1:8">
      <c r="B48" s="4"/>
      <c r="C48" s="4"/>
      <c r="D48" s="4"/>
      <c r="F48" s="23"/>
    </row>
    <row r="49" spans="1:6" ht="15.75" thickBot="1">
      <c r="A49" s="13" t="s">
        <v>15</v>
      </c>
      <c r="B49" s="22">
        <f>'1T'!E49</f>
        <v>0</v>
      </c>
      <c r="C49" s="22">
        <f>'2T'!E49</f>
        <v>0</v>
      </c>
      <c r="D49" s="22">
        <f>'3T'!E49</f>
        <v>403115857.64000005</v>
      </c>
      <c r="E49" s="22">
        <f>SUM(E44:E47)</f>
        <v>403115857.64000005</v>
      </c>
      <c r="F49" s="23"/>
    </row>
    <row r="50" spans="1:6" ht="15.75" thickTop="1">
      <c r="A50" s="15" t="s">
        <v>71</v>
      </c>
    </row>
    <row r="51" spans="1:6">
      <c r="A51" s="15"/>
    </row>
    <row r="53" spans="1:6">
      <c r="A53" s="47" t="s">
        <v>21</v>
      </c>
      <c r="B53" s="47"/>
      <c r="C53" s="47"/>
      <c r="D53" s="47"/>
      <c r="E53" s="47"/>
    </row>
    <row r="54" spans="1:6">
      <c r="A54" s="47" t="s">
        <v>22</v>
      </c>
      <c r="B54" s="47"/>
      <c r="C54" s="47"/>
      <c r="D54" s="47"/>
      <c r="E54" s="47"/>
    </row>
    <row r="55" spans="1:6">
      <c r="A55" s="47" t="s">
        <v>57</v>
      </c>
      <c r="B55" s="47"/>
      <c r="C55" s="47"/>
      <c r="D55" s="47"/>
      <c r="E55" s="47"/>
    </row>
    <row r="57" spans="1:6" ht="15.75" thickBot="1">
      <c r="A57" s="9" t="s">
        <v>20</v>
      </c>
      <c r="B57" s="9" t="s">
        <v>12</v>
      </c>
      <c r="C57" s="9" t="s">
        <v>30</v>
      </c>
      <c r="D57" s="9" t="s">
        <v>37</v>
      </c>
      <c r="E57" s="9" t="s">
        <v>45</v>
      </c>
    </row>
    <row r="59" spans="1:6">
      <c r="A59" s="1" t="s">
        <v>49</v>
      </c>
      <c r="B59" s="1">
        <f>'1T'!E59</f>
        <v>6651012.9400000004</v>
      </c>
      <c r="C59" s="1">
        <f>'2T'!E59</f>
        <v>6651012.9400000004</v>
      </c>
      <c r="D59" s="1">
        <f>+'3T'!E59</f>
        <v>84201598.140000001</v>
      </c>
      <c r="E59" s="1">
        <f>B59</f>
        <v>6651012.9400000004</v>
      </c>
    </row>
    <row r="60" spans="1:6">
      <c r="A60" s="1" t="s">
        <v>23</v>
      </c>
      <c r="B60" s="1">
        <f>'1T'!E60</f>
        <v>0</v>
      </c>
      <c r="C60" s="1">
        <f>'2T'!E60</f>
        <v>77550585.200000003</v>
      </c>
      <c r="D60" s="1">
        <f>+'3T'!E60</f>
        <v>324470400</v>
      </c>
      <c r="E60" s="1">
        <f>SUM(B60:D60)</f>
        <v>402020985.19999999</v>
      </c>
    </row>
    <row r="61" spans="1:6">
      <c r="A61" s="1" t="s">
        <v>24</v>
      </c>
      <c r="B61" s="1">
        <f>'1T'!E61</f>
        <v>6651012.9400000004</v>
      </c>
      <c r="C61" s="1">
        <f>'2T'!E61</f>
        <v>84201598.140000001</v>
      </c>
      <c r="D61" s="1">
        <f>+'3T'!E61</f>
        <v>408671998.13999999</v>
      </c>
      <c r="E61" s="1">
        <f>E60+E59</f>
        <v>408671998.13999999</v>
      </c>
    </row>
    <row r="62" spans="1:6">
      <c r="A62" s="1" t="s">
        <v>25</v>
      </c>
      <c r="B62" s="1">
        <f>'1T'!E62</f>
        <v>0</v>
      </c>
      <c r="C62" s="1">
        <f>'2T'!E62</f>
        <v>0</v>
      </c>
      <c r="D62" s="1">
        <f>+'3T'!E62</f>
        <v>403115857.63999999</v>
      </c>
      <c r="E62" s="1">
        <f>SUM(B62:D62)</f>
        <v>403115857.63999999</v>
      </c>
    </row>
    <row r="63" spans="1:6">
      <c r="A63" s="1" t="s">
        <v>26</v>
      </c>
      <c r="B63" s="1">
        <f>'1T'!E63</f>
        <v>6651012.9400000004</v>
      </c>
      <c r="C63" s="1">
        <f>'2T'!E63</f>
        <v>84201598.140000001</v>
      </c>
      <c r="D63" s="1">
        <f>+'3T'!E63</f>
        <v>5556140.5</v>
      </c>
      <c r="E63" s="1">
        <f>E61-E62</f>
        <v>5556140.5</v>
      </c>
    </row>
    <row r="64" spans="1:6" ht="15.75" thickBot="1">
      <c r="A64" s="13"/>
      <c r="B64" s="13"/>
      <c r="C64" s="13"/>
      <c r="D64" s="13"/>
      <c r="E64" s="13"/>
    </row>
    <row r="65" spans="1:1" ht="15.75" thickTop="1">
      <c r="A65" s="15" t="s">
        <v>71</v>
      </c>
    </row>
    <row r="66" spans="1:1">
      <c r="A66" s="16"/>
    </row>
    <row r="67" spans="1:1">
      <c r="A67" s="1" t="s">
        <v>88</v>
      </c>
    </row>
    <row r="74" spans="1:1">
      <c r="A74" s="27"/>
    </row>
    <row r="75" spans="1:1">
      <c r="A75" s="27"/>
    </row>
    <row r="76" spans="1:1">
      <c r="A76" s="27"/>
    </row>
  </sheetData>
  <mergeCells count="12">
    <mergeCell ref="A55:E55"/>
    <mergeCell ref="A1:F1"/>
    <mergeCell ref="A8:F8"/>
    <mergeCell ref="A9:F9"/>
    <mergeCell ref="A23:E23"/>
    <mergeCell ref="A24:E24"/>
    <mergeCell ref="A25:E25"/>
    <mergeCell ref="A38:E38"/>
    <mergeCell ref="A39:E39"/>
    <mergeCell ref="A40:E40"/>
    <mergeCell ref="A53:E53"/>
    <mergeCell ref="A54:E54"/>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J76"/>
  <sheetViews>
    <sheetView tabSelected="1" topLeftCell="A29" workbookViewId="0">
      <selection activeCell="D60" sqref="D60"/>
    </sheetView>
  </sheetViews>
  <sheetFormatPr baseColWidth="10" defaultColWidth="11.5703125" defaultRowHeight="15"/>
  <cols>
    <col min="1" max="1" width="60.7109375" style="1" customWidth="1"/>
    <col min="2" max="2" width="14.5703125" style="1" customWidth="1"/>
    <col min="3" max="3" width="14.140625" style="1" bestFit="1" customWidth="1"/>
    <col min="4" max="4" width="14.28515625" style="1" customWidth="1"/>
    <col min="5" max="5" width="12.5703125" style="1" bestFit="1" customWidth="1"/>
    <col min="6" max="6" width="14.140625" style="1" bestFit="1" customWidth="1"/>
    <col min="7" max="7" width="11.85546875" style="1" bestFit="1" customWidth="1"/>
    <col min="8" max="16384" width="11.5703125" style="1"/>
  </cols>
  <sheetData>
    <row r="1" spans="1:10" ht="15" customHeight="1">
      <c r="A1" s="47" t="s">
        <v>0</v>
      </c>
      <c r="B1" s="47"/>
      <c r="C1" s="47"/>
      <c r="D1" s="47"/>
      <c r="E1" s="47"/>
      <c r="F1" s="47"/>
    </row>
    <row r="2" spans="1:10" ht="15" customHeight="1">
      <c r="A2" s="2" t="s">
        <v>3</v>
      </c>
      <c r="B2" s="3" t="s">
        <v>4</v>
      </c>
      <c r="C2" s="4"/>
      <c r="D2" s="4"/>
      <c r="E2" s="4"/>
      <c r="F2" s="4"/>
    </row>
    <row r="3" spans="1:10" ht="15" customHeight="1">
      <c r="A3" s="2" t="s">
        <v>5</v>
      </c>
      <c r="B3" s="5" t="s">
        <v>6</v>
      </c>
      <c r="C3" s="4"/>
      <c r="D3" s="4"/>
      <c r="E3" s="4"/>
      <c r="F3" s="4"/>
    </row>
    <row r="4" spans="1:10" ht="15" customHeight="1">
      <c r="A4" s="2" t="s">
        <v>7</v>
      </c>
      <c r="B4" s="4" t="s">
        <v>47</v>
      </c>
      <c r="C4" s="6"/>
      <c r="D4" s="4"/>
      <c r="E4" s="4"/>
      <c r="F4" s="4"/>
    </row>
    <row r="5" spans="1:10" ht="15" customHeight="1">
      <c r="A5" s="2" t="s">
        <v>60</v>
      </c>
      <c r="B5" s="25" t="s">
        <v>78</v>
      </c>
      <c r="C5" s="4"/>
      <c r="D5" s="4"/>
      <c r="E5" s="4"/>
      <c r="F5" s="4"/>
    </row>
    <row r="6" spans="1:10" ht="15" customHeight="1">
      <c r="A6" s="2"/>
      <c r="B6" s="7"/>
      <c r="C6" s="4"/>
      <c r="D6" s="4"/>
      <c r="E6" s="4"/>
      <c r="F6" s="4"/>
    </row>
    <row r="8" spans="1:10" ht="15" customHeight="1">
      <c r="A8" s="47" t="s">
        <v>1</v>
      </c>
      <c r="B8" s="47"/>
      <c r="C8" s="47"/>
      <c r="D8" s="47"/>
      <c r="E8" s="47"/>
      <c r="F8" s="47"/>
      <c r="G8" s="47"/>
    </row>
    <row r="9" spans="1:10" ht="15" customHeight="1">
      <c r="A9" s="47" t="s">
        <v>2</v>
      </c>
      <c r="B9" s="47"/>
      <c r="C9" s="47"/>
      <c r="D9" s="47"/>
      <c r="E9" s="47"/>
      <c r="F9" s="47"/>
      <c r="G9" s="47"/>
    </row>
    <row r="10" spans="1:10" ht="15" customHeight="1">
      <c r="G10" s="8"/>
      <c r="H10" s="8"/>
    </row>
    <row r="11" spans="1:10" ht="15" customHeight="1" thickBot="1">
      <c r="A11" s="9" t="s">
        <v>62</v>
      </c>
      <c r="B11" s="9" t="s">
        <v>8</v>
      </c>
      <c r="C11" s="9" t="s">
        <v>12</v>
      </c>
      <c r="D11" s="9" t="s">
        <v>30</v>
      </c>
      <c r="E11" s="9" t="s">
        <v>37</v>
      </c>
      <c r="F11" s="9" t="s">
        <v>41</v>
      </c>
      <c r="G11" s="9" t="s">
        <v>42</v>
      </c>
      <c r="H11" s="8"/>
      <c r="I11" s="8"/>
    </row>
    <row r="12" spans="1:10" ht="15" customHeight="1">
      <c r="A12" s="10"/>
      <c r="B12" s="10"/>
      <c r="C12" s="10"/>
      <c r="D12" s="10"/>
      <c r="E12" s="10"/>
      <c r="F12" s="10"/>
      <c r="G12" s="10"/>
      <c r="H12" s="8"/>
      <c r="I12" s="8"/>
    </row>
    <row r="13" spans="1:10" ht="15" customHeight="1">
      <c r="A13" s="32" t="s">
        <v>65</v>
      </c>
      <c r="B13" s="31" t="s">
        <v>13</v>
      </c>
      <c r="C13" s="31">
        <f>'1T'!F13</f>
        <v>768</v>
      </c>
      <c r="D13" s="31">
        <f>'2T'!F13</f>
        <v>369</v>
      </c>
      <c r="E13" s="31">
        <f>'3T'!F13</f>
        <v>162</v>
      </c>
      <c r="F13" s="30">
        <f>+'4T'!F13</f>
        <v>110</v>
      </c>
      <c r="G13" s="30">
        <f>+SUM(C13:F13)</f>
        <v>1409</v>
      </c>
      <c r="H13" s="8"/>
      <c r="I13" s="8"/>
    </row>
    <row r="14" spans="1:10" ht="15" customHeight="1">
      <c r="A14" s="29"/>
      <c r="B14" s="1" t="s">
        <v>14</v>
      </c>
      <c r="C14" s="1">
        <f>'1T'!F14</f>
        <v>3072</v>
      </c>
      <c r="D14" s="1">
        <f>'2T'!F14</f>
        <v>1476</v>
      </c>
      <c r="E14" s="1">
        <f>'3T'!F14</f>
        <v>648</v>
      </c>
      <c r="F14" s="29">
        <f>+'4T'!F14</f>
        <v>440</v>
      </c>
      <c r="G14" s="29">
        <f t="shared" ref="G14:G16" si="0">+SUM(C14:F14)</f>
        <v>5636</v>
      </c>
      <c r="H14" s="8"/>
      <c r="I14" s="8"/>
    </row>
    <row r="15" spans="1:10" ht="15" customHeight="1">
      <c r="A15" s="32" t="s">
        <v>66</v>
      </c>
      <c r="B15" s="31" t="s">
        <v>13</v>
      </c>
      <c r="C15" s="31">
        <f>'1T'!F15</f>
        <v>0</v>
      </c>
      <c r="D15" s="31">
        <f>'2T'!F15</f>
        <v>0</v>
      </c>
      <c r="E15" s="31">
        <f>'3T'!F15</f>
        <v>375</v>
      </c>
      <c r="F15" s="31">
        <f>+'4T'!F15</f>
        <v>409.33333333333337</v>
      </c>
      <c r="G15" s="31">
        <f t="shared" si="0"/>
        <v>784.33333333333337</v>
      </c>
      <c r="H15" s="8"/>
      <c r="I15" s="8"/>
      <c r="J15" s="11"/>
    </row>
    <row r="16" spans="1:10" ht="15" customHeight="1">
      <c r="A16" s="29"/>
      <c r="B16" s="1" t="s">
        <v>14</v>
      </c>
      <c r="C16" s="1">
        <f>'1T'!F16</f>
        <v>0</v>
      </c>
      <c r="D16" s="1">
        <f>'2T'!F16</f>
        <v>0</v>
      </c>
      <c r="E16" s="1">
        <f>'3T'!F16</f>
        <v>1500</v>
      </c>
      <c r="F16" s="29">
        <f>+'4T'!F16</f>
        <v>1637.3333333333335</v>
      </c>
      <c r="G16" s="29">
        <f t="shared" si="0"/>
        <v>3137.3333333333335</v>
      </c>
      <c r="H16" s="8"/>
      <c r="I16" s="8"/>
      <c r="J16" s="11"/>
    </row>
    <row r="18" spans="1:7" ht="15.75" thickBot="1">
      <c r="A18" s="13"/>
      <c r="B18" s="13" t="s">
        <v>13</v>
      </c>
      <c r="C18" s="13">
        <f>C13+C15</f>
        <v>768</v>
      </c>
      <c r="D18" s="13">
        <f t="shared" ref="D18:G18" si="1">D13+D15</f>
        <v>369</v>
      </c>
      <c r="E18" s="13">
        <f t="shared" si="1"/>
        <v>537</v>
      </c>
      <c r="F18" s="13">
        <f t="shared" si="1"/>
        <v>519.33333333333337</v>
      </c>
      <c r="G18" s="13">
        <f t="shared" si="1"/>
        <v>2193.3333333333335</v>
      </c>
    </row>
    <row r="19" spans="1:7" ht="15.75" thickTop="1">
      <c r="A19" s="14" t="s">
        <v>52</v>
      </c>
      <c r="B19" s="15"/>
      <c r="C19" s="15"/>
      <c r="D19" s="15"/>
      <c r="E19" s="15"/>
      <c r="F19" s="15"/>
    </row>
    <row r="20" spans="1:7">
      <c r="A20" s="14" t="s">
        <v>68</v>
      </c>
      <c r="B20" s="14" t="s">
        <v>69</v>
      </c>
    </row>
    <row r="21" spans="1:7">
      <c r="A21" s="36" t="s">
        <v>89</v>
      </c>
      <c r="C21" s="36"/>
    </row>
    <row r="22" spans="1:7">
      <c r="A22" s="1" t="s">
        <v>50</v>
      </c>
    </row>
    <row r="23" spans="1:7">
      <c r="A23" s="48" t="s">
        <v>16</v>
      </c>
      <c r="B23" s="48"/>
      <c r="C23" s="48"/>
      <c r="D23" s="48"/>
      <c r="E23" s="48"/>
      <c r="F23" s="48"/>
    </row>
    <row r="24" spans="1:7">
      <c r="A24" s="47" t="s">
        <v>33</v>
      </c>
      <c r="B24" s="47"/>
      <c r="C24" s="47"/>
      <c r="D24" s="47"/>
      <c r="E24" s="47"/>
      <c r="F24" s="47"/>
    </row>
    <row r="25" spans="1:7">
      <c r="A25" s="47" t="s">
        <v>57</v>
      </c>
      <c r="B25" s="47"/>
      <c r="C25" s="47"/>
      <c r="D25" s="47"/>
      <c r="E25" s="47"/>
      <c r="F25" s="47"/>
    </row>
    <row r="27" spans="1:7" ht="15.75" thickBot="1">
      <c r="A27" s="9" t="s">
        <v>62</v>
      </c>
      <c r="B27" s="9" t="s">
        <v>12</v>
      </c>
      <c r="C27" s="9" t="s">
        <v>30</v>
      </c>
      <c r="D27" s="9" t="s">
        <v>37</v>
      </c>
      <c r="E27" s="9" t="s">
        <v>41</v>
      </c>
      <c r="F27" s="9" t="s">
        <v>42</v>
      </c>
    </row>
    <row r="29" spans="1:7">
      <c r="A29" s="11" t="s">
        <v>67</v>
      </c>
      <c r="B29" s="1">
        <f>'1T'!E29</f>
        <v>0</v>
      </c>
      <c r="C29" s="1">
        <f>'2T'!E29</f>
        <v>0</v>
      </c>
      <c r="D29" s="1">
        <f>+'3T'!E29</f>
        <v>396464845.60000002</v>
      </c>
      <c r="E29" s="1">
        <f>+'4T'!E29</f>
        <v>0</v>
      </c>
      <c r="F29" s="1">
        <f>SUM(B29:E29)</f>
        <v>396464845.60000002</v>
      </c>
    </row>
    <row r="30" spans="1:7">
      <c r="A30" s="11"/>
      <c r="B30" s="1">
        <f>'1T'!E30</f>
        <v>0</v>
      </c>
      <c r="C30" s="1">
        <f>'2T'!E30</f>
        <v>0</v>
      </c>
      <c r="D30" s="1">
        <f>+'3T'!E30</f>
        <v>0</v>
      </c>
      <c r="E30" s="1">
        <f>+'4T'!E30</f>
        <v>0</v>
      </c>
      <c r="F30" s="1">
        <f t="shared" ref="F30:F32" si="2">SUM(B30:E30)</f>
        <v>0</v>
      </c>
    </row>
    <row r="31" spans="1:7">
      <c r="A31" s="11"/>
      <c r="D31" s="1">
        <f>+'3T'!E31</f>
        <v>0</v>
      </c>
      <c r="E31" s="1">
        <f>+'4T'!E31</f>
        <v>0</v>
      </c>
      <c r="F31" s="1">
        <f t="shared" si="2"/>
        <v>0</v>
      </c>
    </row>
    <row r="32" spans="1:7">
      <c r="A32" s="11"/>
      <c r="D32" s="1">
        <f>+'3T'!E32</f>
        <v>0</v>
      </c>
      <c r="E32" s="1">
        <f>+'4T'!E32</f>
        <v>0</v>
      </c>
      <c r="F32" s="1">
        <f t="shared" si="2"/>
        <v>0</v>
      </c>
    </row>
    <row r="34" spans="1:9" ht="15.75" thickBot="1">
      <c r="A34" s="13" t="s">
        <v>44</v>
      </c>
      <c r="B34" s="22">
        <f>+SUM(B29:B32)</f>
        <v>0</v>
      </c>
      <c r="C34" s="22">
        <f t="shared" ref="C34:F34" si="3">+SUM(C29:C32)</f>
        <v>0</v>
      </c>
      <c r="D34" s="22">
        <f t="shared" si="3"/>
        <v>396464845.60000002</v>
      </c>
      <c r="E34" s="22">
        <f t="shared" si="3"/>
        <v>0</v>
      </c>
      <c r="F34" s="22">
        <f t="shared" si="3"/>
        <v>396464845.60000002</v>
      </c>
    </row>
    <row r="35" spans="1:9" ht="15.75" thickTop="1">
      <c r="A35" s="15" t="s">
        <v>71</v>
      </c>
    </row>
    <row r="36" spans="1:9">
      <c r="A36" s="26"/>
    </row>
    <row r="37" spans="1:9">
      <c r="A37" s="15"/>
    </row>
    <row r="38" spans="1:9">
      <c r="A38" s="47" t="s">
        <v>19</v>
      </c>
      <c r="B38" s="47"/>
      <c r="C38" s="47"/>
      <c r="D38" s="47"/>
      <c r="E38" s="47"/>
      <c r="F38" s="47"/>
    </row>
    <row r="39" spans="1:9">
      <c r="A39" s="47" t="s">
        <v>32</v>
      </c>
      <c r="B39" s="47"/>
      <c r="C39" s="47"/>
      <c r="D39" s="47"/>
      <c r="E39" s="47"/>
      <c r="F39" s="47"/>
    </row>
    <row r="40" spans="1:9">
      <c r="A40" s="47" t="s">
        <v>57</v>
      </c>
      <c r="B40" s="47"/>
      <c r="C40" s="47"/>
      <c r="D40" s="47"/>
      <c r="E40" s="47"/>
      <c r="F40" s="47"/>
    </row>
    <row r="42" spans="1:9" ht="15.75" thickBot="1">
      <c r="A42" s="9" t="s">
        <v>20</v>
      </c>
      <c r="B42" s="9" t="s">
        <v>12</v>
      </c>
      <c r="C42" s="9" t="s">
        <v>30</v>
      </c>
      <c r="D42" s="9" t="s">
        <v>37</v>
      </c>
      <c r="E42" s="9" t="s">
        <v>41</v>
      </c>
      <c r="F42" s="9" t="s">
        <v>42</v>
      </c>
    </row>
    <row r="44" spans="1:9">
      <c r="A44" s="1" t="s">
        <v>55</v>
      </c>
      <c r="B44" s="1">
        <f>'1T'!E44</f>
        <v>0</v>
      </c>
      <c r="C44" s="1">
        <f>'2T'!E44</f>
        <v>0</v>
      </c>
      <c r="D44" s="1">
        <f>+'3T'!E44</f>
        <v>0</v>
      </c>
      <c r="E44" s="1">
        <f>+'4T'!E44</f>
        <v>0</v>
      </c>
      <c r="F44" s="1">
        <f>SUM(B44:E44)</f>
        <v>0</v>
      </c>
      <c r="G44" s="24"/>
      <c r="H44" s="24"/>
      <c r="I44" s="24"/>
    </row>
    <row r="45" spans="1:9">
      <c r="A45" s="17" t="s">
        <v>56</v>
      </c>
      <c r="B45" s="1">
        <f>'1T'!E45</f>
        <v>0</v>
      </c>
      <c r="C45" s="1">
        <f>'2T'!E45</f>
        <v>0</v>
      </c>
      <c r="D45" s="1">
        <f>+'3T'!E45</f>
        <v>396464845.60000002</v>
      </c>
      <c r="E45" s="1">
        <f>+'4T'!E45</f>
        <v>0</v>
      </c>
      <c r="F45" s="1">
        <f>SUM(B45:E45)</f>
        <v>396464845.60000002</v>
      </c>
      <c r="G45" s="24"/>
      <c r="H45" s="24"/>
      <c r="I45" s="24"/>
    </row>
    <row r="46" spans="1:9">
      <c r="A46" s="1" t="s">
        <v>86</v>
      </c>
      <c r="B46" s="1">
        <f>'1T'!E46</f>
        <v>0</v>
      </c>
      <c r="C46" s="1">
        <f>'2T'!E46</f>
        <v>0</v>
      </c>
      <c r="D46" s="1">
        <f>+'3T'!E46</f>
        <v>0</v>
      </c>
      <c r="E46" s="1">
        <f>+'4T'!E46</f>
        <v>0</v>
      </c>
      <c r="F46" s="1">
        <f t="shared" ref="F46:F47" si="4">SUM(B46:E46)</f>
        <v>0</v>
      </c>
      <c r="G46" s="24"/>
      <c r="H46" s="24"/>
      <c r="I46" s="24"/>
    </row>
    <row r="47" spans="1:9">
      <c r="A47" s="1" t="s">
        <v>87</v>
      </c>
      <c r="B47" s="1">
        <f>'1T'!E47</f>
        <v>0</v>
      </c>
      <c r="C47" s="1">
        <f>'2T'!E47</f>
        <v>0</v>
      </c>
      <c r="D47" s="1">
        <f>+'3T'!E47</f>
        <v>6651012.04</v>
      </c>
      <c r="E47" s="1">
        <f>+'4T'!E47</f>
        <v>0</v>
      </c>
      <c r="F47" s="1">
        <f t="shared" si="4"/>
        <v>6651012.04</v>
      </c>
      <c r="G47" s="24"/>
      <c r="H47" s="24"/>
      <c r="I47" s="24"/>
    </row>
    <row r="48" spans="1:9">
      <c r="B48" s="4"/>
      <c r="C48" s="4"/>
      <c r="D48" s="4"/>
      <c r="E48" s="4"/>
      <c r="G48" s="24"/>
      <c r="H48" s="24"/>
      <c r="I48" s="24"/>
    </row>
    <row r="49" spans="1:9" ht="15.75" thickBot="1">
      <c r="A49" s="13" t="s">
        <v>15</v>
      </c>
      <c r="B49" s="22">
        <f>B44+B45+B46+B47</f>
        <v>0</v>
      </c>
      <c r="C49" s="22">
        <f t="shared" ref="C49:E49" si="5">C44+C45+C46+C47</f>
        <v>0</v>
      </c>
      <c r="D49" s="22">
        <f t="shared" si="5"/>
        <v>403115857.64000005</v>
      </c>
      <c r="E49" s="22">
        <f t="shared" si="5"/>
        <v>0</v>
      </c>
      <c r="F49" s="22">
        <f>F44+F45+F46+F47</f>
        <v>403115857.64000005</v>
      </c>
      <c r="G49" s="37"/>
      <c r="H49" s="24"/>
      <c r="I49" s="24"/>
    </row>
    <row r="50" spans="1:9" ht="15.75" thickTop="1">
      <c r="A50" s="15" t="s">
        <v>71</v>
      </c>
    </row>
    <row r="51" spans="1:9">
      <c r="A51" s="15"/>
    </row>
    <row r="53" spans="1:9">
      <c r="A53" s="47" t="s">
        <v>21</v>
      </c>
      <c r="B53" s="47"/>
      <c r="C53" s="47"/>
      <c r="D53" s="47"/>
      <c r="E53" s="47"/>
      <c r="F53" s="47"/>
    </row>
    <row r="54" spans="1:9">
      <c r="A54" s="47" t="s">
        <v>22</v>
      </c>
      <c r="B54" s="47"/>
      <c r="C54" s="47"/>
      <c r="D54" s="47"/>
      <c r="E54" s="47"/>
      <c r="F54" s="47"/>
    </row>
    <row r="55" spans="1:9">
      <c r="A55" s="47" t="s">
        <v>57</v>
      </c>
      <c r="B55" s="47"/>
      <c r="C55" s="47"/>
      <c r="D55" s="47"/>
      <c r="E55" s="47"/>
      <c r="F55" s="47"/>
    </row>
    <row r="57" spans="1:9" ht="15.75" thickBot="1">
      <c r="A57" s="9" t="s">
        <v>20</v>
      </c>
      <c r="B57" s="9" t="s">
        <v>12</v>
      </c>
      <c r="C57" s="9" t="s">
        <v>30</v>
      </c>
      <c r="D57" s="9" t="s">
        <v>37</v>
      </c>
      <c r="E57" s="9" t="s">
        <v>41</v>
      </c>
      <c r="F57" s="9" t="s">
        <v>42</v>
      </c>
    </row>
    <row r="59" spans="1:9">
      <c r="A59" s="1" t="s">
        <v>49</v>
      </c>
      <c r="B59" s="1">
        <f>'1T'!E59</f>
        <v>6651012.9400000004</v>
      </c>
      <c r="C59" s="1">
        <f>'2T'!E59</f>
        <v>6651012.9400000004</v>
      </c>
      <c r="D59" s="1">
        <f>+'3T'!E59</f>
        <v>84201598.140000001</v>
      </c>
      <c r="E59" s="1">
        <f>+'4T'!E59</f>
        <v>5556140.5</v>
      </c>
      <c r="F59" s="1">
        <f>B59</f>
        <v>6651012.9400000004</v>
      </c>
    </row>
    <row r="60" spans="1:9">
      <c r="A60" s="1" t="s">
        <v>23</v>
      </c>
      <c r="B60" s="1">
        <f>'1T'!E60</f>
        <v>0</v>
      </c>
      <c r="C60" s="1">
        <f>'2T'!E60</f>
        <v>77550585.200000003</v>
      </c>
      <c r="D60" s="1">
        <f>+'3T'!E60</f>
        <v>324470400</v>
      </c>
      <c r="E60" s="1">
        <f>+'4T'!E60</f>
        <v>0</v>
      </c>
      <c r="F60" s="1">
        <f>SUM(B60:E60)</f>
        <v>402020985.19999999</v>
      </c>
      <c r="G60" s="19"/>
    </row>
    <row r="61" spans="1:9">
      <c r="A61" s="1" t="s">
        <v>24</v>
      </c>
      <c r="B61" s="1">
        <f>'1T'!E61</f>
        <v>6651012.9400000004</v>
      </c>
      <c r="C61" s="1">
        <f>'2T'!E61</f>
        <v>84201598.140000001</v>
      </c>
      <c r="D61" s="1">
        <f>+'3T'!E61</f>
        <v>408671998.13999999</v>
      </c>
      <c r="E61" s="1">
        <f>+'4T'!E61</f>
        <v>5556140.5</v>
      </c>
      <c r="F61" s="1">
        <f>F60+F59</f>
        <v>408671998.13999999</v>
      </c>
    </row>
    <row r="62" spans="1:9">
      <c r="A62" s="1" t="s">
        <v>25</v>
      </c>
      <c r="B62" s="1">
        <f>'1T'!E62</f>
        <v>0</v>
      </c>
      <c r="C62" s="1">
        <f>'2T'!E62</f>
        <v>0</v>
      </c>
      <c r="D62" s="1">
        <f>+'3T'!E62</f>
        <v>403115857.63999999</v>
      </c>
      <c r="E62" s="1">
        <f>+'4T'!E62</f>
        <v>0</v>
      </c>
      <c r="F62" s="1">
        <f>SUM(B62:E62)</f>
        <v>403115857.63999999</v>
      </c>
    </row>
    <row r="63" spans="1:9">
      <c r="A63" s="1" t="s">
        <v>26</v>
      </c>
      <c r="B63" s="1">
        <f>'1T'!E63</f>
        <v>6651012.9400000004</v>
      </c>
      <c r="C63" s="1">
        <f>'2T'!E63</f>
        <v>84201598.140000001</v>
      </c>
      <c r="D63" s="1">
        <f>+'3T'!E63</f>
        <v>5556140.5</v>
      </c>
      <c r="E63" s="1">
        <f>+'4T'!E63</f>
        <v>5556140.5</v>
      </c>
      <c r="F63" s="1">
        <f>F61-F62</f>
        <v>5556140.5</v>
      </c>
    </row>
    <row r="64" spans="1:9" ht="15.75" thickBot="1">
      <c r="A64" s="13"/>
      <c r="B64" s="13"/>
      <c r="C64" s="13"/>
      <c r="D64" s="13"/>
      <c r="E64" s="13"/>
      <c r="F64" s="13"/>
    </row>
    <row r="65" spans="1:1" ht="15.75" thickTop="1">
      <c r="A65" s="15" t="s">
        <v>71</v>
      </c>
    </row>
    <row r="66" spans="1:1">
      <c r="A66" s="16"/>
    </row>
    <row r="67" spans="1:1">
      <c r="A67" s="1" t="s">
        <v>90</v>
      </c>
    </row>
    <row r="74" spans="1:1">
      <c r="A74" s="27"/>
    </row>
    <row r="75" spans="1:1">
      <c r="A75" s="27"/>
    </row>
    <row r="76" spans="1:1">
      <c r="A76" s="27"/>
    </row>
  </sheetData>
  <mergeCells count="12">
    <mergeCell ref="A55:F55"/>
    <mergeCell ref="A1:F1"/>
    <mergeCell ref="A8:G8"/>
    <mergeCell ref="A9:G9"/>
    <mergeCell ref="A23:F23"/>
    <mergeCell ref="A24:F24"/>
    <mergeCell ref="A25:F25"/>
    <mergeCell ref="A38:F38"/>
    <mergeCell ref="A39:F39"/>
    <mergeCell ref="A40:F40"/>
    <mergeCell ref="A53:F53"/>
    <mergeCell ref="A54:F5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1T</vt:lpstr>
      <vt:lpstr>2T</vt:lpstr>
      <vt:lpstr>3T</vt:lpstr>
      <vt:lpstr>4T</vt:lpstr>
      <vt:lpstr>Semestral</vt:lpstr>
      <vt:lpstr>3T Acumulado</vt:lpstr>
      <vt:lpstr>Anual</vt:lpstr>
    </vt:vector>
  </TitlesOfParts>
  <Company>Universidad de Costa Rica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jdtrejos</dc:creator>
  <cp:lastModifiedBy>horacio</cp:lastModifiedBy>
  <dcterms:created xsi:type="dcterms:W3CDTF">2011-05-16T19:40:45Z</dcterms:created>
  <dcterms:modified xsi:type="dcterms:W3CDTF">2017-03-31T21:06:32Z</dcterms:modified>
</cp:coreProperties>
</file>