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480" windowHeight="9465" activeTab="6"/>
  </bookViews>
  <sheets>
    <sheet name="1T" sheetId="1" r:id="rId1"/>
    <sheet name="2T" sheetId="2" r:id="rId2"/>
    <sheet name="3T" sheetId="9" r:id="rId3"/>
    <sheet name="4T" sheetId="10" r:id="rId4"/>
    <sheet name="Semestral" sheetId="5" r:id="rId5"/>
    <sheet name="3T Acumulado" sheetId="8" r:id="rId6"/>
    <sheet name="Anual" sheetId="11" r:id="rId7"/>
  </sheets>
  <calcPr calcId="125725"/>
</workbook>
</file>

<file path=xl/calcChain.xml><?xml version="1.0" encoding="utf-8"?>
<calcChain xmlns="http://schemas.openxmlformats.org/spreadsheetml/2006/main">
  <c r="D22" i="10"/>
  <c r="E22"/>
  <c r="C22"/>
  <c r="E17" i="8"/>
  <c r="E18"/>
  <c r="E19"/>
  <c r="E20"/>
  <c r="D17"/>
  <c r="D18"/>
  <c r="D19"/>
  <c r="D20"/>
  <c r="D17" i="5"/>
  <c r="D18"/>
  <c r="D19"/>
  <c r="D20"/>
  <c r="D22" i="9"/>
  <c r="E22"/>
  <c r="C22"/>
  <c r="E49" i="10"/>
  <c r="E53" s="1"/>
  <c r="C53"/>
  <c r="C66" s="1"/>
  <c r="D53"/>
  <c r="D66" s="1"/>
  <c r="B53"/>
  <c r="B66" s="1"/>
  <c r="C38"/>
  <c r="D38"/>
  <c r="B38"/>
  <c r="E34"/>
  <c r="E35"/>
  <c r="E36"/>
  <c r="E33"/>
  <c r="F17"/>
  <c r="F17" i="11" s="1"/>
  <c r="F19" i="10"/>
  <c r="F19" i="11" s="1"/>
  <c r="E20" i="10"/>
  <c r="F20" s="1"/>
  <c r="F20" i="11" s="1"/>
  <c r="D18" i="10"/>
  <c r="E18"/>
  <c r="C18"/>
  <c r="F18" l="1"/>
  <c r="F18" i="11" s="1"/>
  <c r="G18" s="1"/>
  <c r="E38" i="10"/>
  <c r="E17" i="11"/>
  <c r="E18"/>
  <c r="E19"/>
  <c r="E20"/>
  <c r="D17"/>
  <c r="D18"/>
  <c r="D19"/>
  <c r="D20"/>
  <c r="C17"/>
  <c r="G17" s="1"/>
  <c r="C18"/>
  <c r="C19"/>
  <c r="G19" s="1"/>
  <c r="D22" i="2"/>
  <c r="E22"/>
  <c r="C22"/>
  <c r="D22" i="1"/>
  <c r="E22"/>
  <c r="C22"/>
  <c r="F17"/>
  <c r="F18"/>
  <c r="F19"/>
  <c r="F20"/>
  <c r="C20" i="11" s="1"/>
  <c r="G20" s="1"/>
  <c r="C20" i="8" l="1"/>
  <c r="F20" s="1"/>
  <c r="C20" i="5"/>
  <c r="E20" s="1"/>
  <c r="C18" i="8"/>
  <c r="F18" s="1"/>
  <c r="C18" i="5"/>
  <c r="E18" s="1"/>
  <c r="C17" i="8"/>
  <c r="F17" s="1"/>
  <c r="C17" i="5"/>
  <c r="E17" s="1"/>
  <c r="C19" i="8"/>
  <c r="F19" s="1"/>
  <c r="C19" i="5"/>
  <c r="E19" s="1"/>
  <c r="D16" i="2"/>
  <c r="E16"/>
  <c r="C16"/>
  <c r="D14"/>
  <c r="E14"/>
  <c r="C14"/>
  <c r="D67" i="9" l="1"/>
  <c r="C65"/>
  <c r="D65"/>
  <c r="C53"/>
  <c r="C66" s="1"/>
  <c r="E16"/>
  <c r="D16"/>
  <c r="C67" l="1"/>
  <c r="D16" i="1"/>
  <c r="E16"/>
  <c r="C16"/>
  <c r="D14"/>
  <c r="E14"/>
  <c r="C14"/>
  <c r="F13" i="10" l="1"/>
  <c r="D48" i="9"/>
  <c r="D53" s="1"/>
  <c r="B53"/>
  <c r="C38"/>
  <c r="D38"/>
  <c r="B38"/>
  <c r="E49" i="11" l="1"/>
  <c r="E53" s="1"/>
  <c r="E48"/>
  <c r="E34"/>
  <c r="E35"/>
  <c r="E36"/>
  <c r="E33"/>
  <c r="F14"/>
  <c r="F13"/>
  <c r="E38" l="1"/>
  <c r="B35" i="8"/>
  <c r="B36"/>
  <c r="C35"/>
  <c r="C36"/>
  <c r="B35" i="5"/>
  <c r="C35"/>
  <c r="B36"/>
  <c r="C36"/>
  <c r="E34" i="9"/>
  <c r="D34" i="11" s="1"/>
  <c r="E35" i="9"/>
  <c r="D35" i="11" s="1"/>
  <c r="F35" s="1"/>
  <c r="E36" i="9"/>
  <c r="D36" i="11" s="1"/>
  <c r="F36" s="1"/>
  <c r="E33" i="9"/>
  <c r="F14"/>
  <c r="F15"/>
  <c r="F16"/>
  <c r="F13"/>
  <c r="E16" i="8" l="1"/>
  <c r="E16" i="11"/>
  <c r="F22" i="9"/>
  <c r="E13" i="11"/>
  <c r="E22" s="1"/>
  <c r="E14" i="8"/>
  <c r="E14" i="11"/>
  <c r="E15" i="8"/>
  <c r="E15" i="11"/>
  <c r="D35" i="5"/>
  <c r="D36"/>
  <c r="E38" i="9"/>
  <c r="E13" i="8"/>
  <c r="E22" s="1"/>
  <c r="D36"/>
  <c r="E36" s="1"/>
  <c r="D34"/>
  <c r="D33"/>
  <c r="D35"/>
  <c r="E35" s="1"/>
  <c r="D33" i="11"/>
  <c r="D38" s="1"/>
  <c r="E66" i="10"/>
  <c r="E66" i="11" s="1"/>
  <c r="E64" i="10"/>
  <c r="E64" i="11" s="1"/>
  <c r="F16" i="10"/>
  <c r="F16" i="11" s="1"/>
  <c r="F15" i="10"/>
  <c r="E64" i="9"/>
  <c r="E50"/>
  <c r="E49"/>
  <c r="E53" s="1"/>
  <c r="E48"/>
  <c r="F15" i="11" l="1"/>
  <c r="F22" s="1"/>
  <c r="F22" i="10"/>
  <c r="D38" i="8"/>
  <c r="D49"/>
  <c r="D53" s="1"/>
  <c r="D49" i="11"/>
  <c r="D53" s="1"/>
  <c r="D64"/>
  <c r="D64" i="8"/>
  <c r="D48"/>
  <c r="D48" i="11"/>
  <c r="E66" i="9"/>
  <c r="E63" i="10"/>
  <c r="E63" i="9"/>
  <c r="E65" l="1"/>
  <c r="D63" i="11"/>
  <c r="D63" i="8"/>
  <c r="D66" i="11"/>
  <c r="D66" i="8"/>
  <c r="E65" i="10"/>
  <c r="E63" i="11"/>
  <c r="C53" i="2"/>
  <c r="D53"/>
  <c r="B53"/>
  <c r="C38"/>
  <c r="D38"/>
  <c r="B38"/>
  <c r="E34"/>
  <c r="F16"/>
  <c r="F15"/>
  <c r="C53" i="1"/>
  <c r="D53"/>
  <c r="B53"/>
  <c r="C38"/>
  <c r="D38"/>
  <c r="B38"/>
  <c r="E34"/>
  <c r="F16"/>
  <c r="F15"/>
  <c r="C15" i="8" l="1"/>
  <c r="F15" s="1"/>
  <c r="C15" i="5"/>
  <c r="E15" s="1"/>
  <c r="C15" i="11"/>
  <c r="G15" s="1"/>
  <c r="D16" i="8"/>
  <c r="D16" i="5"/>
  <c r="D16" i="11"/>
  <c r="C16" i="8"/>
  <c r="C16" i="5"/>
  <c r="C16" i="11"/>
  <c r="G16" s="1"/>
  <c r="D15" i="5"/>
  <c r="D15" i="8"/>
  <c r="D15" i="11"/>
  <c r="B34" i="8"/>
  <c r="B34" i="5"/>
  <c r="B34" i="11"/>
  <c r="E67" i="9"/>
  <c r="D65" i="11"/>
  <c r="D65" i="8"/>
  <c r="C34"/>
  <c r="C34" i="5"/>
  <c r="C34" i="11"/>
  <c r="E67" i="10"/>
  <c r="E67" i="11" s="1"/>
  <c r="E65"/>
  <c r="F16" i="8" l="1"/>
  <c r="E16" i="5"/>
  <c r="D34"/>
  <c r="F34" i="11"/>
  <c r="E34" i="8"/>
  <c r="D67" i="11"/>
  <c r="D67" i="8"/>
  <c r="B65" i="1" l="1"/>
  <c r="E64" i="2"/>
  <c r="C64" i="11" s="1"/>
  <c r="C66" i="1"/>
  <c r="D66"/>
  <c r="B66"/>
  <c r="E64"/>
  <c r="B64" i="11" s="1"/>
  <c r="E63" i="1"/>
  <c r="B63" i="11" s="1"/>
  <c r="F63" s="1"/>
  <c r="E49" i="2"/>
  <c r="C49" i="11" s="1"/>
  <c r="C53" s="1"/>
  <c r="E48" i="2"/>
  <c r="E33"/>
  <c r="F13"/>
  <c r="F14"/>
  <c r="E49" i="1"/>
  <c r="B49" i="11" s="1"/>
  <c r="B53" s="1"/>
  <c r="E50" i="1"/>
  <c r="E48"/>
  <c r="B48" i="11" s="1"/>
  <c r="E33" i="1"/>
  <c r="B33" i="11" s="1"/>
  <c r="B38" s="1"/>
  <c r="F14" i="1"/>
  <c r="F13"/>
  <c r="C14" i="5" l="1"/>
  <c r="E14" s="1"/>
  <c r="C14" i="8"/>
  <c r="F14" s="1"/>
  <c r="C14" i="11"/>
  <c r="G14" s="1"/>
  <c r="D14" i="8"/>
  <c r="D14" i="5"/>
  <c r="D14" i="11"/>
  <c r="F22" i="2"/>
  <c r="D13" i="11"/>
  <c r="D22" s="1"/>
  <c r="C13"/>
  <c r="F22" i="1"/>
  <c r="F49" i="11"/>
  <c r="F53" s="1"/>
  <c r="F64"/>
  <c r="F65" s="1"/>
  <c r="C33" i="8"/>
  <c r="C38" s="1"/>
  <c r="C33" i="11"/>
  <c r="C48" i="8"/>
  <c r="C48" i="11"/>
  <c r="F48" s="1"/>
  <c r="C50" i="5"/>
  <c r="D13" i="8"/>
  <c r="D22" s="1"/>
  <c r="D13" i="5"/>
  <c r="D22" s="1"/>
  <c r="C49"/>
  <c r="C49" i="8"/>
  <c r="C53" s="1"/>
  <c r="C64"/>
  <c r="C13"/>
  <c r="C22" s="1"/>
  <c r="C13" i="5"/>
  <c r="C22" s="1"/>
  <c r="B48"/>
  <c r="B48" i="8"/>
  <c r="E53" i="1"/>
  <c r="B49" i="8"/>
  <c r="B53" s="1"/>
  <c r="B63"/>
  <c r="E63" s="1"/>
  <c r="B33"/>
  <c r="B38" s="1"/>
  <c r="E38" i="1"/>
  <c r="B50" i="5"/>
  <c r="B64" i="8"/>
  <c r="C48" i="5"/>
  <c r="E53" i="2"/>
  <c r="C53" i="5" s="1"/>
  <c r="C33"/>
  <c r="C38" s="1"/>
  <c r="E38" i="2"/>
  <c r="B67" i="1"/>
  <c r="C63" s="1"/>
  <c r="C65" s="1"/>
  <c r="C67" s="1"/>
  <c r="D63" s="1"/>
  <c r="D65" s="1"/>
  <c r="D67" s="1"/>
  <c r="B49" i="5"/>
  <c r="B33"/>
  <c r="B38" s="1"/>
  <c r="E66" i="1"/>
  <c r="B66" i="11" s="1"/>
  <c r="E65" i="1"/>
  <c r="B63" i="5"/>
  <c r="D63" s="1"/>
  <c r="B64"/>
  <c r="C64"/>
  <c r="E66" i="2"/>
  <c r="C22" i="11" l="1"/>
  <c r="G13"/>
  <c r="G22" s="1"/>
  <c r="E13" i="5"/>
  <c r="E22" s="1"/>
  <c r="E49" i="8"/>
  <c r="E53" s="1"/>
  <c r="E48"/>
  <c r="E64"/>
  <c r="E65" s="1"/>
  <c r="B53" i="5"/>
  <c r="D53" s="1"/>
  <c r="F13" i="8"/>
  <c r="F22" s="1"/>
  <c r="B66" i="5"/>
  <c r="D48"/>
  <c r="D33"/>
  <c r="D38" s="1"/>
  <c r="B65" i="8"/>
  <c r="B65" i="11"/>
  <c r="C38"/>
  <c r="F33"/>
  <c r="F38" s="1"/>
  <c r="C66" i="8"/>
  <c r="C66" i="11"/>
  <c r="F66" s="1"/>
  <c r="F67" s="1"/>
  <c r="D50" i="5"/>
  <c r="D49"/>
  <c r="D64"/>
  <c r="D65" s="1"/>
  <c r="B66" i="8"/>
  <c r="E33"/>
  <c r="E38" s="1"/>
  <c r="B65" i="5"/>
  <c r="E67" i="1"/>
  <c r="C66" i="5"/>
  <c r="E66" i="8" l="1"/>
  <c r="E67" s="1"/>
  <c r="D66" i="5"/>
  <c r="D67" s="1"/>
  <c r="B67" i="8"/>
  <c r="B67" i="11"/>
  <c r="B67" i="5"/>
  <c r="E63" i="2" l="1"/>
  <c r="C63" i="11" s="1"/>
  <c r="C63" i="8" l="1"/>
  <c r="E65" i="2"/>
  <c r="C63" i="5"/>
  <c r="C65" i="8" l="1"/>
  <c r="C65" i="11"/>
  <c r="E67" i="2"/>
  <c r="C65" i="5"/>
  <c r="C67" i="8" l="1"/>
  <c r="C67" i="11"/>
  <c r="C67" i="5"/>
</calcChain>
</file>

<file path=xl/sharedStrings.xml><?xml version="1.0" encoding="utf-8"?>
<sst xmlns="http://schemas.openxmlformats.org/spreadsheetml/2006/main" count="526" uniqueCount="88">
  <si>
    <t>FODESAF</t>
  </si>
  <si>
    <t>Cuadro 1</t>
  </si>
  <si>
    <t>Reporte de beneficiarios efectivos financiados por el Fondo de Desarrollo Social y Asignaciones Familiares</t>
  </si>
  <si>
    <t xml:space="preserve">Programa: </t>
  </si>
  <si>
    <t>Saneamiento Básico Rural</t>
  </si>
  <si>
    <t>Institución:</t>
  </si>
  <si>
    <t>Ministerio de Salud</t>
  </si>
  <si>
    <t>Unidad Ejecutora:</t>
  </si>
  <si>
    <t>Unidad</t>
  </si>
  <si>
    <t>Enero</t>
  </si>
  <si>
    <t>Febrero</t>
  </si>
  <si>
    <t>Marzo</t>
  </si>
  <si>
    <t>I Trimestre</t>
  </si>
  <si>
    <t>Familias</t>
  </si>
  <si>
    <t>Personas</t>
  </si>
  <si>
    <t>Total</t>
  </si>
  <si>
    <t>Cuadro 2</t>
  </si>
  <si>
    <t xml:space="preserve">Unidad: </t>
  </si>
  <si>
    <t>Colones</t>
  </si>
  <si>
    <t>Cuadro 3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</si>
  <si>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</si>
  <si>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</si>
  <si>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</si>
  <si>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</si>
  <si>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</si>
  <si>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</si>
  <si>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</si>
  <si>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Abril</t>
  </si>
  <si>
    <t>Mayo</t>
  </si>
  <si>
    <t>Junio</t>
  </si>
  <si>
    <t>II Trimestre</t>
  </si>
  <si>
    <t>Reporte de gastos efectivos por programas financiados por el Fondo de Desarrollo Social y Asignaciones Familiares</t>
  </si>
  <si>
    <t>Reporte de gastos efectivos por rubro financiados por el Fondo de Desarrollo Social y Asignaciones Familiares</t>
  </si>
  <si>
    <t>Reporte de gastos efectivos por programa financiados por el Fondo de Desarrollo Social y Asignaciones Familiares</t>
  </si>
  <si>
    <t>Julio</t>
  </si>
  <si>
    <t>Agosto</t>
  </si>
  <si>
    <t>Setiembre</t>
  </si>
  <si>
    <t>III Trimestre</t>
  </si>
  <si>
    <t>Octubre</t>
  </si>
  <si>
    <t>Noviembre</t>
  </si>
  <si>
    <t>Diciembre</t>
  </si>
  <si>
    <t>IV Trimestre</t>
  </si>
  <si>
    <t>Anual</t>
  </si>
  <si>
    <t>Periodo</t>
  </si>
  <si>
    <r>
      <t xml:space="preserve">Total   </t>
    </r>
    <r>
      <rPr>
        <sz val="11"/>
        <color indexed="8"/>
        <rFont val="Arial"/>
        <family val="2"/>
      </rPr>
      <t/>
    </r>
  </si>
  <si>
    <t>Acumulado</t>
  </si>
  <si>
    <t>Semestral</t>
  </si>
  <si>
    <t>Unidad de servicios de Salud Protección y Mejoramiento al Hábitat Humano</t>
  </si>
  <si>
    <t xml:space="preserve">Total  </t>
  </si>
  <si>
    <t xml:space="preserve">1. Saldo en caja inicial  (5 t-1) </t>
  </si>
  <si>
    <t>Fuente: Sanebar</t>
  </si>
  <si>
    <t>1/ Los beneficiarios se miden a través de la cantidad de sistemas instalados, un sistema por familia, todas diferentes.</t>
  </si>
  <si>
    <t>Los beneficiarios se miden a través de la cantidad de sistemas instalados, un sistema por familia, todas diferentes.</t>
  </si>
  <si>
    <t>Fuente: Sanebar.</t>
  </si>
  <si>
    <t xml:space="preserve">Total   </t>
  </si>
  <si>
    <t>Notas: Se realiza una sola compra anual y no se mantienen recursos en caja.</t>
  </si>
  <si>
    <t>2 Materiales y suministros</t>
  </si>
  <si>
    <t>1/ Los beneficiarios se miden a través de la cantidad de sistemas instalados, un sistema por familia, todas diferentes. Se estima 5 personas por familia.</t>
  </si>
  <si>
    <t>2.03 Materiales y productos de uso en  const.y mantenimien.</t>
  </si>
  <si>
    <t>2.03.99 Otros materiales y productos de uso en construcción</t>
  </si>
  <si>
    <t>Unidad: Colones</t>
  </si>
  <si>
    <t>Letrina Seca</t>
  </si>
  <si>
    <t xml:space="preserve">Notas: Se realiza una sola compra anual y no se mantienen recursos en caja. </t>
  </si>
  <si>
    <t>Período:</t>
  </si>
  <si>
    <t>Período</t>
  </si>
  <si>
    <t xml:space="preserve">Total </t>
  </si>
  <si>
    <t>Beneficio</t>
  </si>
  <si>
    <t>Primer Trimestre 2013</t>
  </si>
  <si>
    <t>Segundo Trimestre 2013</t>
  </si>
  <si>
    <t>Tercer Trimestre 2013</t>
  </si>
  <si>
    <t>Cuarto Trimestre 2013</t>
  </si>
  <si>
    <t>Primer Semestre 2013</t>
  </si>
  <si>
    <t>Tercer Trimestre Acumulado 2013</t>
  </si>
  <si>
    <t>2013</t>
  </si>
  <si>
    <t>Fuente: Sanebar   Nota: estos sistemas fueron adquiridos en el 2012</t>
  </si>
  <si>
    <t xml:space="preserve">Fuente: Sanebar </t>
  </si>
  <si>
    <t>NOTA:  Estos Sistemas fueron adquiridos con presupuesto del presupuesto Año 2012</t>
  </si>
  <si>
    <t>Sistema de tratamiento de aguas residuales</t>
  </si>
  <si>
    <t>Intercerptores de grasas</t>
  </si>
  <si>
    <t>Sistemas de tratamiento de excretas (sistema húmedo)</t>
  </si>
  <si>
    <t>Sistemas de tratamiento de aguas residuales</t>
  </si>
  <si>
    <t>Interceptores de grasas</t>
  </si>
  <si>
    <t>Nota:  Los productos del año 2013 son 1660 Sistemas Básicos de tratamiento de aguas residuales y 740 interceptores de grasas.</t>
  </si>
  <si>
    <t>Fuente: Sanebar. Costos: Sistema básico de tratamiento de aguas residuales ₵224,812.81 y el Interceptor de grasas ₵35,822.00</t>
  </si>
  <si>
    <t>Fecha de actualización: 23/01/2014</t>
  </si>
  <si>
    <t>Notas: Los beneficiarios se miden a través de la cantidad de sistemas instalados, un sistema por familia, todas diferentes.</t>
  </si>
  <si>
    <t>No se suman los beneficiarios de interceptores de grasa, ya que están incluidos dentro de los beneficiarios de sistemas de tratamiento de aguas residuales.</t>
  </si>
  <si>
    <t>Fecha de actualización: 09/03/2014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</si>
</sst>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</cellStyleXfs>
  <cellXfs count="41">
    <xf numFmtId="0" fontId="0" fillId="0" borderId="0" xfId="0"/>
    <xf numFmtId="164" fontId="4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/>
    <xf numFmtId="164" fontId="8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 applyAlignment="1">
      <alignment vertical="top" wrapText="1"/>
    </xf>
    <xf numFmtId="164" fontId="4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left"/>
    </xf>
    <xf numFmtId="164" fontId="6" fillId="0" borderId="0" xfId="1" applyNumberFormat="1" applyFont="1" applyFill="1" applyAlignment="1">
      <alignment horizontal="left" indent="2"/>
    </xf>
    <xf numFmtId="164" fontId="4" fillId="0" borderId="2" xfId="1" applyNumberFormat="1" applyFont="1" applyFill="1" applyBorder="1"/>
    <xf numFmtId="164" fontId="7" fillId="0" borderId="0" xfId="1" applyNumberFormat="1" applyFont="1" applyFill="1" applyBorder="1"/>
    <xf numFmtId="164" fontId="4" fillId="0" borderId="0" xfId="1" applyNumberFormat="1" applyFont="1" applyFill="1" applyBorder="1"/>
    <xf numFmtId="164" fontId="5" fillId="0" borderId="0" xfId="1" applyNumberFormat="1" applyFont="1" applyFill="1"/>
    <xf numFmtId="164" fontId="4" fillId="0" borderId="0" xfId="1" applyNumberFormat="1" applyFont="1" applyFill="1" applyAlignment="1">
      <alignment horizontal="left" indent="1"/>
    </xf>
    <xf numFmtId="164" fontId="4" fillId="0" borderId="0" xfId="1" applyNumberFormat="1" applyFont="1" applyFill="1" applyAlignment="1">
      <alignment horizontal="left" indent="2"/>
    </xf>
    <xf numFmtId="164" fontId="2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9" fillId="0" borderId="0" xfId="1" applyNumberFormat="1" applyFont="1" applyFill="1"/>
    <xf numFmtId="164" fontId="3" fillId="0" borderId="2" xfId="1" applyNumberFormat="1" applyFont="1" applyFill="1" applyBorder="1"/>
    <xf numFmtId="164" fontId="2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/>
    <xf numFmtId="49" fontId="3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/>
    <xf numFmtId="164" fontId="4" fillId="0" borderId="0" xfId="1" applyNumberFormat="1" applyFont="1" applyFill="1" applyAlignment="1">
      <alignment horizontal="left"/>
    </xf>
    <xf numFmtId="164" fontId="0" fillId="0" borderId="0" xfId="2" applyNumberFormat="1" applyFont="1" applyFill="1"/>
    <xf numFmtId="3" fontId="11" fillId="0" borderId="0" xfId="0" applyNumberFormat="1" applyFont="1" applyFill="1"/>
    <xf numFmtId="0" fontId="12" fillId="0" borderId="0" xfId="0" applyFont="1" applyFill="1" applyAlignment="1"/>
    <xf numFmtId="164" fontId="9" fillId="0" borderId="0" xfId="1" applyNumberFormat="1" applyFont="1" applyFill="1" applyAlignment="1"/>
    <xf numFmtId="164" fontId="4" fillId="2" borderId="0" xfId="1" applyNumberFormat="1" applyFont="1" applyFill="1" applyAlignment="1"/>
    <xf numFmtId="164" fontId="4" fillId="2" borderId="0" xfId="1" applyNumberFormat="1" applyFont="1" applyFill="1"/>
    <xf numFmtId="164" fontId="9" fillId="2" borderId="0" xfId="1" applyNumberFormat="1" applyFont="1" applyFill="1" applyAlignment="1"/>
    <xf numFmtId="164" fontId="13" fillId="0" borderId="0" xfId="1" applyNumberFormat="1" applyFont="1" applyFill="1" applyBorder="1"/>
    <xf numFmtId="164" fontId="10" fillId="0" borderId="0" xfId="1" applyNumberFormat="1" applyFont="1" applyFill="1" applyAlignment="1">
      <alignment horizontal="left"/>
    </xf>
    <xf numFmtId="164" fontId="4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topLeftCell="A7" workbookViewId="0">
      <selection activeCell="A23" sqref="A23"/>
    </sheetView>
  </sheetViews>
  <sheetFormatPr baseColWidth="10" defaultColWidth="11.5703125" defaultRowHeight="15" customHeight="1"/>
  <cols>
    <col min="1" max="1" width="60.7109375" style="1" customWidth="1"/>
    <col min="2" max="2" width="11.5703125" style="1"/>
    <col min="3" max="3" width="12.7109375" style="1" bestFit="1" customWidth="1"/>
    <col min="4" max="16384" width="11.5703125" style="1"/>
  </cols>
  <sheetData>
    <row r="1" spans="1:8" ht="15" customHeight="1">
      <c r="A1" s="39" t="s">
        <v>0</v>
      </c>
      <c r="B1" s="39"/>
      <c r="C1" s="39"/>
      <c r="D1" s="39"/>
      <c r="E1" s="39"/>
      <c r="F1" s="39"/>
    </row>
    <row r="2" spans="1:8" ht="15" customHeight="1">
      <c r="A2" s="2" t="s">
        <v>3</v>
      </c>
      <c r="B2" s="3" t="s">
        <v>4</v>
      </c>
      <c r="C2" s="4"/>
      <c r="D2" s="4"/>
      <c r="E2" s="4"/>
      <c r="F2" s="4"/>
    </row>
    <row r="3" spans="1:8" ht="15" customHeight="1">
      <c r="A3" s="2" t="s">
        <v>5</v>
      </c>
      <c r="B3" s="5" t="s">
        <v>6</v>
      </c>
      <c r="C3" s="4"/>
      <c r="D3" s="4"/>
      <c r="E3" s="4"/>
      <c r="F3" s="4"/>
    </row>
    <row r="4" spans="1:8" ht="15" customHeight="1">
      <c r="A4" s="2" t="s">
        <v>7</v>
      </c>
      <c r="B4" s="4" t="s">
        <v>47</v>
      </c>
      <c r="C4" s="6"/>
      <c r="D4" s="4"/>
      <c r="E4" s="4"/>
      <c r="F4" s="4"/>
    </row>
    <row r="5" spans="1:8" ht="15" customHeight="1">
      <c r="A5" s="2" t="s">
        <v>63</v>
      </c>
      <c r="B5" s="7" t="s">
        <v>67</v>
      </c>
      <c r="C5" s="4"/>
      <c r="D5" s="4"/>
      <c r="E5" s="4"/>
      <c r="F5" s="4"/>
      <c r="G5" s="8"/>
      <c r="H5" s="8"/>
    </row>
    <row r="6" spans="1:8" ht="15" customHeight="1">
      <c r="A6" s="2"/>
      <c r="B6" s="7"/>
      <c r="C6" s="4"/>
      <c r="D6" s="4"/>
      <c r="E6" s="4"/>
      <c r="F6" s="4"/>
      <c r="G6" s="8"/>
      <c r="H6" s="8"/>
    </row>
    <row r="7" spans="1:8" ht="15" customHeight="1">
      <c r="G7" s="8"/>
      <c r="H7" s="8"/>
    </row>
    <row r="8" spans="1:8" ht="15" customHeight="1">
      <c r="A8" s="39" t="s">
        <v>1</v>
      </c>
      <c r="B8" s="39"/>
      <c r="C8" s="39"/>
      <c r="D8" s="39"/>
      <c r="E8" s="39"/>
      <c r="F8" s="39"/>
      <c r="G8" s="8"/>
      <c r="H8" s="8"/>
    </row>
    <row r="9" spans="1:8" ht="15" customHeight="1">
      <c r="A9" s="39" t="s">
        <v>2</v>
      </c>
      <c r="B9" s="39"/>
      <c r="C9" s="39"/>
      <c r="D9" s="39"/>
      <c r="E9" s="39"/>
      <c r="F9" s="39"/>
      <c r="G9" s="8"/>
      <c r="H9" s="8"/>
    </row>
    <row r="11" spans="1:8" ht="15" customHeight="1" thickBot="1">
      <c r="A11" s="9" t="s">
        <v>66</v>
      </c>
      <c r="B11" s="9" t="s">
        <v>8</v>
      </c>
      <c r="C11" s="9" t="s">
        <v>9</v>
      </c>
      <c r="D11" s="9" t="s">
        <v>10</v>
      </c>
      <c r="E11" s="9" t="s">
        <v>11</v>
      </c>
      <c r="F11" s="9" t="s">
        <v>12</v>
      </c>
    </row>
    <row r="12" spans="1:8" ht="15" customHeight="1">
      <c r="A12" s="10"/>
      <c r="B12" s="10"/>
      <c r="C12" s="10"/>
      <c r="D12" s="10"/>
      <c r="E12" s="10"/>
      <c r="F12" s="10"/>
    </row>
    <row r="13" spans="1:8" ht="15" customHeight="1">
      <c r="A13" s="33" t="s">
        <v>79</v>
      </c>
      <c r="B13" s="34" t="s">
        <v>13</v>
      </c>
      <c r="C13" s="34">
        <v>19</v>
      </c>
      <c r="D13" s="34">
        <v>10</v>
      </c>
      <c r="E13" s="34">
        <v>27</v>
      </c>
      <c r="F13" s="34">
        <f>SUM(C13:E13)</f>
        <v>56</v>
      </c>
    </row>
    <row r="14" spans="1:8" ht="15" customHeight="1">
      <c r="A14" s="32"/>
      <c r="B14" s="1" t="s">
        <v>14</v>
      </c>
      <c r="C14" s="1">
        <f>C13*5</f>
        <v>95</v>
      </c>
      <c r="D14" s="1">
        <f t="shared" ref="D14:E14" si="0">D13*5</f>
        <v>50</v>
      </c>
      <c r="E14" s="1">
        <f t="shared" si="0"/>
        <v>135</v>
      </c>
      <c r="F14" s="1">
        <f>SUM(C14:E14)</f>
        <v>280</v>
      </c>
    </row>
    <row r="15" spans="1:8" ht="15" customHeight="1">
      <c r="A15" s="35" t="s">
        <v>61</v>
      </c>
      <c r="B15" s="34" t="s">
        <v>13</v>
      </c>
      <c r="C15" s="34">
        <v>7</v>
      </c>
      <c r="D15" s="34">
        <v>3</v>
      </c>
      <c r="E15" s="34">
        <v>5</v>
      </c>
      <c r="F15" s="34">
        <f>SUM(C15:E15)</f>
        <v>15</v>
      </c>
    </row>
    <row r="16" spans="1:8" ht="15" customHeight="1">
      <c r="A16" s="32"/>
      <c r="B16" s="1" t="s">
        <v>14</v>
      </c>
      <c r="C16" s="1">
        <f>C15*5</f>
        <v>35</v>
      </c>
      <c r="D16" s="1">
        <f t="shared" ref="D16:E16" si="1">D15*5</f>
        <v>15</v>
      </c>
      <c r="E16" s="1">
        <f t="shared" si="1"/>
        <v>25</v>
      </c>
      <c r="F16" s="1">
        <f>SUM(C16:E16)</f>
        <v>75</v>
      </c>
    </row>
    <row r="17" spans="1:6" ht="15" customHeight="1">
      <c r="A17" s="35" t="s">
        <v>77</v>
      </c>
      <c r="B17" s="34" t="s">
        <v>13</v>
      </c>
      <c r="C17" s="34"/>
      <c r="D17" s="34"/>
      <c r="E17" s="34"/>
      <c r="F17" s="34">
        <f t="shared" ref="F17:F20" si="2">SUM(C17:E17)</f>
        <v>0</v>
      </c>
    </row>
    <row r="18" spans="1:6" ht="15" customHeight="1">
      <c r="A18" s="32"/>
      <c r="B18" s="1" t="s">
        <v>14</v>
      </c>
      <c r="F18" s="1">
        <f t="shared" si="2"/>
        <v>0</v>
      </c>
    </row>
    <row r="19" spans="1:6" ht="15" customHeight="1">
      <c r="A19" s="35" t="s">
        <v>78</v>
      </c>
      <c r="B19" s="34" t="s">
        <v>13</v>
      </c>
      <c r="C19" s="34"/>
      <c r="D19" s="34"/>
      <c r="E19" s="34"/>
      <c r="F19" s="34">
        <f t="shared" si="2"/>
        <v>0</v>
      </c>
    </row>
    <row r="20" spans="1:6" ht="15" customHeight="1">
      <c r="A20" s="12"/>
      <c r="B20" s="1" t="s">
        <v>14</v>
      </c>
      <c r="F20" s="1">
        <f t="shared" si="2"/>
        <v>0</v>
      </c>
    </row>
    <row r="21" spans="1:6" ht="15" customHeight="1">
      <c r="A21" s="12"/>
    </row>
    <row r="22" spans="1:6" ht="15" customHeight="1" thickBot="1">
      <c r="A22" s="13"/>
      <c r="B22" s="13" t="s">
        <v>13</v>
      </c>
      <c r="C22" s="13">
        <f>+C13+C15+C17+C19</f>
        <v>26</v>
      </c>
      <c r="D22" s="13">
        <f t="shared" ref="D22:F22" si="3">+D13+D15+D17+D19</f>
        <v>13</v>
      </c>
      <c r="E22" s="13">
        <f t="shared" si="3"/>
        <v>32</v>
      </c>
      <c r="F22" s="13">
        <f t="shared" si="3"/>
        <v>71</v>
      </c>
    </row>
    <row r="23" spans="1:6" ht="15" customHeight="1" thickTop="1">
      <c r="A23" s="14" t="s">
        <v>57</v>
      </c>
      <c r="B23" s="14"/>
      <c r="C23" s="15"/>
      <c r="D23" s="15"/>
      <c r="E23" s="15"/>
      <c r="F23" s="15"/>
    </row>
    <row r="24" spans="1:6" ht="15" customHeight="1">
      <c r="A24" s="1" t="s">
        <v>74</v>
      </c>
    </row>
    <row r="27" spans="1:6" ht="15" customHeight="1">
      <c r="A27" s="40" t="s">
        <v>16</v>
      </c>
      <c r="B27" s="40"/>
      <c r="C27" s="40"/>
      <c r="D27" s="40"/>
      <c r="E27" s="40"/>
    </row>
    <row r="28" spans="1:6" ht="15" customHeight="1">
      <c r="A28" s="4" t="s">
        <v>33</v>
      </c>
      <c r="B28" s="4"/>
    </row>
    <row r="29" spans="1:6" ht="15" customHeight="1">
      <c r="A29" s="39" t="s">
        <v>60</v>
      </c>
      <c r="B29" s="39"/>
      <c r="C29" s="39"/>
      <c r="D29" s="39"/>
      <c r="E29" s="39"/>
    </row>
    <row r="31" spans="1:6" ht="15" customHeight="1" thickBot="1">
      <c r="A31" s="9" t="s">
        <v>66</v>
      </c>
      <c r="B31" s="9" t="s">
        <v>9</v>
      </c>
      <c r="C31" s="9" t="s">
        <v>10</v>
      </c>
      <c r="D31" s="9" t="s">
        <v>11</v>
      </c>
      <c r="E31" s="9" t="s">
        <v>12</v>
      </c>
    </row>
    <row r="33" spans="1:5" ht="15" customHeight="1">
      <c r="A33" s="11" t="s">
        <v>79</v>
      </c>
      <c r="B33" s="1">
        <v>0</v>
      </c>
      <c r="C33" s="1">
        <v>0</v>
      </c>
      <c r="D33" s="1">
        <v>0</v>
      </c>
      <c r="E33" s="1">
        <f>SUM(B33:D33)</f>
        <v>0</v>
      </c>
    </row>
    <row r="34" spans="1:5" ht="15" customHeight="1">
      <c r="A34" s="11" t="s">
        <v>61</v>
      </c>
      <c r="B34" s="1">
        <v>0</v>
      </c>
      <c r="C34" s="1">
        <v>0</v>
      </c>
      <c r="D34" s="1">
        <v>0</v>
      </c>
      <c r="E34" s="1">
        <f>SUM(B34:D34)</f>
        <v>0</v>
      </c>
    </row>
    <row r="35" spans="1:5" ht="15" customHeight="1">
      <c r="A35" s="11" t="s">
        <v>80</v>
      </c>
      <c r="B35" s="1">
        <v>0</v>
      </c>
      <c r="C35" s="1">
        <v>0</v>
      </c>
      <c r="D35" s="1">
        <v>0</v>
      </c>
      <c r="E35" s="1">
        <v>0</v>
      </c>
    </row>
    <row r="36" spans="1:5" ht="15" customHeight="1">
      <c r="A36" s="11" t="s">
        <v>81</v>
      </c>
      <c r="B36" s="1">
        <v>0</v>
      </c>
      <c r="C36" s="1">
        <v>0</v>
      </c>
      <c r="D36" s="1">
        <v>0</v>
      </c>
      <c r="E36" s="1">
        <v>0</v>
      </c>
    </row>
    <row r="38" spans="1:5" ht="15" customHeight="1" thickBot="1">
      <c r="A38" s="13" t="s">
        <v>48</v>
      </c>
      <c r="B38" s="13">
        <f>SUM(B33:B34)</f>
        <v>0</v>
      </c>
      <c r="C38" s="13">
        <f t="shared" ref="C38:E38" si="4">SUM(C33:C34)</f>
        <v>0</v>
      </c>
      <c r="D38" s="13">
        <f t="shared" si="4"/>
        <v>0</v>
      </c>
      <c r="E38" s="13">
        <f t="shared" si="4"/>
        <v>0</v>
      </c>
    </row>
    <row r="39" spans="1:5" ht="15" customHeight="1" thickTop="1">
      <c r="A39" s="1" t="s">
        <v>50</v>
      </c>
    </row>
    <row r="42" spans="1:5" ht="15" customHeight="1">
      <c r="A42" s="39" t="s">
        <v>19</v>
      </c>
      <c r="B42" s="39"/>
      <c r="C42" s="39"/>
      <c r="D42" s="39"/>
      <c r="E42" s="39"/>
    </row>
    <row r="43" spans="1:5" ht="15" customHeight="1">
      <c r="A43" s="7" t="s">
        <v>32</v>
      </c>
      <c r="B43" s="4"/>
    </row>
    <row r="44" spans="1:5" ht="15" customHeight="1">
      <c r="A44" s="39" t="s">
        <v>60</v>
      </c>
      <c r="B44" s="39"/>
      <c r="C44" s="39"/>
      <c r="D44" s="39"/>
      <c r="E44" s="39"/>
    </row>
    <row r="46" spans="1:5" ht="15" customHeight="1" thickBot="1">
      <c r="A46" s="9" t="s">
        <v>20</v>
      </c>
      <c r="B46" s="9" t="s">
        <v>9</v>
      </c>
      <c r="C46" s="9" t="s">
        <v>10</v>
      </c>
      <c r="D46" s="9" t="s">
        <v>11</v>
      </c>
      <c r="E46" s="9" t="s">
        <v>12</v>
      </c>
    </row>
    <row r="48" spans="1:5" ht="15" customHeight="1">
      <c r="A48" s="1" t="s">
        <v>56</v>
      </c>
      <c r="E48" s="1">
        <f>SUM(B48:D48)</f>
        <v>0</v>
      </c>
    </row>
    <row r="49" spans="1:6" ht="15" customHeight="1">
      <c r="A49" s="17" t="s">
        <v>58</v>
      </c>
      <c r="B49" s="1">
        <v>0</v>
      </c>
      <c r="C49" s="1">
        <v>0</v>
      </c>
      <c r="D49" s="1">
        <v>0</v>
      </c>
      <c r="E49" s="1">
        <f t="shared" ref="E49:E50" si="5">SUM(B49:D49)</f>
        <v>0</v>
      </c>
    </row>
    <row r="50" spans="1:6" ht="18" customHeight="1">
      <c r="A50" s="18" t="s">
        <v>59</v>
      </c>
      <c r="B50" s="1">
        <v>0</v>
      </c>
      <c r="C50" s="1">
        <v>0</v>
      </c>
      <c r="D50" s="1">
        <v>0</v>
      </c>
      <c r="E50" s="1">
        <f t="shared" si="5"/>
        <v>0</v>
      </c>
    </row>
    <row r="53" spans="1:6" ht="15" customHeight="1" thickBot="1">
      <c r="A53" s="13" t="s">
        <v>15</v>
      </c>
      <c r="B53" s="13">
        <f>B48</f>
        <v>0</v>
      </c>
      <c r="C53" s="13">
        <f t="shared" ref="C53:E53" si="6">C48</f>
        <v>0</v>
      </c>
      <c r="D53" s="13">
        <f t="shared" si="6"/>
        <v>0</v>
      </c>
      <c r="E53" s="13">
        <f t="shared" si="6"/>
        <v>0</v>
      </c>
    </row>
    <row r="54" spans="1:6" ht="15" customHeight="1" thickTop="1">
      <c r="A54" s="15" t="s">
        <v>50</v>
      </c>
    </row>
    <row r="55" spans="1:6" ht="15" customHeight="1">
      <c r="A55" s="15"/>
    </row>
    <row r="57" spans="1:6" ht="15" customHeight="1">
      <c r="A57" s="39" t="s">
        <v>21</v>
      </c>
      <c r="B57" s="39"/>
      <c r="C57" s="39"/>
      <c r="D57" s="39"/>
      <c r="E57" s="39"/>
    </row>
    <row r="58" spans="1:6" ht="15" customHeight="1">
      <c r="A58" s="7" t="s">
        <v>22</v>
      </c>
      <c r="B58" s="4"/>
      <c r="C58" s="4"/>
    </row>
    <row r="59" spans="1:6" ht="15" customHeight="1">
      <c r="A59" s="2" t="s">
        <v>17</v>
      </c>
      <c r="B59" s="7" t="s">
        <v>18</v>
      </c>
      <c r="C59" s="20"/>
      <c r="D59" s="21"/>
      <c r="E59" s="21"/>
    </row>
    <row r="60" spans="1:6" ht="15" customHeight="1">
      <c r="A60" s="4"/>
      <c r="B60" s="4"/>
      <c r="C60" s="4"/>
    </row>
    <row r="61" spans="1:6" ht="15" customHeight="1" thickBot="1">
      <c r="A61" s="9" t="s">
        <v>20</v>
      </c>
      <c r="B61" s="9" t="s">
        <v>9</v>
      </c>
      <c r="C61" s="9" t="s">
        <v>10</v>
      </c>
      <c r="D61" s="9" t="s">
        <v>11</v>
      </c>
      <c r="E61" s="9" t="s">
        <v>12</v>
      </c>
    </row>
    <row r="63" spans="1:6" ht="15" customHeight="1">
      <c r="A63" s="1" t="s">
        <v>49</v>
      </c>
      <c r="B63" s="22"/>
      <c r="C63" s="1">
        <f>B67</f>
        <v>0</v>
      </c>
      <c r="D63" s="1">
        <f>C67</f>
        <v>0</v>
      </c>
      <c r="E63" s="1">
        <f>B63</f>
        <v>0</v>
      </c>
    </row>
    <row r="64" spans="1:6" ht="15" customHeight="1">
      <c r="A64" s="1" t="s">
        <v>23</v>
      </c>
      <c r="B64" s="1">
        <v>0</v>
      </c>
      <c r="C64" s="1">
        <v>0</v>
      </c>
      <c r="D64" s="1">
        <v>0</v>
      </c>
      <c r="E64" s="1">
        <f>SUM(B64:D64)</f>
        <v>0</v>
      </c>
      <c r="F64" s="19"/>
    </row>
    <row r="65" spans="1:5" ht="15" customHeight="1">
      <c r="A65" s="1" t="s">
        <v>24</v>
      </c>
      <c r="B65" s="1">
        <f t="shared" ref="B65:D65" si="7">B64+B63</f>
        <v>0</v>
      </c>
      <c r="C65" s="1">
        <f>C64+C63</f>
        <v>0</v>
      </c>
      <c r="D65" s="1">
        <f t="shared" si="7"/>
        <v>0</v>
      </c>
      <c r="E65" s="1">
        <f>E64+E63</f>
        <v>0</v>
      </c>
    </row>
    <row r="66" spans="1:5" ht="15" customHeight="1">
      <c r="A66" s="1" t="s">
        <v>25</v>
      </c>
      <c r="B66" s="1">
        <f>B53</f>
        <v>0</v>
      </c>
      <c r="C66" s="1">
        <f>C53</f>
        <v>0</v>
      </c>
      <c r="D66" s="1">
        <f>D53</f>
        <v>0</v>
      </c>
      <c r="E66" s="1">
        <f>SUM(B66:D66)</f>
        <v>0</v>
      </c>
    </row>
    <row r="67" spans="1:5" ht="15" customHeight="1">
      <c r="A67" s="1" t="s">
        <v>26</v>
      </c>
      <c r="B67" s="1">
        <f>B65-B66</f>
        <v>0</v>
      </c>
      <c r="C67" s="1">
        <f t="shared" ref="C67:D67" si="8">C65-C66</f>
        <v>0</v>
      </c>
      <c r="D67" s="1">
        <f t="shared" si="8"/>
        <v>0</v>
      </c>
      <c r="E67" s="1">
        <f>E65-E66</f>
        <v>0</v>
      </c>
    </row>
    <row r="68" spans="1:5" ht="15" customHeight="1" thickBot="1">
      <c r="A68" s="13"/>
      <c r="B68" s="13"/>
      <c r="C68" s="13"/>
      <c r="D68" s="13"/>
      <c r="E68" s="13">
        <v>0</v>
      </c>
    </row>
    <row r="69" spans="1:5" ht="15" customHeight="1" thickTop="1">
      <c r="A69" s="1" t="s">
        <v>50</v>
      </c>
    </row>
    <row r="70" spans="1:5" ht="15" customHeight="1">
      <c r="A70" s="16" t="s">
        <v>62</v>
      </c>
    </row>
    <row r="71" spans="1:5" ht="15" customHeight="1">
      <c r="A71" s="16"/>
    </row>
    <row r="72" spans="1:5" ht="15" customHeight="1">
      <c r="A72" s="1" t="s">
        <v>84</v>
      </c>
    </row>
    <row r="73" spans="1:5" ht="15" customHeight="1">
      <c r="B73" s="21"/>
      <c r="C73" s="21"/>
      <c r="D73" s="21"/>
    </row>
    <row r="76" spans="1:5" ht="15" customHeight="1">
      <c r="B76" s="19"/>
    </row>
    <row r="78" spans="1:5" ht="15" customHeight="1">
      <c r="A78" s="29"/>
    </row>
    <row r="79" spans="1:5" ht="15" customHeight="1">
      <c r="A79" s="29"/>
    </row>
    <row r="80" spans="1:5" ht="15" customHeight="1">
      <c r="A80" s="29"/>
    </row>
  </sheetData>
  <mergeCells count="8">
    <mergeCell ref="A1:F1"/>
    <mergeCell ref="A8:F8"/>
    <mergeCell ref="A9:F9"/>
    <mergeCell ref="A27:E27"/>
    <mergeCell ref="A57:E57"/>
    <mergeCell ref="A42:E42"/>
    <mergeCell ref="A29:E29"/>
    <mergeCell ref="A44:E44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4" workbookViewId="0">
      <selection activeCell="F13" sqref="F13"/>
    </sheetView>
  </sheetViews>
  <sheetFormatPr baseColWidth="10" defaultColWidth="11.5703125" defaultRowHeight="15" customHeight="1"/>
  <cols>
    <col min="1" max="1" width="60.7109375" style="1" customWidth="1"/>
    <col min="2" max="3" width="11.7109375" style="1" bestFit="1" customWidth="1"/>
    <col min="4" max="5" width="15.140625" style="1" bestFit="1" customWidth="1"/>
    <col min="6" max="6" width="11.7109375" style="1" bestFit="1" customWidth="1"/>
    <col min="7" max="16384" width="11.5703125" style="1"/>
  </cols>
  <sheetData>
    <row r="1" spans="1:8" ht="15" customHeight="1">
      <c r="A1" s="39" t="s">
        <v>0</v>
      </c>
      <c r="B1" s="39"/>
      <c r="C1" s="39"/>
      <c r="D1" s="39"/>
      <c r="E1" s="39"/>
      <c r="F1" s="39"/>
    </row>
    <row r="2" spans="1:8" ht="15" customHeight="1">
      <c r="A2" s="2" t="s">
        <v>3</v>
      </c>
      <c r="B2" s="3" t="s">
        <v>4</v>
      </c>
      <c r="C2" s="4"/>
      <c r="D2" s="4"/>
      <c r="E2" s="4"/>
      <c r="F2" s="4"/>
    </row>
    <row r="3" spans="1:8" ht="15" customHeight="1">
      <c r="A3" s="2" t="s">
        <v>5</v>
      </c>
      <c r="B3" s="5" t="s">
        <v>6</v>
      </c>
      <c r="C3" s="4"/>
      <c r="D3" s="4"/>
      <c r="E3" s="4"/>
      <c r="F3" s="4"/>
    </row>
    <row r="4" spans="1:8" ht="15" customHeight="1">
      <c r="A4" s="2" t="s">
        <v>7</v>
      </c>
      <c r="B4" s="4" t="s">
        <v>47</v>
      </c>
      <c r="C4" s="6"/>
      <c r="D4" s="4"/>
      <c r="E4" s="4"/>
      <c r="F4" s="4"/>
    </row>
    <row r="5" spans="1:8" ht="15" customHeight="1">
      <c r="A5" s="2" t="s">
        <v>43</v>
      </c>
      <c r="B5" s="7" t="s">
        <v>68</v>
      </c>
      <c r="C5" s="4"/>
      <c r="D5" s="4"/>
      <c r="E5" s="4"/>
      <c r="F5" s="4"/>
      <c r="G5" s="8"/>
      <c r="H5" s="8"/>
    </row>
    <row r="6" spans="1:8" ht="15" customHeight="1">
      <c r="A6" s="2"/>
      <c r="B6" s="7"/>
      <c r="C6" s="4"/>
      <c r="D6" s="4"/>
      <c r="E6" s="4"/>
      <c r="F6" s="4"/>
      <c r="G6" s="8"/>
      <c r="H6" s="8"/>
    </row>
    <row r="7" spans="1:8" ht="15" customHeight="1">
      <c r="G7" s="8"/>
      <c r="H7" s="8"/>
    </row>
    <row r="8" spans="1:8" ht="15" customHeight="1">
      <c r="A8" s="39" t="s">
        <v>1</v>
      </c>
      <c r="B8" s="39"/>
      <c r="C8" s="39"/>
      <c r="D8" s="39"/>
      <c r="E8" s="39"/>
      <c r="F8" s="39"/>
      <c r="G8" s="8"/>
      <c r="H8" s="8"/>
    </row>
    <row r="9" spans="1:8" ht="15" customHeight="1">
      <c r="A9" s="39" t="s">
        <v>2</v>
      </c>
      <c r="B9" s="39"/>
      <c r="C9" s="39"/>
      <c r="D9" s="39"/>
      <c r="E9" s="39"/>
      <c r="F9" s="39"/>
      <c r="G9" s="8"/>
      <c r="H9" s="8"/>
    </row>
    <row r="11" spans="1:8" ht="15" customHeight="1" thickBot="1">
      <c r="A11" s="9" t="s">
        <v>66</v>
      </c>
      <c r="B11" s="9" t="s">
        <v>8</v>
      </c>
      <c r="C11" s="9" t="s">
        <v>27</v>
      </c>
      <c r="D11" s="9" t="s">
        <v>28</v>
      </c>
      <c r="E11" s="9" t="s">
        <v>29</v>
      </c>
      <c r="F11" s="9" t="s">
        <v>30</v>
      </c>
    </row>
    <row r="12" spans="1:8" ht="15" customHeight="1">
      <c r="A12" s="10"/>
      <c r="B12" s="10"/>
      <c r="C12" s="10"/>
      <c r="D12" s="10"/>
      <c r="E12" s="10"/>
      <c r="F12" s="10"/>
    </row>
    <row r="13" spans="1:8" ht="15" customHeight="1">
      <c r="A13" s="33" t="s">
        <v>79</v>
      </c>
      <c r="B13" s="34" t="s">
        <v>13</v>
      </c>
      <c r="C13" s="34">
        <v>35</v>
      </c>
      <c r="D13" s="34">
        <v>34</v>
      </c>
      <c r="E13" s="34">
        <v>25</v>
      </c>
      <c r="F13" s="34">
        <f t="shared" ref="F13:F14" si="0">SUM(C13:E13)</f>
        <v>94</v>
      </c>
    </row>
    <row r="14" spans="1:8" ht="15" customHeight="1">
      <c r="A14" s="32"/>
      <c r="B14" s="1" t="s">
        <v>14</v>
      </c>
      <c r="C14" s="1">
        <f>C13*5</f>
        <v>175</v>
      </c>
      <c r="D14" s="1">
        <f t="shared" ref="D14:E14" si="1">D13*5</f>
        <v>170</v>
      </c>
      <c r="E14" s="1">
        <f t="shared" si="1"/>
        <v>125</v>
      </c>
      <c r="F14" s="1">
        <f t="shared" si="0"/>
        <v>470</v>
      </c>
    </row>
    <row r="15" spans="1:8" ht="15" customHeight="1">
      <c r="A15" s="35" t="s">
        <v>61</v>
      </c>
      <c r="B15" s="34" t="s">
        <v>13</v>
      </c>
      <c r="C15" s="34">
        <v>11</v>
      </c>
      <c r="D15" s="34">
        <v>8</v>
      </c>
      <c r="E15" s="34">
        <v>20</v>
      </c>
      <c r="F15" s="34">
        <f>SUM(C15:E15)</f>
        <v>39</v>
      </c>
    </row>
    <row r="16" spans="1:8" ht="15" customHeight="1">
      <c r="A16" s="32"/>
      <c r="B16" s="1" t="s">
        <v>14</v>
      </c>
      <c r="C16" s="1">
        <f>C15*5</f>
        <v>55</v>
      </c>
      <c r="D16" s="1">
        <f t="shared" ref="D16:E16" si="2">D15*5</f>
        <v>40</v>
      </c>
      <c r="E16" s="1">
        <f t="shared" si="2"/>
        <v>100</v>
      </c>
      <c r="F16" s="1">
        <f>SUM(C16:E16)</f>
        <v>195</v>
      </c>
    </row>
    <row r="17" spans="1:6" ht="15" customHeight="1">
      <c r="A17" s="35" t="s">
        <v>77</v>
      </c>
      <c r="B17" s="34" t="s">
        <v>13</v>
      </c>
      <c r="C17" s="34"/>
      <c r="D17" s="34"/>
      <c r="E17" s="34"/>
      <c r="F17" s="34"/>
    </row>
    <row r="18" spans="1:6" ht="15" customHeight="1">
      <c r="A18" s="32"/>
      <c r="B18" s="1" t="s">
        <v>14</v>
      </c>
    </row>
    <row r="19" spans="1:6" ht="15" customHeight="1">
      <c r="A19" s="35" t="s">
        <v>78</v>
      </c>
      <c r="B19" s="34" t="s">
        <v>13</v>
      </c>
      <c r="C19" s="34"/>
      <c r="D19" s="34"/>
      <c r="E19" s="34"/>
      <c r="F19" s="34"/>
    </row>
    <row r="20" spans="1:6" ht="15" customHeight="1">
      <c r="A20" s="12"/>
      <c r="B20" s="1" t="s">
        <v>14</v>
      </c>
    </row>
    <row r="22" spans="1:6" ht="15" customHeight="1" thickBot="1">
      <c r="A22" s="13"/>
      <c r="B22" s="13" t="s">
        <v>13</v>
      </c>
      <c r="C22" s="13">
        <f>+C13+C15+C17+C19</f>
        <v>46</v>
      </c>
      <c r="D22" s="13">
        <f t="shared" ref="D22:F22" si="3">+D13+D15+D17+D19</f>
        <v>42</v>
      </c>
      <c r="E22" s="13">
        <f t="shared" si="3"/>
        <v>45</v>
      </c>
      <c r="F22" s="13">
        <f t="shared" si="3"/>
        <v>133</v>
      </c>
    </row>
    <row r="23" spans="1:6" ht="15" customHeight="1" thickTop="1">
      <c r="A23" s="14" t="s">
        <v>51</v>
      </c>
      <c r="B23" s="15"/>
      <c r="C23" s="15"/>
      <c r="D23" s="14"/>
      <c r="E23" s="15"/>
      <c r="F23" s="15"/>
    </row>
    <row r="24" spans="1:6" ht="15" customHeight="1">
      <c r="A24" s="1" t="s">
        <v>75</v>
      </c>
      <c r="B24" s="31" t="s">
        <v>76</v>
      </c>
    </row>
    <row r="27" spans="1:6" ht="15" customHeight="1">
      <c r="A27" s="40" t="s">
        <v>16</v>
      </c>
      <c r="B27" s="40"/>
      <c r="C27" s="40"/>
      <c r="D27" s="40"/>
      <c r="E27" s="40"/>
    </row>
    <row r="28" spans="1:6" ht="15" customHeight="1">
      <c r="A28" s="4" t="s">
        <v>31</v>
      </c>
      <c r="B28" s="4"/>
    </row>
    <row r="29" spans="1:6" ht="15" customHeight="1">
      <c r="A29" s="39" t="s">
        <v>60</v>
      </c>
      <c r="B29" s="39"/>
      <c r="C29" s="39"/>
      <c r="D29" s="39"/>
      <c r="E29" s="39"/>
    </row>
    <row r="31" spans="1:6" ht="15" customHeight="1" thickBot="1">
      <c r="A31" s="9" t="s">
        <v>66</v>
      </c>
      <c r="B31" s="9" t="s">
        <v>27</v>
      </c>
      <c r="C31" s="9" t="s">
        <v>28</v>
      </c>
      <c r="D31" s="9" t="s">
        <v>29</v>
      </c>
      <c r="E31" s="9" t="s">
        <v>30</v>
      </c>
    </row>
    <row r="33" spans="1:5" ht="15" customHeight="1">
      <c r="A33" s="11" t="s">
        <v>79</v>
      </c>
      <c r="B33" s="1">
        <v>0</v>
      </c>
      <c r="C33" s="1">
        <v>0</v>
      </c>
      <c r="D33" s="1">
        <v>0</v>
      </c>
      <c r="E33" s="1">
        <f>SUM(B33:D33)</f>
        <v>0</v>
      </c>
    </row>
    <row r="34" spans="1:5" ht="15" customHeight="1">
      <c r="A34" s="11" t="s">
        <v>61</v>
      </c>
      <c r="B34" s="1">
        <v>0</v>
      </c>
      <c r="C34" s="1">
        <v>0</v>
      </c>
      <c r="D34" s="1">
        <v>0</v>
      </c>
      <c r="E34" s="1">
        <f>SUM(B34:D34)</f>
        <v>0</v>
      </c>
    </row>
    <row r="35" spans="1:5" ht="15" customHeight="1">
      <c r="A35" s="11" t="s">
        <v>80</v>
      </c>
      <c r="E35" s="1">
        <v>0</v>
      </c>
    </row>
    <row r="36" spans="1:5" ht="15" customHeight="1">
      <c r="A36" s="11" t="s">
        <v>81</v>
      </c>
      <c r="E36" s="1">
        <v>0</v>
      </c>
    </row>
    <row r="38" spans="1:5" ht="15" customHeight="1" thickBot="1">
      <c r="A38" s="13" t="s">
        <v>15</v>
      </c>
      <c r="B38" s="13">
        <f>SUM(B33:B34)</f>
        <v>0</v>
      </c>
      <c r="C38" s="13">
        <f t="shared" ref="C38:E38" si="4">SUM(C33:C34)</f>
        <v>0</v>
      </c>
      <c r="D38" s="13">
        <f t="shared" si="4"/>
        <v>0</v>
      </c>
      <c r="E38" s="13">
        <f t="shared" si="4"/>
        <v>0</v>
      </c>
    </row>
    <row r="39" spans="1:5" ht="15" customHeight="1" thickTop="1">
      <c r="A39" s="1" t="s">
        <v>50</v>
      </c>
    </row>
    <row r="40" spans="1:5" ht="15" customHeight="1">
      <c r="A40" s="16"/>
    </row>
    <row r="41" spans="1:5" ht="15" customHeight="1">
      <c r="A41" s="4"/>
      <c r="B41" s="4"/>
    </row>
    <row r="42" spans="1:5" ht="15" customHeight="1">
      <c r="A42" s="39" t="s">
        <v>19</v>
      </c>
      <c r="B42" s="39"/>
      <c r="C42" s="39"/>
      <c r="D42" s="39"/>
      <c r="E42" s="39"/>
    </row>
    <row r="43" spans="1:5" ht="15" customHeight="1">
      <c r="A43" s="7" t="s">
        <v>32</v>
      </c>
      <c r="B43" s="4"/>
    </row>
    <row r="44" spans="1:5" ht="15" customHeight="1">
      <c r="A44" s="39" t="s">
        <v>60</v>
      </c>
      <c r="B44" s="39"/>
      <c r="C44" s="39"/>
      <c r="D44" s="39"/>
      <c r="E44" s="39"/>
    </row>
    <row r="46" spans="1:5" ht="15" customHeight="1" thickBot="1">
      <c r="A46" s="9" t="s">
        <v>20</v>
      </c>
      <c r="B46" s="9" t="s">
        <v>27</v>
      </c>
      <c r="C46" s="9" t="s">
        <v>28</v>
      </c>
      <c r="D46" s="9" t="s">
        <v>29</v>
      </c>
      <c r="E46" s="9" t="s">
        <v>30</v>
      </c>
    </row>
    <row r="48" spans="1:5" ht="15" customHeight="1">
      <c r="A48" s="1" t="s">
        <v>56</v>
      </c>
      <c r="E48" s="1">
        <f>SUM(B48:D48)</f>
        <v>0</v>
      </c>
    </row>
    <row r="49" spans="1:9" ht="15" customHeight="1">
      <c r="A49" s="17" t="s">
        <v>58</v>
      </c>
      <c r="E49" s="1">
        <f t="shared" ref="E49" si="5">SUM(B49:D49)</f>
        <v>0</v>
      </c>
    </row>
    <row r="50" spans="1:9" ht="18" customHeight="1">
      <c r="A50" s="18"/>
    </row>
    <row r="51" spans="1:9" ht="15" customHeight="1">
      <c r="E51" s="4"/>
    </row>
    <row r="52" spans="1:9" ht="15" customHeight="1">
      <c r="E52" s="4"/>
    </row>
    <row r="53" spans="1:9" ht="15" customHeight="1" thickBot="1">
      <c r="A53" s="13" t="s">
        <v>15</v>
      </c>
      <c r="B53" s="13">
        <f>B48</f>
        <v>0</v>
      </c>
      <c r="C53" s="13">
        <f t="shared" ref="C53:E53" si="6">C48</f>
        <v>0</v>
      </c>
      <c r="D53" s="13">
        <f t="shared" si="6"/>
        <v>0</v>
      </c>
      <c r="E53" s="13">
        <f t="shared" si="6"/>
        <v>0</v>
      </c>
    </row>
    <row r="54" spans="1:9" ht="15" customHeight="1" thickTop="1">
      <c r="A54" s="15" t="s">
        <v>50</v>
      </c>
    </row>
    <row r="55" spans="1:9" ht="15" customHeight="1">
      <c r="A55" s="15"/>
    </row>
    <row r="57" spans="1:9" ht="15" customHeight="1">
      <c r="A57" s="39" t="s">
        <v>21</v>
      </c>
      <c r="B57" s="39"/>
      <c r="C57" s="39"/>
      <c r="D57" s="39"/>
      <c r="E57" s="39"/>
    </row>
    <row r="58" spans="1:9" ht="15" customHeight="1">
      <c r="A58" s="39" t="s">
        <v>22</v>
      </c>
      <c r="B58" s="39"/>
      <c r="C58" s="39"/>
      <c r="D58" s="39"/>
      <c r="E58" s="39"/>
    </row>
    <row r="59" spans="1:9" ht="15" customHeight="1">
      <c r="A59" s="39" t="s">
        <v>60</v>
      </c>
      <c r="B59" s="39"/>
      <c r="C59" s="39"/>
      <c r="D59" s="39"/>
      <c r="E59" s="39"/>
    </row>
    <row r="61" spans="1:9" ht="15" customHeight="1" thickBot="1">
      <c r="A61" s="9" t="s">
        <v>20</v>
      </c>
      <c r="B61" s="9" t="s">
        <v>27</v>
      </c>
      <c r="C61" s="9" t="s">
        <v>28</v>
      </c>
      <c r="D61" s="9" t="s">
        <v>29</v>
      </c>
      <c r="E61" s="9" t="s">
        <v>30</v>
      </c>
    </row>
    <row r="63" spans="1:9" ht="15" customHeight="1">
      <c r="A63" s="1" t="s">
        <v>49</v>
      </c>
      <c r="E63" s="1">
        <f>B63</f>
        <v>0</v>
      </c>
    </row>
    <row r="64" spans="1:9" ht="15" customHeight="1">
      <c r="A64" s="1" t="s">
        <v>23</v>
      </c>
      <c r="E64" s="1">
        <f>SUM(B64:D64)</f>
        <v>0</v>
      </c>
      <c r="G64" s="30"/>
      <c r="H64" s="30"/>
      <c r="I64" s="30"/>
    </row>
    <row r="65" spans="1:6" ht="15" customHeight="1">
      <c r="A65" s="1" t="s">
        <v>24</v>
      </c>
      <c r="E65" s="1">
        <f>E64+E63</f>
        <v>0</v>
      </c>
      <c r="F65" s="19"/>
    </row>
    <row r="66" spans="1:6" ht="15" customHeight="1">
      <c r="A66" s="1" t="s">
        <v>25</v>
      </c>
      <c r="E66" s="1">
        <f>SUM(B66:D66)</f>
        <v>0</v>
      </c>
    </row>
    <row r="67" spans="1:6" ht="15" customHeight="1">
      <c r="A67" s="1" t="s">
        <v>26</v>
      </c>
      <c r="E67" s="1">
        <f>E65-E66</f>
        <v>0</v>
      </c>
    </row>
    <row r="68" spans="1:6" ht="15" customHeight="1" thickBot="1">
      <c r="A68" s="13"/>
      <c r="B68" s="13"/>
      <c r="C68" s="13"/>
      <c r="D68" s="13"/>
      <c r="E68" s="13"/>
    </row>
    <row r="69" spans="1:6" ht="15" customHeight="1" thickTop="1">
      <c r="A69" s="1" t="s">
        <v>50</v>
      </c>
    </row>
    <row r="70" spans="1:6" ht="15" customHeight="1">
      <c r="A70" s="16"/>
    </row>
    <row r="71" spans="1:6" ht="15" customHeight="1">
      <c r="A71" s="1" t="s">
        <v>84</v>
      </c>
    </row>
    <row r="78" spans="1:6" ht="15" customHeight="1">
      <c r="A78" s="29"/>
    </row>
    <row r="79" spans="1:6" ht="15" customHeight="1">
      <c r="A79" s="29"/>
    </row>
    <row r="80" spans="1:6" ht="15" customHeight="1">
      <c r="A80" s="29"/>
    </row>
  </sheetData>
  <mergeCells count="10">
    <mergeCell ref="A59:E59"/>
    <mergeCell ref="A57:E57"/>
    <mergeCell ref="A58:E58"/>
    <mergeCell ref="A1:F1"/>
    <mergeCell ref="A8:F8"/>
    <mergeCell ref="A9:F9"/>
    <mergeCell ref="A27:E27"/>
    <mergeCell ref="A42:E42"/>
    <mergeCell ref="A29:E29"/>
    <mergeCell ref="A44:E44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0"/>
  <sheetViews>
    <sheetView workbookViewId="0">
      <selection activeCell="C64" sqref="C64"/>
    </sheetView>
  </sheetViews>
  <sheetFormatPr baseColWidth="10" defaultColWidth="11.5703125" defaultRowHeight="15"/>
  <cols>
    <col min="1" max="1" width="60.7109375" style="1" customWidth="1"/>
    <col min="2" max="2" width="12.140625" style="1" bestFit="1" customWidth="1"/>
    <col min="3" max="3" width="13" style="1" customWidth="1"/>
    <col min="4" max="4" width="11.85546875" style="1" bestFit="1" customWidth="1"/>
    <col min="5" max="5" width="13.140625" style="1" bestFit="1" customWidth="1"/>
    <col min="6" max="6" width="11.7109375" style="1" bestFit="1" customWidth="1"/>
    <col min="7" max="16384" width="11.5703125" style="1"/>
  </cols>
  <sheetData>
    <row r="1" spans="1:8">
      <c r="A1" s="39" t="s">
        <v>0</v>
      </c>
      <c r="B1" s="39"/>
      <c r="C1" s="39"/>
      <c r="D1" s="39"/>
      <c r="E1" s="39"/>
      <c r="F1" s="39"/>
    </row>
    <row r="2" spans="1:8" ht="15" customHeight="1">
      <c r="A2" s="2" t="s">
        <v>3</v>
      </c>
      <c r="B2" s="3" t="s">
        <v>4</v>
      </c>
      <c r="C2" s="4"/>
      <c r="D2" s="4"/>
      <c r="E2" s="4"/>
      <c r="F2" s="4"/>
    </row>
    <row r="3" spans="1:8" ht="15" customHeight="1">
      <c r="A3" s="2" t="s">
        <v>5</v>
      </c>
      <c r="B3" s="5" t="s">
        <v>6</v>
      </c>
      <c r="C3" s="4"/>
      <c r="D3" s="4"/>
      <c r="E3" s="4"/>
      <c r="F3" s="4"/>
    </row>
    <row r="4" spans="1:8" ht="15" customHeight="1">
      <c r="A4" s="2" t="s">
        <v>7</v>
      </c>
      <c r="B4" s="4" t="s">
        <v>47</v>
      </c>
      <c r="C4" s="6"/>
      <c r="D4" s="4"/>
      <c r="E4" s="4"/>
      <c r="F4" s="4"/>
    </row>
    <row r="5" spans="1:8" ht="15" customHeight="1">
      <c r="A5" s="2" t="s">
        <v>43</v>
      </c>
      <c r="B5" s="7" t="s">
        <v>69</v>
      </c>
      <c r="C5" s="4"/>
      <c r="D5" s="4"/>
      <c r="E5" s="4"/>
      <c r="F5" s="4"/>
      <c r="G5" s="8"/>
      <c r="H5" s="8"/>
    </row>
    <row r="6" spans="1:8" ht="15" customHeight="1">
      <c r="A6" s="2"/>
      <c r="B6" s="7"/>
      <c r="C6" s="4"/>
      <c r="D6" s="4"/>
      <c r="E6" s="4"/>
      <c r="F6" s="4"/>
      <c r="G6" s="8"/>
      <c r="H6" s="8"/>
    </row>
    <row r="7" spans="1:8" ht="15" customHeight="1">
      <c r="G7" s="8"/>
      <c r="H7" s="8"/>
    </row>
    <row r="8" spans="1:8" ht="15" customHeight="1">
      <c r="A8" s="39" t="s">
        <v>1</v>
      </c>
      <c r="B8" s="39"/>
      <c r="C8" s="39"/>
      <c r="D8" s="39"/>
      <c r="E8" s="39"/>
      <c r="F8" s="39"/>
      <c r="G8" s="8"/>
      <c r="H8" s="8"/>
    </row>
    <row r="9" spans="1:8" ht="15" customHeight="1">
      <c r="A9" s="39" t="s">
        <v>2</v>
      </c>
      <c r="B9" s="39"/>
      <c r="C9" s="39"/>
      <c r="D9" s="39"/>
      <c r="E9" s="39"/>
      <c r="F9" s="39"/>
      <c r="G9" s="8"/>
      <c r="H9" s="8"/>
    </row>
    <row r="11" spans="1:8" ht="15.75" thickBot="1">
      <c r="A11" s="9" t="s">
        <v>66</v>
      </c>
      <c r="B11" s="9" t="s">
        <v>8</v>
      </c>
      <c r="C11" s="9" t="s">
        <v>34</v>
      </c>
      <c r="D11" s="9" t="s">
        <v>35</v>
      </c>
      <c r="E11" s="9" t="s">
        <v>36</v>
      </c>
      <c r="F11" s="9" t="s">
        <v>37</v>
      </c>
    </row>
    <row r="12" spans="1:8">
      <c r="A12" s="10"/>
      <c r="B12" s="10"/>
      <c r="C12" s="10"/>
      <c r="D12" s="10"/>
      <c r="E12" s="10"/>
      <c r="F12" s="10"/>
    </row>
    <row r="13" spans="1:8">
      <c r="A13" s="33" t="s">
        <v>79</v>
      </c>
      <c r="B13" s="34" t="s">
        <v>13</v>
      </c>
      <c r="C13" s="34"/>
      <c r="D13" s="34"/>
      <c r="E13" s="34"/>
      <c r="F13" s="34">
        <f>+SUM(C13:E13)</f>
        <v>0</v>
      </c>
    </row>
    <row r="14" spans="1:8">
      <c r="A14" s="32"/>
      <c r="B14" s="1" t="s">
        <v>14</v>
      </c>
      <c r="F14" s="1">
        <f t="shared" ref="F14:F16" si="0">+SUM(C14:E14)</f>
        <v>0</v>
      </c>
    </row>
    <row r="15" spans="1:8">
      <c r="A15" s="35" t="s">
        <v>61</v>
      </c>
      <c r="B15" s="34" t="s">
        <v>13</v>
      </c>
      <c r="C15" s="34"/>
      <c r="D15" s="34">
        <v>10</v>
      </c>
      <c r="E15" s="34">
        <v>9</v>
      </c>
      <c r="F15" s="34">
        <f t="shared" si="0"/>
        <v>19</v>
      </c>
    </row>
    <row r="16" spans="1:8">
      <c r="A16" s="32"/>
      <c r="B16" s="1" t="s">
        <v>14</v>
      </c>
      <c r="D16" s="1">
        <f>D15*5</f>
        <v>50</v>
      </c>
      <c r="E16" s="1">
        <f>E15*5</f>
        <v>45</v>
      </c>
      <c r="F16" s="1">
        <f t="shared" si="0"/>
        <v>95</v>
      </c>
    </row>
    <row r="17" spans="1:6">
      <c r="A17" s="35" t="s">
        <v>77</v>
      </c>
      <c r="B17" s="34" t="s">
        <v>13</v>
      </c>
      <c r="C17" s="34"/>
      <c r="D17" s="34"/>
      <c r="E17" s="34"/>
      <c r="F17" s="34"/>
    </row>
    <row r="18" spans="1:6">
      <c r="A18" s="32"/>
      <c r="B18" s="1" t="s">
        <v>14</v>
      </c>
    </row>
    <row r="19" spans="1:6">
      <c r="A19" s="35" t="s">
        <v>78</v>
      </c>
      <c r="B19" s="34" t="s">
        <v>13</v>
      </c>
      <c r="C19" s="34"/>
      <c r="D19" s="34"/>
      <c r="E19" s="34"/>
      <c r="F19" s="34"/>
    </row>
    <row r="20" spans="1:6">
      <c r="A20" s="12"/>
      <c r="B20" s="28" t="s">
        <v>14</v>
      </c>
      <c r="F20" s="10"/>
    </row>
    <row r="22" spans="1:6" ht="15.75" thickBot="1">
      <c r="A22" s="13"/>
      <c r="B22" s="13" t="s">
        <v>13</v>
      </c>
      <c r="C22" s="13">
        <f>C13+C15+C17+C19</f>
        <v>0</v>
      </c>
      <c r="D22" s="13">
        <f t="shared" ref="D22:F22" si="1">D13+D15+D17+D19</f>
        <v>10</v>
      </c>
      <c r="E22" s="13">
        <f t="shared" si="1"/>
        <v>9</v>
      </c>
      <c r="F22" s="13">
        <f t="shared" si="1"/>
        <v>19</v>
      </c>
    </row>
    <row r="23" spans="1:6" ht="15.75" thickTop="1">
      <c r="A23" s="14" t="s">
        <v>52</v>
      </c>
      <c r="B23" s="15"/>
      <c r="C23" s="15"/>
      <c r="D23" s="15"/>
      <c r="E23" s="15"/>
      <c r="F23" s="15"/>
    </row>
    <row r="24" spans="1:6">
      <c r="A24" s="1" t="s">
        <v>74</v>
      </c>
    </row>
    <row r="27" spans="1:6">
      <c r="A27" s="40" t="s">
        <v>16</v>
      </c>
      <c r="B27" s="40"/>
      <c r="C27" s="40"/>
      <c r="D27" s="40"/>
      <c r="E27" s="40"/>
    </row>
    <row r="28" spans="1:6">
      <c r="A28" s="4" t="s">
        <v>33</v>
      </c>
      <c r="B28" s="4"/>
    </row>
    <row r="29" spans="1:6">
      <c r="A29" s="39" t="s">
        <v>60</v>
      </c>
      <c r="B29" s="39"/>
      <c r="C29" s="39"/>
      <c r="D29" s="39"/>
      <c r="E29" s="39"/>
    </row>
    <row r="31" spans="1:6" ht="15.75" thickBot="1">
      <c r="A31" s="9" t="s">
        <v>66</v>
      </c>
      <c r="B31" s="9" t="s">
        <v>34</v>
      </c>
      <c r="C31" s="9" t="s">
        <v>35</v>
      </c>
      <c r="D31" s="9" t="s">
        <v>36</v>
      </c>
      <c r="E31" s="9" t="s">
        <v>37</v>
      </c>
    </row>
    <row r="33" spans="1:5">
      <c r="A33" s="11" t="s">
        <v>79</v>
      </c>
      <c r="E33" s="1">
        <f>+SUM(B33:D33)</f>
        <v>0</v>
      </c>
    </row>
    <row r="34" spans="1:5">
      <c r="A34" s="11" t="s">
        <v>61</v>
      </c>
      <c r="C34" s="1">
        <v>0</v>
      </c>
      <c r="E34" s="1">
        <f t="shared" ref="E34:E36" si="2">+SUM(B34:D34)</f>
        <v>0</v>
      </c>
    </row>
    <row r="35" spans="1:5">
      <c r="A35" s="11" t="s">
        <v>80</v>
      </c>
      <c r="C35" s="1">
        <v>100954244.59999999</v>
      </c>
      <c r="E35" s="1">
        <f t="shared" si="2"/>
        <v>100954244.59999999</v>
      </c>
    </row>
    <row r="36" spans="1:5">
      <c r="A36" s="11" t="s">
        <v>81</v>
      </c>
      <c r="E36" s="1">
        <f t="shared" si="2"/>
        <v>0</v>
      </c>
    </row>
    <row r="38" spans="1:5" ht="15.75" thickBot="1">
      <c r="A38" s="13" t="s">
        <v>54</v>
      </c>
      <c r="B38" s="13">
        <f>+SUM(B33:B36)</f>
        <v>0</v>
      </c>
      <c r="C38" s="13">
        <f t="shared" ref="C38:E38" si="3">+SUM(C33:C36)</f>
        <v>100954244.59999999</v>
      </c>
      <c r="D38" s="13">
        <f t="shared" si="3"/>
        <v>0</v>
      </c>
      <c r="E38" s="13">
        <f t="shared" si="3"/>
        <v>100954244.59999999</v>
      </c>
    </row>
    <row r="39" spans="1:5" ht="15.75" thickTop="1">
      <c r="A39" s="27" t="s">
        <v>82</v>
      </c>
    </row>
    <row r="40" spans="1:5">
      <c r="A40" s="1" t="s">
        <v>50</v>
      </c>
    </row>
    <row r="42" spans="1:5">
      <c r="A42" s="39" t="s">
        <v>19</v>
      </c>
      <c r="B42" s="39"/>
      <c r="C42" s="39"/>
      <c r="D42" s="39"/>
      <c r="E42" s="39"/>
    </row>
    <row r="43" spans="1:5">
      <c r="A43" s="7" t="s">
        <v>32</v>
      </c>
      <c r="B43" s="4"/>
    </row>
    <row r="44" spans="1:5">
      <c r="A44" s="39" t="s">
        <v>60</v>
      </c>
      <c r="B44" s="39"/>
      <c r="C44" s="39"/>
      <c r="D44" s="39"/>
      <c r="E44" s="39"/>
    </row>
    <row r="46" spans="1:5" ht="15.75" thickBot="1">
      <c r="A46" s="9" t="s">
        <v>20</v>
      </c>
      <c r="B46" s="9" t="s">
        <v>34</v>
      </c>
      <c r="C46" s="9" t="s">
        <v>35</v>
      </c>
      <c r="D46" s="9" t="s">
        <v>36</v>
      </c>
      <c r="E46" s="9" t="s">
        <v>37</v>
      </c>
    </row>
    <row r="48" spans="1:5">
      <c r="A48" s="1" t="s">
        <v>56</v>
      </c>
      <c r="D48" s="1">
        <f>+D50</f>
        <v>0</v>
      </c>
      <c r="E48" s="1">
        <f>SUM(B48:D48)</f>
        <v>0</v>
      </c>
    </row>
    <row r="49" spans="1:9">
      <c r="A49" s="17" t="s">
        <v>58</v>
      </c>
      <c r="B49" s="4"/>
      <c r="C49" s="1">
        <v>100954244.59999999</v>
      </c>
      <c r="D49" s="4"/>
      <c r="E49" s="4">
        <f>SUM(B49:D49)</f>
        <v>100954244.59999999</v>
      </c>
    </row>
    <row r="50" spans="1:9">
      <c r="A50" s="18"/>
      <c r="E50" s="1">
        <f>SUM(B50:D50)</f>
        <v>0</v>
      </c>
    </row>
    <row r="53" spans="1:9" ht="15.75" thickBot="1">
      <c r="A53" s="13" t="s">
        <v>15</v>
      </c>
      <c r="B53" s="13">
        <f>+SUM(B48)</f>
        <v>0</v>
      </c>
      <c r="C53" s="13">
        <f>C49</f>
        <v>100954244.59999999</v>
      </c>
      <c r="D53" s="13">
        <f t="shared" ref="D53" si="4">+SUM(D48)</f>
        <v>0</v>
      </c>
      <c r="E53" s="13">
        <f>E49</f>
        <v>100954244.59999999</v>
      </c>
    </row>
    <row r="54" spans="1:9" ht="15.75" thickTop="1">
      <c r="A54" s="15" t="s">
        <v>50</v>
      </c>
    </row>
    <row r="55" spans="1:9">
      <c r="A55" s="27" t="s">
        <v>82</v>
      </c>
    </row>
    <row r="57" spans="1:9">
      <c r="A57" s="39" t="s">
        <v>21</v>
      </c>
      <c r="B57" s="39"/>
      <c r="C57" s="39"/>
      <c r="D57" s="39"/>
      <c r="E57" s="39"/>
    </row>
    <row r="58" spans="1:9">
      <c r="A58" s="39" t="s">
        <v>22</v>
      </c>
      <c r="B58" s="39"/>
      <c r="C58" s="39"/>
      <c r="D58" s="39"/>
      <c r="E58" s="39"/>
    </row>
    <row r="59" spans="1:9">
      <c r="A59" s="2" t="s">
        <v>17</v>
      </c>
      <c r="B59" s="7" t="s">
        <v>18</v>
      </c>
      <c r="C59" s="21"/>
      <c r="D59" s="21"/>
      <c r="E59" s="21"/>
    </row>
    <row r="61" spans="1:9" ht="15.75" thickBot="1">
      <c r="A61" s="9" t="s">
        <v>20</v>
      </c>
      <c r="B61" s="9" t="s">
        <v>34</v>
      </c>
      <c r="C61" s="9" t="s">
        <v>35</v>
      </c>
      <c r="D61" s="9" t="s">
        <v>36</v>
      </c>
      <c r="E61" s="9" t="s">
        <v>37</v>
      </c>
    </row>
    <row r="63" spans="1:9">
      <c r="A63" s="1" t="s">
        <v>49</v>
      </c>
      <c r="E63" s="1">
        <f>B63</f>
        <v>0</v>
      </c>
    </row>
    <row r="64" spans="1:9">
      <c r="A64" s="1" t="s">
        <v>23</v>
      </c>
      <c r="C64" s="1">
        <v>100954244.59999999</v>
      </c>
      <c r="E64" s="1">
        <f>SUM(B64:D64)</f>
        <v>100954244.59999999</v>
      </c>
      <c r="G64" s="30"/>
      <c r="H64" s="30"/>
      <c r="I64" s="30"/>
    </row>
    <row r="65" spans="1:6">
      <c r="A65" s="1" t="s">
        <v>24</v>
      </c>
      <c r="C65" s="1">
        <f t="shared" ref="C65:D65" si="5">C64+C63</f>
        <v>100954244.59999999</v>
      </c>
      <c r="D65" s="1">
        <f t="shared" si="5"/>
        <v>0</v>
      </c>
      <c r="E65" s="1">
        <f>E64+E63</f>
        <v>100954244.59999999</v>
      </c>
      <c r="F65" s="19"/>
    </row>
    <row r="66" spans="1:6">
      <c r="A66" s="1" t="s">
        <v>25</v>
      </c>
      <c r="C66" s="1">
        <f>C53</f>
        <v>100954244.59999999</v>
      </c>
      <c r="E66" s="1">
        <f>SUM(B66:D66)</f>
        <v>100954244.59999999</v>
      </c>
    </row>
    <row r="67" spans="1:6">
      <c r="A67" s="1" t="s">
        <v>26</v>
      </c>
      <c r="C67" s="1">
        <f t="shared" ref="C67:D67" si="6">C65-C66</f>
        <v>0</v>
      </c>
      <c r="D67" s="1">
        <f t="shared" si="6"/>
        <v>0</v>
      </c>
      <c r="E67" s="1">
        <f>E65-E66</f>
        <v>0</v>
      </c>
    </row>
    <row r="68" spans="1:6" ht="15.75" thickBot="1">
      <c r="A68" s="13"/>
      <c r="B68" s="13"/>
      <c r="C68" s="13"/>
      <c r="D68" s="13"/>
      <c r="E68" s="13"/>
    </row>
    <row r="69" spans="1:6" ht="15.75" thickTop="1">
      <c r="A69" s="15" t="s">
        <v>50</v>
      </c>
    </row>
    <row r="70" spans="1:6">
      <c r="A70" s="16" t="s">
        <v>55</v>
      </c>
    </row>
    <row r="73" spans="1:6">
      <c r="A73" s="1" t="s">
        <v>84</v>
      </c>
    </row>
    <row r="78" spans="1:6">
      <c r="A78" s="29"/>
    </row>
    <row r="79" spans="1:6">
      <c r="A79" s="29"/>
    </row>
    <row r="80" spans="1:6">
      <c r="A80" s="29"/>
    </row>
  </sheetData>
  <mergeCells count="9">
    <mergeCell ref="A44:E44"/>
    <mergeCell ref="A57:E57"/>
    <mergeCell ref="A58:E58"/>
    <mergeCell ref="A1:F1"/>
    <mergeCell ref="A8:F8"/>
    <mergeCell ref="A9:F9"/>
    <mergeCell ref="A27:E27"/>
    <mergeCell ref="A29:E29"/>
    <mergeCell ref="A42:E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0"/>
  <sheetViews>
    <sheetView topLeftCell="A52" workbookViewId="0">
      <selection activeCell="A72" sqref="A72"/>
    </sheetView>
  </sheetViews>
  <sheetFormatPr baseColWidth="10" defaultColWidth="11.5703125" defaultRowHeight="15"/>
  <cols>
    <col min="1" max="1" width="60.7109375" style="1" customWidth="1"/>
    <col min="2" max="2" width="12" style="1" bestFit="1" customWidth="1"/>
    <col min="3" max="3" width="13" style="1" customWidth="1"/>
    <col min="4" max="4" width="13.85546875" style="1" customWidth="1"/>
    <col min="5" max="5" width="12.5703125" style="1" customWidth="1"/>
    <col min="6" max="6" width="11.7109375" style="1" bestFit="1" customWidth="1"/>
    <col min="7" max="16384" width="11.5703125" style="1"/>
  </cols>
  <sheetData>
    <row r="1" spans="1:8">
      <c r="A1" s="39" t="s">
        <v>0</v>
      </c>
      <c r="B1" s="39"/>
      <c r="C1" s="39"/>
      <c r="D1" s="39"/>
      <c r="E1" s="39"/>
      <c r="F1" s="39"/>
    </row>
    <row r="2" spans="1:8" ht="15" customHeight="1">
      <c r="A2" s="2" t="s">
        <v>3</v>
      </c>
      <c r="B2" s="3" t="s">
        <v>4</v>
      </c>
      <c r="C2" s="4"/>
      <c r="D2" s="4"/>
      <c r="E2" s="4"/>
      <c r="F2" s="4"/>
    </row>
    <row r="3" spans="1:8" ht="15" customHeight="1">
      <c r="A3" s="2" t="s">
        <v>5</v>
      </c>
      <c r="B3" s="5" t="s">
        <v>6</v>
      </c>
      <c r="C3" s="4"/>
      <c r="D3" s="4"/>
      <c r="E3" s="4"/>
      <c r="F3" s="4"/>
    </row>
    <row r="4" spans="1:8" ht="15" customHeight="1">
      <c r="A4" s="2" t="s">
        <v>7</v>
      </c>
      <c r="B4" s="4" t="s">
        <v>47</v>
      </c>
      <c r="C4" s="6"/>
      <c r="D4" s="4"/>
      <c r="E4" s="4"/>
      <c r="F4" s="4"/>
    </row>
    <row r="5" spans="1:8" ht="15" customHeight="1">
      <c r="A5" s="2" t="s">
        <v>43</v>
      </c>
      <c r="B5" s="7" t="s">
        <v>70</v>
      </c>
      <c r="C5" s="4"/>
      <c r="D5" s="4"/>
      <c r="E5" s="4"/>
      <c r="F5" s="4"/>
      <c r="G5" s="8"/>
      <c r="H5" s="8"/>
    </row>
    <row r="6" spans="1:8" ht="15" customHeight="1">
      <c r="A6" s="2"/>
      <c r="B6" s="7"/>
      <c r="C6" s="4"/>
      <c r="D6" s="4"/>
      <c r="E6" s="4"/>
      <c r="F6" s="4"/>
      <c r="G6" s="8"/>
      <c r="H6" s="8"/>
    </row>
    <row r="7" spans="1:8" ht="15" customHeight="1">
      <c r="G7" s="8"/>
      <c r="H7" s="8"/>
    </row>
    <row r="8" spans="1:8" ht="15" customHeight="1">
      <c r="A8" s="39" t="s">
        <v>1</v>
      </c>
      <c r="B8" s="39"/>
      <c r="C8" s="39"/>
      <c r="D8" s="39"/>
      <c r="E8" s="39"/>
      <c r="F8" s="39"/>
      <c r="G8" s="8"/>
      <c r="H8" s="8"/>
    </row>
    <row r="9" spans="1:8" ht="15" customHeight="1">
      <c r="A9" s="39" t="s">
        <v>2</v>
      </c>
      <c r="B9" s="39"/>
      <c r="C9" s="39"/>
      <c r="D9" s="39"/>
      <c r="E9" s="39"/>
      <c r="F9" s="39"/>
      <c r="G9" s="8"/>
      <c r="H9" s="8"/>
    </row>
    <row r="11" spans="1:8" ht="15.75" thickBot="1">
      <c r="A11" s="9" t="s">
        <v>66</v>
      </c>
      <c r="B11" s="9" t="s">
        <v>8</v>
      </c>
      <c r="C11" s="9" t="s">
        <v>38</v>
      </c>
      <c r="D11" s="9" t="s">
        <v>39</v>
      </c>
      <c r="E11" s="9" t="s">
        <v>40</v>
      </c>
      <c r="F11" s="9" t="s">
        <v>41</v>
      </c>
    </row>
    <row r="12" spans="1:8">
      <c r="A12" s="10"/>
      <c r="B12" s="10"/>
      <c r="C12" s="10"/>
      <c r="D12" s="10"/>
      <c r="E12" s="10"/>
      <c r="F12" s="10"/>
    </row>
    <row r="13" spans="1:8">
      <c r="A13" s="33" t="s">
        <v>79</v>
      </c>
      <c r="B13" s="34" t="s">
        <v>13</v>
      </c>
      <c r="C13" s="34"/>
      <c r="D13" s="34"/>
      <c r="E13" s="34"/>
      <c r="F13" s="34">
        <f>+SUM(C13:E13)</f>
        <v>0</v>
      </c>
    </row>
    <row r="14" spans="1:8">
      <c r="A14" s="32"/>
      <c r="B14" s="1" t="s">
        <v>14</v>
      </c>
    </row>
    <row r="15" spans="1:8">
      <c r="A15" s="35" t="s">
        <v>61</v>
      </c>
      <c r="B15" s="34" t="s">
        <v>13</v>
      </c>
      <c r="C15" s="34"/>
      <c r="D15" s="34"/>
      <c r="E15" s="34"/>
      <c r="F15" s="34">
        <f t="shared" ref="F15:F20" si="0">SUM(C15:E15)</f>
        <v>0</v>
      </c>
    </row>
    <row r="16" spans="1:8">
      <c r="A16" s="32"/>
      <c r="B16" s="1" t="s">
        <v>14</v>
      </c>
      <c r="F16" s="1">
        <f t="shared" si="0"/>
        <v>0</v>
      </c>
    </row>
    <row r="17" spans="1:6">
      <c r="A17" s="35" t="s">
        <v>77</v>
      </c>
      <c r="B17" s="34" t="s">
        <v>13</v>
      </c>
      <c r="C17" s="34">
        <v>135</v>
      </c>
      <c r="D17" s="34">
        <v>182</v>
      </c>
      <c r="E17" s="34">
        <v>223</v>
      </c>
      <c r="F17" s="34">
        <f t="shared" si="0"/>
        <v>540</v>
      </c>
    </row>
    <row r="18" spans="1:6">
      <c r="A18" s="32"/>
      <c r="B18" s="1" t="s">
        <v>14</v>
      </c>
      <c r="C18" s="1">
        <f>C17*5</f>
        <v>675</v>
      </c>
      <c r="D18" s="1">
        <f t="shared" ref="D18:E18" si="1">D17*5</f>
        <v>910</v>
      </c>
      <c r="E18" s="1">
        <f t="shared" si="1"/>
        <v>1115</v>
      </c>
      <c r="F18" s="1">
        <f t="shared" si="0"/>
        <v>2700</v>
      </c>
    </row>
    <row r="19" spans="1:6">
      <c r="A19" s="35" t="s">
        <v>78</v>
      </c>
      <c r="B19" s="34" t="s">
        <v>13</v>
      </c>
      <c r="C19" s="34"/>
      <c r="D19" s="34"/>
      <c r="E19" s="34">
        <v>44</v>
      </c>
      <c r="F19" s="34">
        <f t="shared" si="0"/>
        <v>44</v>
      </c>
    </row>
    <row r="20" spans="1:6">
      <c r="A20" s="12"/>
      <c r="B20" s="21" t="s">
        <v>14</v>
      </c>
      <c r="E20" s="1">
        <f>E19*5</f>
        <v>220</v>
      </c>
      <c r="F20" s="1">
        <f t="shared" si="0"/>
        <v>220</v>
      </c>
    </row>
    <row r="22" spans="1:6" ht="15.75" thickBot="1">
      <c r="A22" s="13" t="s">
        <v>65</v>
      </c>
      <c r="B22" s="13" t="s">
        <v>13</v>
      </c>
      <c r="C22" s="13">
        <f>C13+C15+C17</f>
        <v>135</v>
      </c>
      <c r="D22" s="13">
        <f t="shared" ref="D22:F22" si="2">D13+D15+D17</f>
        <v>182</v>
      </c>
      <c r="E22" s="13">
        <f t="shared" si="2"/>
        <v>223</v>
      </c>
      <c r="F22" s="13">
        <f t="shared" si="2"/>
        <v>540</v>
      </c>
    </row>
    <row r="23" spans="1:6" ht="15.75" thickTop="1">
      <c r="A23" s="14" t="s">
        <v>85</v>
      </c>
      <c r="B23" s="15"/>
      <c r="C23" s="15"/>
      <c r="D23" s="15"/>
      <c r="E23" s="15"/>
      <c r="F23" s="15"/>
    </row>
    <row r="24" spans="1:6">
      <c r="A24" s="14" t="s">
        <v>86</v>
      </c>
      <c r="B24" s="15"/>
      <c r="C24" s="15"/>
      <c r="D24" s="15"/>
      <c r="E24" s="15"/>
      <c r="F24" s="15"/>
    </row>
    <row r="25" spans="1:6">
      <c r="A25" s="1" t="s">
        <v>83</v>
      </c>
    </row>
    <row r="27" spans="1:6">
      <c r="A27" s="40" t="s">
        <v>16</v>
      </c>
      <c r="B27" s="40"/>
      <c r="C27" s="40"/>
      <c r="D27" s="40"/>
      <c r="E27" s="40"/>
    </row>
    <row r="28" spans="1:6">
      <c r="A28" s="39" t="s">
        <v>33</v>
      </c>
      <c r="B28" s="39"/>
      <c r="C28" s="39"/>
      <c r="D28" s="39"/>
      <c r="E28" s="39"/>
    </row>
    <row r="29" spans="1:6">
      <c r="A29" s="39" t="s">
        <v>60</v>
      </c>
      <c r="B29" s="39"/>
      <c r="C29" s="39"/>
      <c r="D29" s="39"/>
      <c r="E29" s="39"/>
    </row>
    <row r="31" spans="1:6" ht="15.75" thickBot="1">
      <c r="A31" s="9" t="s">
        <v>66</v>
      </c>
      <c r="B31" s="9" t="s">
        <v>38</v>
      </c>
      <c r="C31" s="9" t="s">
        <v>39</v>
      </c>
      <c r="D31" s="9" t="s">
        <v>40</v>
      </c>
      <c r="E31" s="9" t="s">
        <v>41</v>
      </c>
    </row>
    <row r="33" spans="1:5">
      <c r="A33" s="11" t="s">
        <v>79</v>
      </c>
      <c r="E33" s="1">
        <f>SUM(B33:D33)</f>
        <v>0</v>
      </c>
    </row>
    <row r="34" spans="1:5">
      <c r="A34" s="11" t="s">
        <v>61</v>
      </c>
      <c r="E34" s="1">
        <f t="shared" ref="E34:E36" si="3">SUM(B34:D34)</f>
        <v>0</v>
      </c>
    </row>
    <row r="35" spans="1:5">
      <c r="A35" s="11" t="s">
        <v>80</v>
      </c>
      <c r="C35" s="1">
        <v>272235020</v>
      </c>
      <c r="E35" s="1">
        <f t="shared" si="3"/>
        <v>272235020</v>
      </c>
    </row>
    <row r="36" spans="1:5">
      <c r="A36" s="11" t="s">
        <v>81</v>
      </c>
      <c r="D36" s="1">
        <v>26508280</v>
      </c>
      <c r="E36" s="1">
        <f t="shared" si="3"/>
        <v>26508280</v>
      </c>
    </row>
    <row r="38" spans="1:5" ht="15.75" thickBot="1">
      <c r="A38" s="13" t="s">
        <v>54</v>
      </c>
      <c r="B38" s="13">
        <f>SUM(B33:B36)</f>
        <v>0</v>
      </c>
      <c r="C38" s="13">
        <f t="shared" ref="C38:E38" si="4">SUM(C33:C36)</f>
        <v>272235020</v>
      </c>
      <c r="D38" s="13">
        <f t="shared" si="4"/>
        <v>26508280</v>
      </c>
      <c r="E38" s="13">
        <f t="shared" si="4"/>
        <v>298743300</v>
      </c>
    </row>
    <row r="39" spans="1:5" ht="15.75" thickTop="1">
      <c r="A39" s="15" t="s">
        <v>50</v>
      </c>
    </row>
    <row r="40" spans="1:5">
      <c r="A40" s="16"/>
    </row>
    <row r="42" spans="1:5">
      <c r="A42" s="39" t="s">
        <v>19</v>
      </c>
      <c r="B42" s="39"/>
      <c r="C42" s="39"/>
      <c r="D42" s="39"/>
      <c r="E42" s="39"/>
    </row>
    <row r="43" spans="1:5">
      <c r="A43" s="7" t="s">
        <v>32</v>
      </c>
      <c r="B43" s="4"/>
    </row>
    <row r="44" spans="1:5">
      <c r="A44" s="39" t="s">
        <v>60</v>
      </c>
      <c r="B44" s="39"/>
      <c r="C44" s="39"/>
      <c r="D44" s="39"/>
      <c r="E44" s="39"/>
    </row>
    <row r="46" spans="1:5" ht="15.75" thickBot="1">
      <c r="A46" s="9" t="s">
        <v>20</v>
      </c>
      <c r="B46" s="9" t="s">
        <v>38</v>
      </c>
      <c r="C46" s="9" t="s">
        <v>39</v>
      </c>
      <c r="D46" s="9" t="s">
        <v>40</v>
      </c>
      <c r="E46" s="9" t="s">
        <v>41</v>
      </c>
    </row>
    <row r="48" spans="1:5">
      <c r="A48" s="1" t="s">
        <v>56</v>
      </c>
      <c r="E48" s="1">
        <v>0</v>
      </c>
    </row>
    <row r="49" spans="1:5">
      <c r="A49" s="17" t="s">
        <v>58</v>
      </c>
      <c r="C49" s="1">
        <v>272235020</v>
      </c>
      <c r="D49" s="1">
        <v>26508280</v>
      </c>
      <c r="E49" s="1">
        <f>SUM(B49:D49)</f>
        <v>298743300</v>
      </c>
    </row>
    <row r="50" spans="1:5">
      <c r="A50" s="18"/>
    </row>
    <row r="53" spans="1:5" ht="15.75" thickBot="1">
      <c r="A53" s="13" t="s">
        <v>15</v>
      </c>
      <c r="B53" s="13">
        <f>B49</f>
        <v>0</v>
      </c>
      <c r="C53" s="13">
        <f t="shared" ref="C53:E53" si="5">C49</f>
        <v>272235020</v>
      </c>
      <c r="D53" s="13">
        <f t="shared" si="5"/>
        <v>26508280</v>
      </c>
      <c r="E53" s="13">
        <f t="shared" si="5"/>
        <v>298743300</v>
      </c>
    </row>
    <row r="54" spans="1:5" ht="15.75" thickTop="1">
      <c r="A54" s="15" t="s">
        <v>50</v>
      </c>
    </row>
    <row r="55" spans="1:5">
      <c r="A55" s="15"/>
    </row>
    <row r="57" spans="1:5">
      <c r="A57" s="39" t="s">
        <v>21</v>
      </c>
      <c r="B57" s="39"/>
      <c r="C57" s="39"/>
      <c r="D57" s="39"/>
      <c r="E57" s="39"/>
    </row>
    <row r="58" spans="1:5">
      <c r="A58" s="39" t="s">
        <v>22</v>
      </c>
      <c r="B58" s="39"/>
      <c r="C58" s="39"/>
      <c r="D58" s="39"/>
      <c r="E58" s="39"/>
    </row>
    <row r="59" spans="1:5">
      <c r="A59" s="2" t="s">
        <v>17</v>
      </c>
      <c r="B59" s="7" t="s">
        <v>18</v>
      </c>
      <c r="C59" s="21"/>
      <c r="D59" s="21"/>
      <c r="E59" s="21"/>
    </row>
    <row r="61" spans="1:5" ht="15.75" thickBot="1">
      <c r="A61" s="9" t="s">
        <v>20</v>
      </c>
      <c r="B61" s="9" t="s">
        <v>38</v>
      </c>
      <c r="C61" s="9" t="s">
        <v>39</v>
      </c>
      <c r="D61" s="9" t="s">
        <v>40</v>
      </c>
      <c r="E61" s="9" t="s">
        <v>41</v>
      </c>
    </row>
    <row r="63" spans="1:5">
      <c r="A63" s="1" t="s">
        <v>49</v>
      </c>
      <c r="B63" s="1">
        <v>0</v>
      </c>
      <c r="C63" s="1">
        <v>0</v>
      </c>
      <c r="D63" s="1">
        <v>0</v>
      </c>
      <c r="E63" s="1">
        <f>B63</f>
        <v>0</v>
      </c>
    </row>
    <row r="64" spans="1:5">
      <c r="A64" s="1" t="s">
        <v>23</v>
      </c>
      <c r="B64" s="1">
        <v>0</v>
      </c>
      <c r="C64" s="1">
        <v>0</v>
      </c>
      <c r="D64" s="36">
        <v>298743300</v>
      </c>
      <c r="E64" s="1">
        <f>SUM(B64:D64)</f>
        <v>298743300</v>
      </c>
    </row>
    <row r="65" spans="1:6">
      <c r="A65" s="1" t="s">
        <v>24</v>
      </c>
      <c r="B65" s="1">
        <v>0</v>
      </c>
      <c r="C65" s="1">
        <v>0</v>
      </c>
      <c r="D65" s="1">
        <v>0</v>
      </c>
      <c r="E65" s="1">
        <f>E64+E63</f>
        <v>298743300</v>
      </c>
      <c r="F65" s="19"/>
    </row>
    <row r="66" spans="1:6">
      <c r="A66" s="1" t="s">
        <v>25</v>
      </c>
      <c r="B66" s="1">
        <f>B53</f>
        <v>0</v>
      </c>
      <c r="C66" s="1">
        <f t="shared" ref="C66:D66" si="6">C53</f>
        <v>272235020</v>
      </c>
      <c r="D66" s="1">
        <f t="shared" si="6"/>
        <v>26508280</v>
      </c>
      <c r="E66" s="1">
        <f>SUM(B66:D66)</f>
        <v>298743300</v>
      </c>
    </row>
    <row r="67" spans="1:6">
      <c r="A67" s="1" t="s">
        <v>26</v>
      </c>
      <c r="B67" s="1">
        <v>0</v>
      </c>
      <c r="C67" s="1">
        <v>0</v>
      </c>
      <c r="D67" s="1">
        <v>0</v>
      </c>
      <c r="E67" s="1">
        <f>E65-E66</f>
        <v>0</v>
      </c>
    </row>
    <row r="68" spans="1:6" ht="15.75" thickBot="1">
      <c r="A68" s="13"/>
      <c r="B68" s="13"/>
      <c r="C68" s="13"/>
      <c r="D68" s="13"/>
      <c r="E68" s="13"/>
    </row>
    <row r="69" spans="1:6" ht="15.75" thickTop="1">
      <c r="A69" s="15" t="s">
        <v>50</v>
      </c>
    </row>
    <row r="70" spans="1:6">
      <c r="A70" s="16" t="s">
        <v>55</v>
      </c>
    </row>
    <row r="71" spans="1:6">
      <c r="A71" s="37"/>
    </row>
    <row r="72" spans="1:6">
      <c r="A72" s="1" t="s">
        <v>87</v>
      </c>
    </row>
    <row r="78" spans="1:6">
      <c r="A78" s="29"/>
    </row>
    <row r="79" spans="1:6">
      <c r="A79" s="29"/>
    </row>
    <row r="80" spans="1:6">
      <c r="A80" s="29"/>
    </row>
  </sheetData>
  <mergeCells count="10">
    <mergeCell ref="A42:E42"/>
    <mergeCell ref="A44:E44"/>
    <mergeCell ref="A57:E57"/>
    <mergeCell ref="A58:E58"/>
    <mergeCell ref="A1:F1"/>
    <mergeCell ref="A8:F8"/>
    <mergeCell ref="A9:F9"/>
    <mergeCell ref="A27:E27"/>
    <mergeCell ref="A28:E28"/>
    <mergeCell ref="A29:E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0"/>
  <sheetViews>
    <sheetView topLeftCell="A49" workbookViewId="0">
      <selection activeCell="A72" sqref="A72"/>
    </sheetView>
  </sheetViews>
  <sheetFormatPr baseColWidth="10" defaultColWidth="11.5703125" defaultRowHeight="15"/>
  <cols>
    <col min="1" max="1" width="62" style="1" customWidth="1"/>
    <col min="2" max="2" width="11.85546875" style="1" bestFit="1" customWidth="1"/>
    <col min="3" max="4" width="14.140625" style="1" bestFit="1" customWidth="1"/>
    <col min="5" max="5" width="12.5703125" style="1" bestFit="1" customWidth="1"/>
    <col min="6" max="6" width="12.42578125" style="1" bestFit="1" customWidth="1"/>
    <col min="7" max="7" width="11.7109375" style="1" bestFit="1" customWidth="1"/>
    <col min="8" max="16384" width="11.5703125" style="1"/>
  </cols>
  <sheetData>
    <row r="1" spans="1:8">
      <c r="A1" s="39" t="s">
        <v>0</v>
      </c>
      <c r="B1" s="39"/>
      <c r="C1" s="39"/>
      <c r="D1" s="39"/>
      <c r="E1" s="39"/>
      <c r="F1" s="39"/>
    </row>
    <row r="2" spans="1:8">
      <c r="A2" s="2" t="s">
        <v>3</v>
      </c>
      <c r="B2" s="3" t="s">
        <v>4</v>
      </c>
      <c r="C2" s="4"/>
      <c r="D2" s="4"/>
      <c r="E2" s="4"/>
      <c r="F2" s="4"/>
    </row>
    <row r="3" spans="1:8">
      <c r="A3" s="2" t="s">
        <v>5</v>
      </c>
      <c r="B3" s="5" t="s">
        <v>6</v>
      </c>
      <c r="C3" s="4"/>
      <c r="D3" s="4"/>
      <c r="E3" s="4"/>
      <c r="F3" s="4"/>
    </row>
    <row r="4" spans="1:8">
      <c r="A4" s="2" t="s">
        <v>7</v>
      </c>
      <c r="B4" s="4" t="s">
        <v>47</v>
      </c>
      <c r="C4" s="6"/>
      <c r="D4" s="4"/>
      <c r="E4" s="4"/>
      <c r="F4" s="4"/>
    </row>
    <row r="5" spans="1:8">
      <c r="A5" s="2" t="s">
        <v>43</v>
      </c>
      <c r="B5" s="7" t="s">
        <v>71</v>
      </c>
      <c r="C5" s="4"/>
      <c r="D5" s="4"/>
      <c r="E5" s="4"/>
      <c r="F5" s="4"/>
      <c r="G5" s="8"/>
      <c r="H5" s="8"/>
    </row>
    <row r="6" spans="1:8">
      <c r="A6" s="2"/>
      <c r="B6" s="7"/>
      <c r="C6" s="4"/>
      <c r="D6" s="4"/>
      <c r="E6" s="4"/>
      <c r="F6" s="4"/>
      <c r="G6" s="8"/>
      <c r="H6" s="8"/>
    </row>
    <row r="7" spans="1:8">
      <c r="G7" s="8"/>
      <c r="H7" s="8"/>
    </row>
    <row r="8" spans="1:8">
      <c r="A8" s="39" t="s">
        <v>1</v>
      </c>
      <c r="B8" s="39"/>
      <c r="C8" s="39"/>
      <c r="D8" s="39"/>
      <c r="E8" s="39"/>
      <c r="G8" s="8"/>
      <c r="H8" s="8"/>
    </row>
    <row r="9" spans="1:8">
      <c r="A9" s="39" t="s">
        <v>2</v>
      </c>
      <c r="B9" s="39"/>
      <c r="C9" s="39"/>
      <c r="D9" s="39"/>
      <c r="E9" s="39"/>
      <c r="G9" s="8"/>
      <c r="H9" s="8"/>
    </row>
    <row r="11" spans="1:8" ht="15.75" thickBot="1">
      <c r="A11" s="9" t="s">
        <v>66</v>
      </c>
      <c r="B11" s="9" t="s">
        <v>8</v>
      </c>
      <c r="C11" s="9" t="s">
        <v>12</v>
      </c>
      <c r="D11" s="9" t="s">
        <v>30</v>
      </c>
      <c r="E11" s="9" t="s">
        <v>46</v>
      </c>
      <c r="F11" s="8"/>
    </row>
    <row r="12" spans="1:8">
      <c r="A12" s="10"/>
      <c r="B12" s="10"/>
      <c r="C12" s="10"/>
      <c r="D12" s="10"/>
      <c r="E12" s="10"/>
      <c r="F12" s="8"/>
    </row>
    <row r="13" spans="1:8">
      <c r="A13" s="33" t="s">
        <v>79</v>
      </c>
      <c r="B13" s="34" t="s">
        <v>13</v>
      </c>
      <c r="C13" s="34">
        <f>+'1T'!F13</f>
        <v>56</v>
      </c>
      <c r="D13" s="34">
        <f>+'2T'!F13</f>
        <v>94</v>
      </c>
      <c r="E13" s="34">
        <f>SUM(C13:D13)</f>
        <v>150</v>
      </c>
      <c r="F13" s="8"/>
    </row>
    <row r="14" spans="1:8">
      <c r="A14" s="32"/>
      <c r="B14" s="1" t="s">
        <v>14</v>
      </c>
      <c r="C14" s="1">
        <f>+'1T'!F14</f>
        <v>280</v>
      </c>
      <c r="D14" s="1">
        <f>+'2T'!F14</f>
        <v>470</v>
      </c>
      <c r="E14" s="1">
        <f t="shared" ref="E14:E20" si="0">SUM(C14:D14)</f>
        <v>750</v>
      </c>
      <c r="F14" s="8"/>
    </row>
    <row r="15" spans="1:8">
      <c r="A15" s="35" t="s">
        <v>61</v>
      </c>
      <c r="B15" s="34" t="s">
        <v>13</v>
      </c>
      <c r="C15" s="34">
        <f>+'1T'!F15</f>
        <v>15</v>
      </c>
      <c r="D15" s="34">
        <f>+'2T'!F15</f>
        <v>39</v>
      </c>
      <c r="E15" s="34">
        <f t="shared" si="0"/>
        <v>54</v>
      </c>
      <c r="F15" s="8"/>
    </row>
    <row r="16" spans="1:8">
      <c r="A16" s="32"/>
      <c r="B16" s="1" t="s">
        <v>14</v>
      </c>
      <c r="C16" s="1">
        <f>+'1T'!F16</f>
        <v>75</v>
      </c>
      <c r="D16" s="1">
        <f>+'2T'!F16</f>
        <v>195</v>
      </c>
      <c r="E16" s="1">
        <f t="shared" si="0"/>
        <v>270</v>
      </c>
      <c r="F16" s="8"/>
    </row>
    <row r="17" spans="1:6">
      <c r="A17" s="35" t="s">
        <v>77</v>
      </c>
      <c r="B17" s="34" t="s">
        <v>13</v>
      </c>
      <c r="C17" s="34">
        <f>+'1T'!F17</f>
        <v>0</v>
      </c>
      <c r="D17" s="34">
        <f>+'2T'!F17</f>
        <v>0</v>
      </c>
      <c r="E17" s="34">
        <f t="shared" si="0"/>
        <v>0</v>
      </c>
      <c r="F17" s="8"/>
    </row>
    <row r="18" spans="1:6">
      <c r="A18" s="32"/>
      <c r="B18" s="1" t="s">
        <v>14</v>
      </c>
      <c r="C18" s="1">
        <f>+'1T'!F18</f>
        <v>0</v>
      </c>
      <c r="D18" s="1">
        <f>+'2T'!F18</f>
        <v>0</v>
      </c>
      <c r="E18" s="1">
        <f t="shared" si="0"/>
        <v>0</v>
      </c>
      <c r="F18" s="8"/>
    </row>
    <row r="19" spans="1:6">
      <c r="A19" s="35" t="s">
        <v>78</v>
      </c>
      <c r="B19" s="34" t="s">
        <v>13</v>
      </c>
      <c r="C19" s="34">
        <f>+'1T'!F19</f>
        <v>0</v>
      </c>
      <c r="D19" s="34">
        <f>+'2T'!F19</f>
        <v>0</v>
      </c>
      <c r="E19" s="34">
        <f t="shared" si="0"/>
        <v>0</v>
      </c>
      <c r="F19" s="8"/>
    </row>
    <row r="20" spans="1:6">
      <c r="A20" s="12"/>
      <c r="B20" s="1" t="s">
        <v>14</v>
      </c>
      <c r="C20" s="1">
        <f>+'1T'!F20</f>
        <v>0</v>
      </c>
      <c r="D20" s="1">
        <f>+'2T'!F20</f>
        <v>0</v>
      </c>
      <c r="E20" s="1">
        <f t="shared" si="0"/>
        <v>0</v>
      </c>
      <c r="F20" s="8"/>
    </row>
    <row r="22" spans="1:6" ht="15.75" thickBot="1">
      <c r="A22" s="13"/>
      <c r="B22" s="13" t="s">
        <v>13</v>
      </c>
      <c r="C22" s="13">
        <f>C13+C15+C17+C19</f>
        <v>71</v>
      </c>
      <c r="D22" s="13">
        <f t="shared" ref="D22:E22" si="1">D13+D15+D17+D19</f>
        <v>133</v>
      </c>
      <c r="E22" s="13">
        <f t="shared" si="1"/>
        <v>204</v>
      </c>
    </row>
    <row r="23" spans="1:6" ht="15.75" thickTop="1">
      <c r="A23" s="14" t="s">
        <v>52</v>
      </c>
      <c r="B23" s="15"/>
      <c r="C23" s="15"/>
      <c r="D23" s="15"/>
      <c r="E23" s="15"/>
      <c r="F23" s="15"/>
    </row>
    <row r="24" spans="1:6">
      <c r="A24" s="1" t="s">
        <v>53</v>
      </c>
    </row>
    <row r="27" spans="1:6">
      <c r="A27" s="40" t="s">
        <v>16</v>
      </c>
      <c r="B27" s="40"/>
      <c r="C27" s="40"/>
      <c r="D27" s="40"/>
    </row>
    <row r="28" spans="1:6">
      <c r="A28" s="4" t="s">
        <v>33</v>
      </c>
      <c r="B28" s="4"/>
    </row>
    <row r="29" spans="1:6">
      <c r="A29" s="39" t="s">
        <v>60</v>
      </c>
      <c r="B29" s="39"/>
      <c r="C29" s="39"/>
      <c r="D29" s="39"/>
      <c r="E29" s="21"/>
    </row>
    <row r="31" spans="1:6" ht="15.75" thickBot="1">
      <c r="A31" s="9" t="s">
        <v>66</v>
      </c>
      <c r="B31" s="9" t="s">
        <v>12</v>
      </c>
      <c r="C31" s="9" t="s">
        <v>30</v>
      </c>
      <c r="D31" s="9" t="s">
        <v>46</v>
      </c>
    </row>
    <row r="33" spans="1:7">
      <c r="A33" s="11" t="s">
        <v>79</v>
      </c>
      <c r="B33" s="1">
        <f>'1T'!E33</f>
        <v>0</v>
      </c>
      <c r="C33" s="1">
        <f>'2T'!E33</f>
        <v>0</v>
      </c>
      <c r="D33" s="1">
        <f>SUM(B33:C33)</f>
        <v>0</v>
      </c>
    </row>
    <row r="34" spans="1:7">
      <c r="A34" s="11" t="s">
        <v>61</v>
      </c>
      <c r="B34" s="1">
        <f>'1T'!E34</f>
        <v>0</v>
      </c>
      <c r="C34" s="1">
        <f>'2T'!E34</f>
        <v>0</v>
      </c>
      <c r="D34" s="1">
        <f t="shared" ref="D34:D36" si="2">SUM(B34:C34)</f>
        <v>0</v>
      </c>
    </row>
    <row r="35" spans="1:7">
      <c r="A35" s="11" t="s">
        <v>80</v>
      </c>
      <c r="B35" s="1">
        <f>'1T'!E35</f>
        <v>0</v>
      </c>
      <c r="C35" s="1">
        <f>'2T'!E35</f>
        <v>0</v>
      </c>
      <c r="D35" s="1">
        <f t="shared" si="2"/>
        <v>0</v>
      </c>
    </row>
    <row r="36" spans="1:7">
      <c r="A36" s="11" t="s">
        <v>81</v>
      </c>
      <c r="B36" s="1">
        <f>'1T'!E36</f>
        <v>0</v>
      </c>
      <c r="C36" s="1">
        <f>'2T'!E36</f>
        <v>0</v>
      </c>
      <c r="D36" s="1">
        <f t="shared" si="2"/>
        <v>0</v>
      </c>
    </row>
    <row r="38" spans="1:7" ht="15.75" thickBot="1">
      <c r="A38" s="13" t="s">
        <v>44</v>
      </c>
      <c r="B38" s="23">
        <f>B33</f>
        <v>0</v>
      </c>
      <c r="C38" s="23">
        <f t="shared" ref="C38:D38" si="3">C33</f>
        <v>0</v>
      </c>
      <c r="D38" s="23">
        <f t="shared" si="3"/>
        <v>0</v>
      </c>
    </row>
    <row r="39" spans="1:7" ht="15.75" thickTop="1">
      <c r="A39" s="15" t="s">
        <v>50</v>
      </c>
    </row>
    <row r="42" spans="1:7">
      <c r="A42" s="39" t="s">
        <v>19</v>
      </c>
      <c r="B42" s="39"/>
      <c r="C42" s="39"/>
      <c r="D42" s="39"/>
    </row>
    <row r="43" spans="1:7">
      <c r="A43" s="7" t="s">
        <v>32</v>
      </c>
      <c r="B43" s="4"/>
    </row>
    <row r="44" spans="1:7">
      <c r="A44" s="39" t="s">
        <v>60</v>
      </c>
      <c r="B44" s="39"/>
      <c r="C44" s="39"/>
      <c r="D44" s="39"/>
      <c r="E44" s="21"/>
      <c r="G44" s="24"/>
    </row>
    <row r="45" spans="1:7">
      <c r="G45" s="24"/>
    </row>
    <row r="46" spans="1:7" ht="15.75" thickBot="1">
      <c r="A46" s="9" t="s">
        <v>20</v>
      </c>
      <c r="B46" s="9" t="s">
        <v>12</v>
      </c>
      <c r="C46" s="9" t="s">
        <v>30</v>
      </c>
      <c r="D46" s="9" t="s">
        <v>46</v>
      </c>
      <c r="G46" s="24"/>
    </row>
    <row r="47" spans="1:7">
      <c r="G47" s="24"/>
    </row>
    <row r="48" spans="1:7">
      <c r="A48" s="1" t="s">
        <v>56</v>
      </c>
      <c r="B48" s="1">
        <f>'1T'!E48</f>
        <v>0</v>
      </c>
      <c r="C48" s="1">
        <f>'2T'!E48</f>
        <v>0</v>
      </c>
      <c r="D48" s="1">
        <f>SUM(B48:C48)</f>
        <v>0</v>
      </c>
      <c r="E48" s="24"/>
      <c r="F48" s="24"/>
    </row>
    <row r="49" spans="1:6">
      <c r="A49" s="17" t="s">
        <v>58</v>
      </c>
      <c r="B49" s="1">
        <f>'1T'!E49</f>
        <v>0</v>
      </c>
      <c r="C49" s="1">
        <f>'2T'!E49</f>
        <v>0</v>
      </c>
      <c r="D49" s="1">
        <f>SUM(B49:C49)</f>
        <v>0</v>
      </c>
      <c r="E49" s="25"/>
      <c r="F49" s="24"/>
    </row>
    <row r="50" spans="1:6">
      <c r="A50" s="18" t="s">
        <v>59</v>
      </c>
      <c r="B50" s="1">
        <f>'1T'!E50</f>
        <v>0</v>
      </c>
      <c r="C50" s="1">
        <f>'2T'!E50</f>
        <v>0</v>
      </c>
      <c r="D50" s="1">
        <f>SUM(B50:C50)</f>
        <v>0</v>
      </c>
      <c r="E50" s="24"/>
      <c r="F50" s="24"/>
    </row>
    <row r="51" spans="1:6">
      <c r="B51" s="4"/>
      <c r="C51" s="4"/>
      <c r="F51" s="24"/>
    </row>
    <row r="52" spans="1:6">
      <c r="B52" s="4"/>
      <c r="C52" s="4"/>
      <c r="E52" s="24"/>
      <c r="F52" s="24"/>
    </row>
    <row r="53" spans="1:6" ht="15.75" thickBot="1">
      <c r="A53" s="13" t="s">
        <v>15</v>
      </c>
      <c r="B53" s="23">
        <f>'1T'!E53</f>
        <v>0</v>
      </c>
      <c r="C53" s="23">
        <f>'2T'!E53</f>
        <v>0</v>
      </c>
      <c r="D53" s="23">
        <f>SUM(B53:C53)</f>
        <v>0</v>
      </c>
      <c r="E53" s="24"/>
      <c r="F53" s="24"/>
    </row>
    <row r="54" spans="1:6" ht="15.75" thickTop="1">
      <c r="A54" s="15" t="s">
        <v>50</v>
      </c>
    </row>
    <row r="55" spans="1:6">
      <c r="A55" s="15"/>
    </row>
    <row r="57" spans="1:6">
      <c r="A57" s="39" t="s">
        <v>21</v>
      </c>
      <c r="B57" s="39"/>
      <c r="C57" s="39"/>
      <c r="D57" s="39"/>
    </row>
    <row r="58" spans="1:6">
      <c r="A58" s="7" t="s">
        <v>22</v>
      </c>
      <c r="B58" s="4"/>
    </row>
    <row r="59" spans="1:6">
      <c r="A59" s="39" t="s">
        <v>60</v>
      </c>
      <c r="B59" s="39"/>
      <c r="C59" s="39"/>
      <c r="D59" s="39"/>
      <c r="E59" s="21"/>
    </row>
    <row r="61" spans="1:6" ht="15.75" thickBot="1">
      <c r="A61" s="9" t="s">
        <v>20</v>
      </c>
      <c r="B61" s="9" t="s">
        <v>12</v>
      </c>
      <c r="C61" s="9" t="s">
        <v>30</v>
      </c>
      <c r="D61" s="9" t="s">
        <v>46</v>
      </c>
    </row>
    <row r="63" spans="1:6">
      <c r="A63" s="1" t="s">
        <v>49</v>
      </c>
      <c r="B63" s="1">
        <f>'1T'!E63</f>
        <v>0</v>
      </c>
      <c r="C63" s="1">
        <f>'2T'!E63</f>
        <v>0</v>
      </c>
      <c r="D63" s="1">
        <f>B63</f>
        <v>0</v>
      </c>
    </row>
    <row r="64" spans="1:6">
      <c r="A64" s="1" t="s">
        <v>23</v>
      </c>
      <c r="B64" s="1">
        <f>'1T'!E64</f>
        <v>0</v>
      </c>
      <c r="C64" s="1">
        <f>'2T'!E64</f>
        <v>0</v>
      </c>
      <c r="D64" s="1">
        <f>SUM(B64:C64)</f>
        <v>0</v>
      </c>
    </row>
    <row r="65" spans="1:5">
      <c r="A65" s="1" t="s">
        <v>24</v>
      </c>
      <c r="B65" s="1">
        <f>'1T'!E65</f>
        <v>0</v>
      </c>
      <c r="C65" s="1">
        <f>'2T'!E65</f>
        <v>0</v>
      </c>
      <c r="D65" s="1">
        <f>D64+D63</f>
        <v>0</v>
      </c>
      <c r="E65" s="19"/>
    </row>
    <row r="66" spans="1:5">
      <c r="A66" s="1" t="s">
        <v>25</v>
      </c>
      <c r="B66" s="1">
        <f>'1T'!E66</f>
        <v>0</v>
      </c>
      <c r="C66" s="1">
        <f>'2T'!E66</f>
        <v>0</v>
      </c>
      <c r="D66" s="1">
        <f>SUM(B66:C66)</f>
        <v>0</v>
      </c>
    </row>
    <row r="67" spans="1:5">
      <c r="A67" s="1" t="s">
        <v>26</v>
      </c>
      <c r="B67" s="1">
        <f>'1T'!E67</f>
        <v>0</v>
      </c>
      <c r="C67" s="1">
        <f>'2T'!E67</f>
        <v>0</v>
      </c>
      <c r="D67" s="1">
        <f>D65-D66</f>
        <v>0</v>
      </c>
    </row>
    <row r="68" spans="1:5" ht="15.75" thickBot="1">
      <c r="A68" s="13"/>
      <c r="B68" s="13"/>
      <c r="C68" s="13"/>
      <c r="D68" s="13"/>
    </row>
    <row r="69" spans="1:5" ht="15.75" thickTop="1">
      <c r="A69" s="1" t="s">
        <v>50</v>
      </c>
    </row>
    <row r="70" spans="1:5">
      <c r="A70" s="16" t="s">
        <v>55</v>
      </c>
    </row>
    <row r="71" spans="1:5">
      <c r="A71" s="16"/>
    </row>
    <row r="72" spans="1:5">
      <c r="A72" s="1" t="s">
        <v>84</v>
      </c>
    </row>
    <row r="78" spans="1:5">
      <c r="A78" s="29"/>
    </row>
    <row r="79" spans="1:5">
      <c r="A79" s="29"/>
    </row>
    <row r="80" spans="1:5">
      <c r="A80" s="29"/>
    </row>
  </sheetData>
  <mergeCells count="9">
    <mergeCell ref="A59:D59"/>
    <mergeCell ref="A57:D57"/>
    <mergeCell ref="A1:F1"/>
    <mergeCell ref="A8:E8"/>
    <mergeCell ref="A9:E9"/>
    <mergeCell ref="A27:D27"/>
    <mergeCell ref="A42:D42"/>
    <mergeCell ref="A29:D29"/>
    <mergeCell ref="A44:D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0"/>
  <sheetViews>
    <sheetView topLeftCell="A4" workbookViewId="0">
      <selection activeCell="A71" sqref="A71"/>
    </sheetView>
  </sheetViews>
  <sheetFormatPr baseColWidth="10" defaultColWidth="11.5703125" defaultRowHeight="15"/>
  <cols>
    <col min="1" max="1" width="60.7109375" style="1" customWidth="1"/>
    <col min="2" max="2" width="11.85546875" style="1" bestFit="1" customWidth="1"/>
    <col min="3" max="3" width="14.140625" style="1" bestFit="1" customWidth="1"/>
    <col min="4" max="4" width="13.5703125" style="1" customWidth="1"/>
    <col min="5" max="5" width="14.140625" style="1" bestFit="1" customWidth="1"/>
    <col min="6" max="6" width="12.5703125" style="1" bestFit="1" customWidth="1"/>
    <col min="7" max="7" width="11.7109375" style="1" bestFit="1" customWidth="1"/>
    <col min="8" max="16384" width="11.5703125" style="1"/>
  </cols>
  <sheetData>
    <row r="1" spans="1:8">
      <c r="A1" s="39" t="s">
        <v>0</v>
      </c>
      <c r="B1" s="39"/>
      <c r="C1" s="39"/>
      <c r="D1" s="39"/>
      <c r="E1" s="39"/>
      <c r="F1" s="39"/>
    </row>
    <row r="2" spans="1:8">
      <c r="A2" s="2" t="s">
        <v>3</v>
      </c>
      <c r="B2" s="3" t="s">
        <v>4</v>
      </c>
      <c r="C2" s="4"/>
      <c r="D2" s="4"/>
      <c r="E2" s="4"/>
      <c r="F2" s="4"/>
    </row>
    <row r="3" spans="1:8">
      <c r="A3" s="2" t="s">
        <v>5</v>
      </c>
      <c r="B3" s="5" t="s">
        <v>6</v>
      </c>
      <c r="C3" s="4"/>
      <c r="D3" s="4"/>
      <c r="E3" s="4"/>
      <c r="F3" s="4"/>
    </row>
    <row r="4" spans="1:8">
      <c r="A4" s="2" t="s">
        <v>7</v>
      </c>
      <c r="B4" s="4" t="s">
        <v>47</v>
      </c>
      <c r="C4" s="6"/>
      <c r="D4" s="4"/>
      <c r="E4" s="4"/>
      <c r="F4" s="4"/>
    </row>
    <row r="5" spans="1:8">
      <c r="A5" s="2" t="s">
        <v>43</v>
      </c>
      <c r="B5" s="7" t="s">
        <v>72</v>
      </c>
      <c r="C5" s="4"/>
      <c r="D5" s="4"/>
      <c r="E5" s="4"/>
      <c r="F5" s="4"/>
      <c r="G5" s="8"/>
      <c r="H5" s="8"/>
    </row>
    <row r="6" spans="1:8">
      <c r="A6" s="2"/>
      <c r="B6" s="7"/>
      <c r="C6" s="4"/>
      <c r="D6" s="4"/>
      <c r="E6" s="4"/>
      <c r="F6" s="4"/>
      <c r="G6" s="8"/>
      <c r="H6" s="8"/>
    </row>
    <row r="7" spans="1:8">
      <c r="G7" s="8"/>
      <c r="H7" s="8"/>
    </row>
    <row r="8" spans="1:8">
      <c r="A8" s="39" t="s">
        <v>1</v>
      </c>
      <c r="B8" s="39"/>
      <c r="C8" s="39"/>
      <c r="D8" s="39"/>
      <c r="E8" s="39"/>
      <c r="F8" s="39"/>
      <c r="G8" s="8"/>
      <c r="H8" s="8"/>
    </row>
    <row r="9" spans="1:8">
      <c r="A9" s="39" t="s">
        <v>2</v>
      </c>
      <c r="B9" s="39"/>
      <c r="C9" s="39"/>
      <c r="D9" s="39"/>
      <c r="E9" s="39"/>
      <c r="F9" s="39"/>
      <c r="G9" s="8"/>
      <c r="H9" s="8"/>
    </row>
    <row r="11" spans="1:8" ht="15.75" thickBot="1">
      <c r="A11" s="9" t="s">
        <v>66</v>
      </c>
      <c r="B11" s="9" t="s">
        <v>8</v>
      </c>
      <c r="C11" s="9" t="s">
        <v>12</v>
      </c>
      <c r="D11" s="9" t="s">
        <v>30</v>
      </c>
      <c r="E11" s="9" t="s">
        <v>37</v>
      </c>
      <c r="F11" s="9" t="s">
        <v>45</v>
      </c>
    </row>
    <row r="12" spans="1:8">
      <c r="A12" s="10"/>
      <c r="B12" s="10"/>
      <c r="C12" s="10"/>
      <c r="D12" s="10"/>
      <c r="E12" s="10"/>
      <c r="F12" s="10"/>
    </row>
    <row r="13" spans="1:8">
      <c r="A13" s="33" t="s">
        <v>79</v>
      </c>
      <c r="B13" s="34" t="s">
        <v>13</v>
      </c>
      <c r="C13" s="34">
        <f>+'1T'!F13</f>
        <v>56</v>
      </c>
      <c r="D13" s="34">
        <f>+'2T'!F13</f>
        <v>94</v>
      </c>
      <c r="E13" s="34">
        <f>+'3T'!F13</f>
        <v>0</v>
      </c>
      <c r="F13" s="33">
        <f>+SUM(C13:E13)</f>
        <v>150</v>
      </c>
    </row>
    <row r="14" spans="1:8">
      <c r="A14" s="32"/>
      <c r="B14" s="1" t="s">
        <v>14</v>
      </c>
      <c r="C14" s="1">
        <f>+'1T'!F14</f>
        <v>280</v>
      </c>
      <c r="D14" s="1">
        <f>+'2T'!F14</f>
        <v>470</v>
      </c>
      <c r="E14" s="1">
        <f>+'3T'!F14</f>
        <v>0</v>
      </c>
      <c r="F14" s="38">
        <f t="shared" ref="F14:F20" si="0">+SUM(C14:E14)</f>
        <v>750</v>
      </c>
    </row>
    <row r="15" spans="1:8">
      <c r="A15" s="35" t="s">
        <v>61</v>
      </c>
      <c r="B15" s="34" t="s">
        <v>13</v>
      </c>
      <c r="C15" s="34">
        <f>+'1T'!F15</f>
        <v>15</v>
      </c>
      <c r="D15" s="34">
        <f>+'2T'!F15</f>
        <v>39</v>
      </c>
      <c r="E15" s="34">
        <f>+'3T'!F15</f>
        <v>19</v>
      </c>
      <c r="F15" s="33">
        <f t="shared" si="0"/>
        <v>73</v>
      </c>
    </row>
    <row r="16" spans="1:8">
      <c r="A16" s="32"/>
      <c r="B16" s="1" t="s">
        <v>14</v>
      </c>
      <c r="C16" s="1">
        <f>+'1T'!F16</f>
        <v>75</v>
      </c>
      <c r="D16" s="1">
        <f>+'2T'!F16</f>
        <v>195</v>
      </c>
      <c r="E16" s="1">
        <f>+'3T'!F16</f>
        <v>95</v>
      </c>
      <c r="F16" s="38">
        <f t="shared" si="0"/>
        <v>365</v>
      </c>
    </row>
    <row r="17" spans="1:6">
      <c r="A17" s="35" t="s">
        <v>77</v>
      </c>
      <c r="B17" s="34" t="s">
        <v>13</v>
      </c>
      <c r="C17" s="34">
        <f>+'1T'!F17</f>
        <v>0</v>
      </c>
      <c r="D17" s="34">
        <f>+'2T'!F17</f>
        <v>0</v>
      </c>
      <c r="E17" s="34">
        <f>+'3T'!F17</f>
        <v>0</v>
      </c>
      <c r="F17" s="33">
        <f t="shared" si="0"/>
        <v>0</v>
      </c>
    </row>
    <row r="18" spans="1:6">
      <c r="A18" s="32"/>
      <c r="B18" s="1" t="s">
        <v>14</v>
      </c>
      <c r="C18" s="1">
        <f>+'1T'!F18</f>
        <v>0</v>
      </c>
      <c r="D18" s="1">
        <f>+'2T'!F18</f>
        <v>0</v>
      </c>
      <c r="E18" s="1">
        <f>+'3T'!F18</f>
        <v>0</v>
      </c>
      <c r="F18" s="38">
        <f t="shared" si="0"/>
        <v>0</v>
      </c>
    </row>
    <row r="19" spans="1:6">
      <c r="A19" s="35" t="s">
        <v>78</v>
      </c>
      <c r="B19" s="34" t="s">
        <v>13</v>
      </c>
      <c r="C19" s="34">
        <f>+'1T'!F19</f>
        <v>0</v>
      </c>
      <c r="D19" s="34">
        <f>+'2T'!F19</f>
        <v>0</v>
      </c>
      <c r="E19" s="34">
        <f>+'3T'!F19</f>
        <v>0</v>
      </c>
      <c r="F19" s="33">
        <f t="shared" si="0"/>
        <v>0</v>
      </c>
    </row>
    <row r="20" spans="1:6">
      <c r="A20" s="12"/>
      <c r="B20" s="1" t="s">
        <v>14</v>
      </c>
      <c r="C20" s="1">
        <f>+'1T'!F20</f>
        <v>0</v>
      </c>
      <c r="D20" s="1">
        <f>+'2T'!F20</f>
        <v>0</v>
      </c>
      <c r="E20" s="1">
        <f>+'3T'!F20</f>
        <v>0</v>
      </c>
      <c r="F20" s="38">
        <f t="shared" si="0"/>
        <v>0</v>
      </c>
    </row>
    <row r="22" spans="1:6" ht="15.75" thickBot="1">
      <c r="A22" s="13"/>
      <c r="B22" s="13" t="s">
        <v>13</v>
      </c>
      <c r="C22" s="13">
        <f>C13+C15+C17+C19</f>
        <v>71</v>
      </c>
      <c r="D22" s="13">
        <f t="shared" ref="D22:F22" si="1">D13+D15+D17+D19</f>
        <v>133</v>
      </c>
      <c r="E22" s="13">
        <f t="shared" si="1"/>
        <v>19</v>
      </c>
      <c r="F22" s="13">
        <f t="shared" si="1"/>
        <v>223</v>
      </c>
    </row>
    <row r="23" spans="1:6" ht="15.75" thickTop="1">
      <c r="A23" s="14" t="s">
        <v>52</v>
      </c>
    </row>
    <row r="24" spans="1:6">
      <c r="A24" s="15" t="s">
        <v>50</v>
      </c>
    </row>
    <row r="25" spans="1:6">
      <c r="A25" s="15"/>
    </row>
    <row r="26" spans="1:6">
      <c r="A26" s="15"/>
    </row>
    <row r="27" spans="1:6">
      <c r="A27" s="40" t="s">
        <v>16</v>
      </c>
      <c r="B27" s="40"/>
      <c r="C27" s="40"/>
      <c r="D27" s="40"/>
      <c r="E27" s="40"/>
    </row>
    <row r="28" spans="1:6">
      <c r="A28" s="39" t="s">
        <v>33</v>
      </c>
      <c r="B28" s="39"/>
      <c r="C28" s="39"/>
      <c r="D28" s="39"/>
      <c r="E28" s="39"/>
    </row>
    <row r="29" spans="1:6">
      <c r="A29" s="39" t="s">
        <v>60</v>
      </c>
      <c r="B29" s="39"/>
      <c r="C29" s="39"/>
      <c r="D29" s="39"/>
      <c r="E29" s="39"/>
    </row>
    <row r="31" spans="1:6" ht="15.75" thickBot="1">
      <c r="A31" s="9" t="s">
        <v>66</v>
      </c>
      <c r="B31" s="9" t="s">
        <v>12</v>
      </c>
      <c r="C31" s="9" t="s">
        <v>30</v>
      </c>
      <c r="D31" s="9" t="s">
        <v>37</v>
      </c>
      <c r="E31" s="9" t="s">
        <v>45</v>
      </c>
    </row>
    <row r="33" spans="1:8">
      <c r="A33" s="11" t="s">
        <v>79</v>
      </c>
      <c r="B33" s="1">
        <f>'1T'!E33</f>
        <v>0</v>
      </c>
      <c r="C33" s="1">
        <f>'2T'!E33</f>
        <v>0</v>
      </c>
      <c r="D33" s="1">
        <f>+'3T'!E33</f>
        <v>0</v>
      </c>
      <c r="E33" s="1">
        <f>SUM(B33:D33)</f>
        <v>0</v>
      </c>
    </row>
    <row r="34" spans="1:8">
      <c r="A34" s="11" t="s">
        <v>61</v>
      </c>
      <c r="B34" s="1">
        <f>'1T'!E34</f>
        <v>0</v>
      </c>
      <c r="C34" s="1">
        <f>'2T'!E34</f>
        <v>0</v>
      </c>
      <c r="D34" s="1">
        <f>+'3T'!E34</f>
        <v>0</v>
      </c>
      <c r="E34" s="1">
        <f t="shared" ref="E34:E36" si="2">SUM(B34:D34)</f>
        <v>0</v>
      </c>
    </row>
    <row r="35" spans="1:8">
      <c r="A35" s="11" t="s">
        <v>80</v>
      </c>
      <c r="B35" s="1">
        <f>'1T'!E35</f>
        <v>0</v>
      </c>
      <c r="C35" s="1">
        <f>'2T'!E35</f>
        <v>0</v>
      </c>
      <c r="D35" s="1">
        <f>+'3T'!E35</f>
        <v>100954244.59999999</v>
      </c>
      <c r="E35" s="1">
        <f t="shared" si="2"/>
        <v>100954244.59999999</v>
      </c>
    </row>
    <row r="36" spans="1:8">
      <c r="A36" s="11" t="s">
        <v>81</v>
      </c>
      <c r="B36" s="1">
        <f>'1T'!E36</f>
        <v>0</v>
      </c>
      <c r="C36" s="1">
        <f>'2T'!E36</f>
        <v>0</v>
      </c>
      <c r="D36" s="1">
        <f>+'3T'!E36</f>
        <v>0</v>
      </c>
      <c r="E36" s="1">
        <f t="shared" si="2"/>
        <v>0</v>
      </c>
    </row>
    <row r="38" spans="1:8" ht="15.75" thickBot="1">
      <c r="A38" s="13" t="s">
        <v>44</v>
      </c>
      <c r="B38" s="23">
        <f>+SUM(B33:B36)</f>
        <v>0</v>
      </c>
      <c r="C38" s="23">
        <f t="shared" ref="C38:E38" si="3">+SUM(C33:C36)</f>
        <v>0</v>
      </c>
      <c r="D38" s="23">
        <f t="shared" si="3"/>
        <v>100954244.59999999</v>
      </c>
      <c r="E38" s="23">
        <f t="shared" si="3"/>
        <v>100954244.59999999</v>
      </c>
    </row>
    <row r="39" spans="1:8" ht="15.75" thickTop="1">
      <c r="A39" s="15" t="s">
        <v>50</v>
      </c>
    </row>
    <row r="42" spans="1:8">
      <c r="A42" s="39" t="s">
        <v>19</v>
      </c>
      <c r="B42" s="39"/>
      <c r="C42" s="39"/>
      <c r="D42" s="39"/>
      <c r="E42" s="39"/>
    </row>
    <row r="43" spans="1:8">
      <c r="A43" s="39" t="s">
        <v>32</v>
      </c>
      <c r="B43" s="39"/>
      <c r="C43" s="39"/>
      <c r="D43" s="39"/>
      <c r="E43" s="39"/>
    </row>
    <row r="44" spans="1:8">
      <c r="A44" s="39" t="s">
        <v>60</v>
      </c>
      <c r="B44" s="39"/>
      <c r="C44" s="39"/>
      <c r="D44" s="39"/>
      <c r="E44" s="39"/>
      <c r="G44" s="24"/>
      <c r="H44" s="24"/>
    </row>
    <row r="45" spans="1:8" ht="15" customHeight="1">
      <c r="G45" s="24"/>
      <c r="H45" s="24"/>
    </row>
    <row r="46" spans="1:8" ht="15.75" thickBot="1">
      <c r="A46" s="9" t="s">
        <v>20</v>
      </c>
      <c r="B46" s="9" t="s">
        <v>12</v>
      </c>
      <c r="C46" s="9" t="s">
        <v>30</v>
      </c>
      <c r="D46" s="9" t="s">
        <v>37</v>
      </c>
      <c r="E46" s="9" t="s">
        <v>45</v>
      </c>
      <c r="G46" s="24"/>
      <c r="H46" s="24"/>
    </row>
    <row r="47" spans="1:8">
      <c r="G47" s="24"/>
      <c r="H47" s="24"/>
    </row>
    <row r="48" spans="1:8">
      <c r="A48" s="1" t="s">
        <v>56</v>
      </c>
      <c r="B48" s="1">
        <f>'1T'!E48</f>
        <v>0</v>
      </c>
      <c r="C48" s="1">
        <f>'2T'!E48</f>
        <v>0</v>
      </c>
      <c r="D48" s="1">
        <f>+'3T'!E48</f>
        <v>0</v>
      </c>
      <c r="E48" s="1">
        <f>SUM(B48:D48)</f>
        <v>0</v>
      </c>
      <c r="F48" s="24"/>
    </row>
    <row r="49" spans="1:6">
      <c r="A49" s="17" t="s">
        <v>58</v>
      </c>
      <c r="B49" s="1">
        <f>'1T'!E49</f>
        <v>0</v>
      </c>
      <c r="C49" s="1">
        <f>'2T'!E49</f>
        <v>0</v>
      </c>
      <c r="D49" s="1">
        <f>+'3T'!E49</f>
        <v>100954244.59999999</v>
      </c>
      <c r="E49" s="1">
        <f>SUM(B49:D49)</f>
        <v>100954244.59999999</v>
      </c>
      <c r="F49" s="25"/>
    </row>
    <row r="50" spans="1:6">
      <c r="A50" s="18"/>
      <c r="F50" s="24"/>
    </row>
    <row r="51" spans="1:6">
      <c r="B51" s="4"/>
      <c r="C51" s="4"/>
      <c r="D51" s="4"/>
    </row>
    <row r="52" spans="1:6">
      <c r="B52" s="4"/>
      <c r="C52" s="4"/>
      <c r="D52" s="4"/>
      <c r="F52" s="24"/>
    </row>
    <row r="53" spans="1:6" ht="15.75" thickBot="1">
      <c r="A53" s="13" t="s">
        <v>15</v>
      </c>
      <c r="B53" s="23">
        <f>B49</f>
        <v>0</v>
      </c>
      <c r="C53" s="23">
        <f t="shared" ref="C53:D53" si="4">C49</f>
        <v>0</v>
      </c>
      <c r="D53" s="23">
        <f t="shared" si="4"/>
        <v>100954244.59999999</v>
      </c>
      <c r="E53" s="23">
        <f>E49</f>
        <v>100954244.59999999</v>
      </c>
      <c r="F53" s="24"/>
    </row>
    <row r="54" spans="1:6" ht="15.75" thickTop="1">
      <c r="A54" s="15" t="s">
        <v>50</v>
      </c>
    </row>
    <row r="55" spans="1:6">
      <c r="A55" s="15"/>
    </row>
    <row r="57" spans="1:6">
      <c r="A57" s="39" t="s">
        <v>21</v>
      </c>
      <c r="B57" s="39"/>
      <c r="C57" s="39"/>
      <c r="D57" s="39"/>
      <c r="E57" s="39"/>
    </row>
    <row r="58" spans="1:6">
      <c r="A58" s="39" t="s">
        <v>22</v>
      </c>
      <c r="B58" s="39"/>
      <c r="C58" s="39"/>
      <c r="D58" s="39"/>
      <c r="E58" s="39"/>
    </row>
    <row r="59" spans="1:6">
      <c r="A59" s="39" t="s">
        <v>60</v>
      </c>
      <c r="B59" s="39"/>
      <c r="C59" s="39"/>
      <c r="D59" s="39"/>
      <c r="E59" s="39"/>
    </row>
    <row r="61" spans="1:6" ht="15.75" thickBot="1">
      <c r="A61" s="9" t="s">
        <v>20</v>
      </c>
      <c r="B61" s="9" t="s">
        <v>12</v>
      </c>
      <c r="C61" s="9" t="s">
        <v>30</v>
      </c>
      <c r="D61" s="9" t="s">
        <v>37</v>
      </c>
      <c r="E61" s="9" t="s">
        <v>45</v>
      </c>
    </row>
    <row r="63" spans="1:6">
      <c r="A63" s="1" t="s">
        <v>49</v>
      </c>
      <c r="B63" s="1">
        <f>'1T'!E63</f>
        <v>0</v>
      </c>
      <c r="C63" s="1">
        <f>'2T'!E63</f>
        <v>0</v>
      </c>
      <c r="D63" s="1">
        <f>+'3T'!E63</f>
        <v>0</v>
      </c>
      <c r="E63" s="1">
        <f>B63</f>
        <v>0</v>
      </c>
    </row>
    <row r="64" spans="1:6">
      <c r="A64" s="1" t="s">
        <v>23</v>
      </c>
      <c r="B64" s="1">
        <f>'1T'!E64</f>
        <v>0</v>
      </c>
      <c r="C64" s="1">
        <f>'2T'!E64</f>
        <v>0</v>
      </c>
      <c r="D64" s="1">
        <f>+'3T'!E64</f>
        <v>100954244.59999999</v>
      </c>
      <c r="E64" s="1">
        <f>SUM(B64:D64)</f>
        <v>100954244.59999999</v>
      </c>
    </row>
    <row r="65" spans="1:5">
      <c r="A65" s="1" t="s">
        <v>24</v>
      </c>
      <c r="B65" s="1">
        <f>'1T'!E65</f>
        <v>0</v>
      </c>
      <c r="C65" s="1">
        <f>'2T'!E65</f>
        <v>0</v>
      </c>
      <c r="D65" s="1">
        <f>+'3T'!E65</f>
        <v>100954244.59999999</v>
      </c>
      <c r="E65" s="1">
        <f>E64+E63</f>
        <v>100954244.59999999</v>
      </c>
    </row>
    <row r="66" spans="1:5">
      <c r="A66" s="1" t="s">
        <v>25</v>
      </c>
      <c r="B66" s="1">
        <f>'1T'!E66</f>
        <v>0</v>
      </c>
      <c r="C66" s="1">
        <f>'2T'!E66</f>
        <v>0</v>
      </c>
      <c r="D66" s="1">
        <f>+'3T'!E66</f>
        <v>100954244.59999999</v>
      </c>
      <c r="E66" s="1">
        <f>SUM(B66:D66)</f>
        <v>100954244.59999999</v>
      </c>
    </row>
    <row r="67" spans="1:5">
      <c r="A67" s="1" t="s">
        <v>26</v>
      </c>
      <c r="B67" s="1">
        <f>'1T'!E67</f>
        <v>0</v>
      </c>
      <c r="C67" s="1">
        <f>'2T'!E67</f>
        <v>0</v>
      </c>
      <c r="D67" s="1">
        <f>+'3T'!E67</f>
        <v>0</v>
      </c>
      <c r="E67" s="1">
        <f>E65-E66</f>
        <v>0</v>
      </c>
    </row>
    <row r="68" spans="1:5" ht="15.75" thickBot="1">
      <c r="A68" s="13"/>
      <c r="B68" s="13"/>
      <c r="C68" s="13"/>
      <c r="D68" s="13"/>
      <c r="E68" s="13"/>
    </row>
    <row r="69" spans="1:5" ht="15.75" thickTop="1">
      <c r="A69" s="15" t="s">
        <v>50</v>
      </c>
    </row>
    <row r="70" spans="1:5">
      <c r="A70" s="16"/>
    </row>
    <row r="71" spans="1:5">
      <c r="A71" s="1" t="s">
        <v>84</v>
      </c>
    </row>
    <row r="78" spans="1:5">
      <c r="A78" s="29"/>
    </row>
    <row r="79" spans="1:5">
      <c r="A79" s="29"/>
    </row>
    <row r="80" spans="1:5">
      <c r="A80" s="29"/>
    </row>
  </sheetData>
  <mergeCells count="12">
    <mergeCell ref="A59:E59"/>
    <mergeCell ref="A1:F1"/>
    <mergeCell ref="A8:F8"/>
    <mergeCell ref="A9:F9"/>
    <mergeCell ref="A27:E27"/>
    <mergeCell ref="A28:E28"/>
    <mergeCell ref="A29:E29"/>
    <mergeCell ref="A42:E42"/>
    <mergeCell ref="A43:E43"/>
    <mergeCell ref="A44:E44"/>
    <mergeCell ref="A57:E57"/>
    <mergeCell ref="A58:E5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0"/>
  <sheetViews>
    <sheetView tabSelected="1" topLeftCell="A49" workbookViewId="0">
      <selection activeCell="E64" sqref="E64"/>
    </sheetView>
  </sheetViews>
  <sheetFormatPr baseColWidth="10" defaultColWidth="11.5703125" defaultRowHeight="15"/>
  <cols>
    <col min="1" max="1" width="60.7109375" style="1" customWidth="1"/>
    <col min="2" max="2" width="11.85546875" style="1" bestFit="1" customWidth="1"/>
    <col min="3" max="3" width="14.140625" style="1" bestFit="1" customWidth="1"/>
    <col min="4" max="4" width="14.28515625" style="1" customWidth="1"/>
    <col min="5" max="5" width="12.5703125" style="1" bestFit="1" customWidth="1"/>
    <col min="6" max="6" width="14.140625" style="1" bestFit="1" customWidth="1"/>
    <col min="7" max="7" width="11.85546875" style="1" bestFit="1" customWidth="1"/>
    <col min="8" max="16384" width="11.5703125" style="1"/>
  </cols>
  <sheetData>
    <row r="1" spans="1:10" ht="15" customHeight="1">
      <c r="A1" s="39" t="s">
        <v>0</v>
      </c>
      <c r="B1" s="39"/>
      <c r="C1" s="39"/>
      <c r="D1" s="39"/>
      <c r="E1" s="39"/>
      <c r="F1" s="39"/>
    </row>
    <row r="2" spans="1:10" ht="15" customHeight="1">
      <c r="A2" s="2" t="s">
        <v>3</v>
      </c>
      <c r="B2" s="3" t="s">
        <v>4</v>
      </c>
      <c r="C2" s="4"/>
      <c r="D2" s="4"/>
      <c r="E2" s="4"/>
      <c r="F2" s="4"/>
    </row>
    <row r="3" spans="1:10" ht="15" customHeight="1">
      <c r="A3" s="2" t="s">
        <v>5</v>
      </c>
      <c r="B3" s="5" t="s">
        <v>6</v>
      </c>
      <c r="C3" s="4"/>
      <c r="D3" s="4"/>
      <c r="E3" s="4"/>
      <c r="F3" s="4"/>
    </row>
    <row r="4" spans="1:10" ht="15" customHeight="1">
      <c r="A4" s="2" t="s">
        <v>7</v>
      </c>
      <c r="B4" s="4" t="s">
        <v>47</v>
      </c>
      <c r="C4" s="6"/>
      <c r="D4" s="4"/>
      <c r="E4" s="4"/>
      <c r="F4" s="4"/>
    </row>
    <row r="5" spans="1:10" ht="15" customHeight="1">
      <c r="A5" s="2" t="s">
        <v>64</v>
      </c>
      <c r="B5" s="26" t="s">
        <v>73</v>
      </c>
      <c r="C5" s="4"/>
      <c r="D5" s="4"/>
      <c r="E5" s="4"/>
      <c r="F5" s="4"/>
    </row>
    <row r="6" spans="1:10" ht="15" customHeight="1">
      <c r="A6" s="2"/>
      <c r="B6" s="7"/>
      <c r="C6" s="4"/>
      <c r="D6" s="4"/>
      <c r="E6" s="4"/>
      <c r="F6" s="4"/>
    </row>
    <row r="8" spans="1:10" ht="15" customHeight="1">
      <c r="A8" s="39" t="s">
        <v>1</v>
      </c>
      <c r="B8" s="39"/>
      <c r="C8" s="39"/>
      <c r="D8" s="39"/>
      <c r="E8" s="39"/>
      <c r="F8" s="39"/>
      <c r="G8" s="39"/>
    </row>
    <row r="9" spans="1:10" ht="15" customHeight="1">
      <c r="A9" s="39" t="s">
        <v>2</v>
      </c>
      <c r="B9" s="39"/>
      <c r="C9" s="39"/>
      <c r="D9" s="39"/>
      <c r="E9" s="39"/>
      <c r="F9" s="39"/>
      <c r="G9" s="39"/>
    </row>
    <row r="10" spans="1:10" ht="15" customHeight="1">
      <c r="G10" s="8"/>
      <c r="H10" s="8"/>
    </row>
    <row r="11" spans="1:10" ht="15" customHeight="1" thickBot="1">
      <c r="A11" s="9" t="s">
        <v>66</v>
      </c>
      <c r="B11" s="9" t="s">
        <v>8</v>
      </c>
      <c r="C11" s="9" t="s">
        <v>12</v>
      </c>
      <c r="D11" s="9" t="s">
        <v>30</v>
      </c>
      <c r="E11" s="9" t="s">
        <v>37</v>
      </c>
      <c r="F11" s="9" t="s">
        <v>41</v>
      </c>
      <c r="G11" s="9" t="s">
        <v>42</v>
      </c>
      <c r="H11" s="8"/>
      <c r="I11" s="8"/>
    </row>
    <row r="12" spans="1:10" ht="15" customHeight="1">
      <c r="A12" s="10"/>
      <c r="B12" s="10"/>
      <c r="C12" s="10"/>
      <c r="D12" s="10"/>
      <c r="E12" s="10"/>
      <c r="F12" s="10"/>
      <c r="G12" s="10"/>
      <c r="H12" s="8"/>
      <c r="I12" s="8"/>
    </row>
    <row r="13" spans="1:10" ht="15" customHeight="1">
      <c r="A13" s="33" t="s">
        <v>79</v>
      </c>
      <c r="B13" s="34" t="s">
        <v>13</v>
      </c>
      <c r="C13" s="34">
        <f>'1T'!F13</f>
        <v>56</v>
      </c>
      <c r="D13" s="34">
        <f>'2T'!F13</f>
        <v>94</v>
      </c>
      <c r="E13" s="34">
        <f>'3T'!F13</f>
        <v>0</v>
      </c>
      <c r="F13" s="33">
        <f>+'4T'!F13</f>
        <v>0</v>
      </c>
      <c r="G13" s="33">
        <f>+SUM(C13:F13)</f>
        <v>150</v>
      </c>
      <c r="H13" s="8"/>
      <c r="I13" s="8"/>
    </row>
    <row r="14" spans="1:10" ht="15" customHeight="1">
      <c r="A14" s="32"/>
      <c r="B14" s="1" t="s">
        <v>14</v>
      </c>
      <c r="C14" s="1">
        <f>'1T'!F14</f>
        <v>280</v>
      </c>
      <c r="D14" s="1">
        <f>'2T'!F14</f>
        <v>470</v>
      </c>
      <c r="E14" s="1">
        <f>'3T'!F14</f>
        <v>0</v>
      </c>
      <c r="F14" s="32">
        <f>+'4T'!F14</f>
        <v>0</v>
      </c>
      <c r="G14" s="32">
        <f t="shared" ref="G14:G20" si="0">+SUM(C14:F14)</f>
        <v>750</v>
      </c>
      <c r="H14" s="8"/>
      <c r="I14" s="8"/>
    </row>
    <row r="15" spans="1:10" ht="15" customHeight="1">
      <c r="A15" s="35" t="s">
        <v>61</v>
      </c>
      <c r="B15" s="34" t="s">
        <v>13</v>
      </c>
      <c r="C15" s="34">
        <f>'1T'!F15</f>
        <v>15</v>
      </c>
      <c r="D15" s="34">
        <f>'2T'!F15</f>
        <v>39</v>
      </c>
      <c r="E15" s="34">
        <f>'3T'!F15</f>
        <v>19</v>
      </c>
      <c r="F15" s="35">
        <f>+'4T'!F15</f>
        <v>0</v>
      </c>
      <c r="G15" s="35">
        <f t="shared" si="0"/>
        <v>73</v>
      </c>
      <c r="H15" s="8"/>
      <c r="I15" s="8"/>
      <c r="J15" s="11"/>
    </row>
    <row r="16" spans="1:10" ht="15" customHeight="1">
      <c r="A16" s="32"/>
      <c r="B16" s="1" t="s">
        <v>14</v>
      </c>
      <c r="C16" s="1">
        <f>'1T'!F16</f>
        <v>75</v>
      </c>
      <c r="D16" s="1">
        <f>'2T'!F16</f>
        <v>195</v>
      </c>
      <c r="E16" s="1">
        <f>'3T'!F16</f>
        <v>95</v>
      </c>
      <c r="F16" s="32">
        <f>+'4T'!F16</f>
        <v>0</v>
      </c>
      <c r="G16" s="32">
        <f t="shared" si="0"/>
        <v>365</v>
      </c>
      <c r="H16" s="8"/>
      <c r="I16" s="8"/>
      <c r="J16" s="11"/>
    </row>
    <row r="17" spans="1:10" ht="15" customHeight="1">
      <c r="A17" s="35" t="s">
        <v>77</v>
      </c>
      <c r="B17" s="34" t="s">
        <v>13</v>
      </c>
      <c r="C17" s="34">
        <f>'1T'!F17</f>
        <v>0</v>
      </c>
      <c r="D17" s="34">
        <f>'2T'!F17</f>
        <v>0</v>
      </c>
      <c r="E17" s="34">
        <f>'3T'!F17</f>
        <v>0</v>
      </c>
      <c r="F17" s="34">
        <f>+'4T'!F17</f>
        <v>540</v>
      </c>
      <c r="G17" s="34">
        <f t="shared" si="0"/>
        <v>540</v>
      </c>
      <c r="H17" s="8"/>
      <c r="I17" s="8"/>
      <c r="J17" s="11"/>
    </row>
    <row r="18" spans="1:10" ht="15" customHeight="1">
      <c r="A18" s="32"/>
      <c r="B18" s="1" t="s">
        <v>14</v>
      </c>
      <c r="C18" s="1">
        <f>'1T'!F18</f>
        <v>0</v>
      </c>
      <c r="D18" s="1">
        <f>'2T'!F18</f>
        <v>0</v>
      </c>
      <c r="E18" s="1">
        <f>'3T'!F18</f>
        <v>0</v>
      </c>
      <c r="F18" s="32">
        <f>+'4T'!F18</f>
        <v>2700</v>
      </c>
      <c r="G18" s="32">
        <f t="shared" si="0"/>
        <v>2700</v>
      </c>
      <c r="H18" s="8"/>
      <c r="I18" s="8"/>
      <c r="J18" s="11"/>
    </row>
    <row r="19" spans="1:10" ht="15" customHeight="1">
      <c r="A19" s="35" t="s">
        <v>78</v>
      </c>
      <c r="B19" s="34" t="s">
        <v>13</v>
      </c>
      <c r="C19" s="34">
        <f>'1T'!F19</f>
        <v>0</v>
      </c>
      <c r="D19" s="34">
        <f>'2T'!F19</f>
        <v>0</v>
      </c>
      <c r="E19" s="34">
        <f>'3T'!F19</f>
        <v>0</v>
      </c>
      <c r="F19" s="34">
        <f>+'4T'!F19</f>
        <v>44</v>
      </c>
      <c r="G19" s="34">
        <f t="shared" si="0"/>
        <v>44</v>
      </c>
      <c r="H19" s="8"/>
      <c r="I19" s="8"/>
      <c r="J19" s="11"/>
    </row>
    <row r="20" spans="1:10" ht="15" customHeight="1">
      <c r="A20" s="12"/>
      <c r="B20" s="1" t="s">
        <v>14</v>
      </c>
      <c r="C20" s="1">
        <f>'1T'!F20</f>
        <v>0</v>
      </c>
      <c r="D20" s="1">
        <f>'2T'!F20</f>
        <v>0</v>
      </c>
      <c r="E20" s="1">
        <f>'3T'!F20</f>
        <v>0</v>
      </c>
      <c r="F20" s="32">
        <f>+'4T'!F20</f>
        <v>220</v>
      </c>
      <c r="G20" s="32">
        <f t="shared" si="0"/>
        <v>220</v>
      </c>
      <c r="H20" s="8"/>
      <c r="I20" s="8"/>
      <c r="J20" s="11"/>
    </row>
    <row r="22" spans="1:10" ht="15.75" thickBot="1">
      <c r="A22" s="13"/>
      <c r="B22" s="13" t="s">
        <v>13</v>
      </c>
      <c r="C22" s="13">
        <f>C13+C15+C17</f>
        <v>71</v>
      </c>
      <c r="D22" s="13">
        <f t="shared" ref="D22:G22" si="1">D13+D15+D17</f>
        <v>133</v>
      </c>
      <c r="E22" s="13">
        <f t="shared" si="1"/>
        <v>19</v>
      </c>
      <c r="F22" s="13">
        <f t="shared" si="1"/>
        <v>540</v>
      </c>
      <c r="G22" s="13">
        <f t="shared" si="1"/>
        <v>763</v>
      </c>
    </row>
    <row r="23" spans="1:10" ht="15.75" thickTop="1">
      <c r="A23" s="14" t="s">
        <v>52</v>
      </c>
      <c r="B23" s="15"/>
      <c r="C23" s="15"/>
      <c r="D23" s="15"/>
      <c r="E23" s="15"/>
      <c r="F23" s="15"/>
    </row>
    <row r="24" spans="1:10">
      <c r="A24" s="14" t="s">
        <v>86</v>
      </c>
    </row>
    <row r="25" spans="1:10">
      <c r="A25" s="15" t="s">
        <v>50</v>
      </c>
    </row>
    <row r="27" spans="1:10">
      <c r="A27" s="40" t="s">
        <v>16</v>
      </c>
      <c r="B27" s="40"/>
      <c r="C27" s="40"/>
      <c r="D27" s="40"/>
      <c r="E27" s="40"/>
      <c r="F27" s="40"/>
    </row>
    <row r="28" spans="1:10">
      <c r="A28" s="39" t="s">
        <v>33</v>
      </c>
      <c r="B28" s="39"/>
      <c r="C28" s="39"/>
      <c r="D28" s="39"/>
      <c r="E28" s="39"/>
      <c r="F28" s="39"/>
    </row>
    <row r="29" spans="1:10">
      <c r="A29" s="39" t="s">
        <v>60</v>
      </c>
      <c r="B29" s="39"/>
      <c r="C29" s="39"/>
      <c r="D29" s="39"/>
      <c r="E29" s="39"/>
      <c r="F29" s="39"/>
    </row>
    <row r="31" spans="1:10" ht="15.75" thickBot="1">
      <c r="A31" s="9" t="s">
        <v>66</v>
      </c>
      <c r="B31" s="9" t="s">
        <v>12</v>
      </c>
      <c r="C31" s="9" t="s">
        <v>30</v>
      </c>
      <c r="D31" s="9" t="s">
        <v>37</v>
      </c>
      <c r="E31" s="9" t="s">
        <v>41</v>
      </c>
      <c r="F31" s="9" t="s">
        <v>42</v>
      </c>
    </row>
    <row r="33" spans="1:9">
      <c r="A33" s="11" t="s">
        <v>79</v>
      </c>
      <c r="B33" s="1">
        <f>'1T'!E33</f>
        <v>0</v>
      </c>
      <c r="C33" s="1">
        <f>'2T'!E33</f>
        <v>0</v>
      </c>
      <c r="D33" s="1">
        <f>+'3T'!E33</f>
        <v>0</v>
      </c>
      <c r="E33" s="1">
        <f>+'4T'!E33</f>
        <v>0</v>
      </c>
      <c r="F33" s="1">
        <f>SUM(B33:E33)</f>
        <v>0</v>
      </c>
    </row>
    <row r="34" spans="1:9">
      <c r="A34" s="11" t="s">
        <v>61</v>
      </c>
      <c r="B34" s="1">
        <f>'1T'!E34</f>
        <v>0</v>
      </c>
      <c r="C34" s="1">
        <f>'2T'!E34</f>
        <v>0</v>
      </c>
      <c r="D34" s="1">
        <f>+'3T'!E34</f>
        <v>0</v>
      </c>
      <c r="E34" s="1">
        <f>+'4T'!E34</f>
        <v>0</v>
      </c>
      <c r="F34" s="1">
        <f t="shared" ref="F34:F36" si="2">SUM(B34:E34)</f>
        <v>0</v>
      </c>
    </row>
    <row r="35" spans="1:9">
      <c r="A35" s="11" t="s">
        <v>80</v>
      </c>
      <c r="D35" s="1">
        <f>+'3T'!E35</f>
        <v>100954244.59999999</v>
      </c>
      <c r="E35" s="1">
        <f>+'4T'!E35</f>
        <v>272235020</v>
      </c>
      <c r="F35" s="1">
        <f t="shared" si="2"/>
        <v>373189264.60000002</v>
      </c>
    </row>
    <row r="36" spans="1:9">
      <c r="A36" s="11" t="s">
        <v>81</v>
      </c>
      <c r="D36" s="1">
        <f>+'3T'!E36</f>
        <v>0</v>
      </c>
      <c r="E36" s="1">
        <f>+'4T'!E36</f>
        <v>26508280</v>
      </c>
      <c r="F36" s="1">
        <f t="shared" si="2"/>
        <v>26508280</v>
      </c>
    </row>
    <row r="38" spans="1:9" ht="15.75" thickBot="1">
      <c r="A38" s="13" t="s">
        <v>44</v>
      </c>
      <c r="B38" s="23">
        <f>+SUM(B33:B36)</f>
        <v>0</v>
      </c>
      <c r="C38" s="23">
        <f t="shared" ref="C38:F38" si="3">+SUM(C33:C36)</f>
        <v>0</v>
      </c>
      <c r="D38" s="23">
        <f t="shared" si="3"/>
        <v>100954244.59999999</v>
      </c>
      <c r="E38" s="23">
        <f t="shared" si="3"/>
        <v>298743300</v>
      </c>
      <c r="F38" s="23">
        <f t="shared" si="3"/>
        <v>399697544.60000002</v>
      </c>
    </row>
    <row r="39" spans="1:9" ht="15.75" thickTop="1">
      <c r="A39" s="15" t="s">
        <v>50</v>
      </c>
    </row>
    <row r="40" spans="1:9">
      <c r="A40" s="27"/>
    </row>
    <row r="41" spans="1:9">
      <c r="A41" s="15"/>
    </row>
    <row r="42" spans="1:9">
      <c r="A42" s="39" t="s">
        <v>19</v>
      </c>
      <c r="B42" s="39"/>
      <c r="C42" s="39"/>
      <c r="D42" s="39"/>
      <c r="E42" s="39"/>
      <c r="F42" s="39"/>
    </row>
    <row r="43" spans="1:9">
      <c r="A43" s="39" t="s">
        <v>32</v>
      </c>
      <c r="B43" s="39"/>
      <c r="C43" s="39"/>
      <c r="D43" s="39"/>
      <c r="E43" s="39"/>
      <c r="F43" s="39"/>
    </row>
    <row r="44" spans="1:9">
      <c r="A44" s="39" t="s">
        <v>60</v>
      </c>
      <c r="B44" s="39"/>
      <c r="C44" s="39"/>
      <c r="D44" s="39"/>
      <c r="E44" s="39"/>
      <c r="F44" s="39"/>
    </row>
    <row r="46" spans="1:9" ht="15.75" thickBot="1">
      <c r="A46" s="9" t="s">
        <v>20</v>
      </c>
      <c r="B46" s="9" t="s">
        <v>12</v>
      </c>
      <c r="C46" s="9" t="s">
        <v>30</v>
      </c>
      <c r="D46" s="9" t="s">
        <v>37</v>
      </c>
      <c r="E46" s="9" t="s">
        <v>41</v>
      </c>
      <c r="F46" s="9" t="s">
        <v>42</v>
      </c>
    </row>
    <row r="48" spans="1:9">
      <c r="A48" s="1" t="s">
        <v>56</v>
      </c>
      <c r="B48" s="1">
        <f>'1T'!E48</f>
        <v>0</v>
      </c>
      <c r="C48" s="1">
        <f>'2T'!E48</f>
        <v>0</v>
      </c>
      <c r="D48" s="1">
        <f>+'3T'!E48</f>
        <v>0</v>
      </c>
      <c r="E48" s="1">
        <f>+'4T'!E48</f>
        <v>0</v>
      </c>
      <c r="F48" s="1">
        <f>SUM(B48:E48)</f>
        <v>0</v>
      </c>
      <c r="G48" s="25"/>
      <c r="H48" s="25"/>
      <c r="I48" s="25"/>
    </row>
    <row r="49" spans="1:9">
      <c r="A49" s="17" t="s">
        <v>58</v>
      </c>
      <c r="B49" s="1">
        <f>'1T'!E49</f>
        <v>0</v>
      </c>
      <c r="C49" s="1">
        <f>'2T'!E49</f>
        <v>0</v>
      </c>
      <c r="D49" s="1">
        <f>+'3T'!E49</f>
        <v>100954244.59999999</v>
      </c>
      <c r="E49" s="1">
        <f>+'4T'!E49</f>
        <v>298743300</v>
      </c>
      <c r="F49" s="1">
        <f>SUM(B49:E49)</f>
        <v>399697544.60000002</v>
      </c>
      <c r="G49" s="25"/>
      <c r="H49" s="25"/>
      <c r="I49" s="25"/>
    </row>
    <row r="50" spans="1:9">
      <c r="A50" s="18"/>
      <c r="G50" s="25"/>
      <c r="H50" s="25"/>
      <c r="I50" s="25"/>
    </row>
    <row r="51" spans="1:9">
      <c r="B51" s="4"/>
      <c r="C51" s="4"/>
      <c r="D51" s="4"/>
      <c r="E51" s="4"/>
      <c r="G51" s="25"/>
      <c r="H51" s="25"/>
      <c r="I51" s="25"/>
    </row>
    <row r="52" spans="1:9">
      <c r="B52" s="4"/>
      <c r="C52" s="4"/>
      <c r="D52" s="4"/>
      <c r="E52" s="4"/>
      <c r="G52" s="25"/>
      <c r="H52" s="25"/>
      <c r="I52" s="25"/>
    </row>
    <row r="53" spans="1:9" ht="15.75" thickBot="1">
      <c r="A53" s="13" t="s">
        <v>15</v>
      </c>
      <c r="B53" s="23">
        <f>B49</f>
        <v>0</v>
      </c>
      <c r="C53" s="23">
        <f t="shared" ref="C53:F53" si="4">C49</f>
        <v>0</v>
      </c>
      <c r="D53" s="23">
        <f t="shared" si="4"/>
        <v>100954244.59999999</v>
      </c>
      <c r="E53" s="23">
        <f t="shared" si="4"/>
        <v>298743300</v>
      </c>
      <c r="F53" s="23">
        <f t="shared" si="4"/>
        <v>399697544.60000002</v>
      </c>
      <c r="G53" s="25"/>
      <c r="H53" s="25"/>
      <c r="I53" s="25"/>
    </row>
    <row r="54" spans="1:9" ht="15.75" thickTop="1">
      <c r="A54" s="15" t="s">
        <v>50</v>
      </c>
    </row>
    <row r="55" spans="1:9">
      <c r="A55" s="15"/>
    </row>
    <row r="57" spans="1:9">
      <c r="A57" s="39" t="s">
        <v>21</v>
      </c>
      <c r="B57" s="39"/>
      <c r="C57" s="39"/>
      <c r="D57" s="39"/>
      <c r="E57" s="39"/>
      <c r="F57" s="39"/>
    </row>
    <row r="58" spans="1:9">
      <c r="A58" s="39" t="s">
        <v>22</v>
      </c>
      <c r="B58" s="39"/>
      <c r="C58" s="39"/>
      <c r="D58" s="39"/>
      <c r="E58" s="39"/>
      <c r="F58" s="39"/>
    </row>
    <row r="59" spans="1:9">
      <c r="A59" s="39" t="s">
        <v>60</v>
      </c>
      <c r="B59" s="39"/>
      <c r="C59" s="39"/>
      <c r="D59" s="39"/>
      <c r="E59" s="39"/>
      <c r="F59" s="39"/>
    </row>
    <row r="61" spans="1:9" ht="15.75" thickBot="1">
      <c r="A61" s="9" t="s">
        <v>20</v>
      </c>
      <c r="B61" s="9" t="s">
        <v>12</v>
      </c>
      <c r="C61" s="9" t="s">
        <v>30</v>
      </c>
      <c r="D61" s="9" t="s">
        <v>37</v>
      </c>
      <c r="E61" s="9" t="s">
        <v>41</v>
      </c>
      <c r="F61" s="9" t="s">
        <v>42</v>
      </c>
    </row>
    <row r="63" spans="1:9">
      <c r="A63" s="1" t="s">
        <v>49</v>
      </c>
      <c r="B63" s="1">
        <f>'1T'!E63</f>
        <v>0</v>
      </c>
      <c r="C63" s="1">
        <f>'2T'!E63</f>
        <v>0</v>
      </c>
      <c r="D63" s="1">
        <f>+'3T'!E63</f>
        <v>0</v>
      </c>
      <c r="E63" s="1">
        <f>+'4T'!E63</f>
        <v>0</v>
      </c>
      <c r="F63" s="1">
        <f>B63</f>
        <v>0</v>
      </c>
    </row>
    <row r="64" spans="1:9">
      <c r="A64" s="1" t="s">
        <v>23</v>
      </c>
      <c r="B64" s="1">
        <f>'1T'!E64</f>
        <v>0</v>
      </c>
      <c r="C64" s="1">
        <f>'2T'!E64</f>
        <v>0</v>
      </c>
      <c r="D64" s="1">
        <f>+'3T'!E64</f>
        <v>100954244.59999999</v>
      </c>
      <c r="E64" s="1">
        <f>+'4T'!E64</f>
        <v>298743300</v>
      </c>
      <c r="F64" s="1">
        <f>SUM(B64:E64)</f>
        <v>399697544.60000002</v>
      </c>
      <c r="G64" s="19"/>
    </row>
    <row r="65" spans="1:6">
      <c r="A65" s="1" t="s">
        <v>24</v>
      </c>
      <c r="B65" s="1">
        <f>'1T'!E65</f>
        <v>0</v>
      </c>
      <c r="C65" s="1">
        <f>'2T'!E65</f>
        <v>0</v>
      </c>
      <c r="D65" s="1">
        <f>+'3T'!E65</f>
        <v>100954244.59999999</v>
      </c>
      <c r="E65" s="1">
        <f>+'4T'!E65</f>
        <v>298743300</v>
      </c>
      <c r="F65" s="1">
        <f>F64+F63</f>
        <v>399697544.60000002</v>
      </c>
    </row>
    <row r="66" spans="1:6">
      <c r="A66" s="1" t="s">
        <v>25</v>
      </c>
      <c r="B66" s="1">
        <f>'1T'!E66</f>
        <v>0</v>
      </c>
      <c r="C66" s="1">
        <f>'2T'!E66</f>
        <v>0</v>
      </c>
      <c r="D66" s="1">
        <f>+'3T'!E66</f>
        <v>100954244.59999999</v>
      </c>
      <c r="E66" s="1">
        <f>+'4T'!E66</f>
        <v>298743300</v>
      </c>
      <c r="F66" s="1">
        <f>SUM(B66:E66)</f>
        <v>399697544.60000002</v>
      </c>
    </row>
    <row r="67" spans="1:6">
      <c r="A67" s="1" t="s">
        <v>26</v>
      </c>
      <c r="B67" s="1">
        <f>'1T'!E67</f>
        <v>0</v>
      </c>
      <c r="C67" s="1">
        <f>'2T'!E67</f>
        <v>0</v>
      </c>
      <c r="D67" s="1">
        <f>+'3T'!E67</f>
        <v>0</v>
      </c>
      <c r="E67" s="1">
        <f>+'4T'!E67</f>
        <v>0</v>
      </c>
      <c r="F67" s="1">
        <f>F65-F66</f>
        <v>0</v>
      </c>
    </row>
    <row r="68" spans="1:6" ht="15.75" thickBot="1">
      <c r="A68" s="13"/>
      <c r="B68" s="13"/>
      <c r="C68" s="13"/>
      <c r="D68" s="13"/>
      <c r="E68" s="13"/>
      <c r="F68" s="13"/>
    </row>
    <row r="69" spans="1:6" ht="15.75" thickTop="1">
      <c r="A69" s="15" t="s">
        <v>50</v>
      </c>
    </row>
    <row r="70" spans="1:6">
      <c r="A70" s="16"/>
    </row>
    <row r="71" spans="1:6">
      <c r="A71" s="1" t="s">
        <v>87</v>
      </c>
    </row>
    <row r="78" spans="1:6">
      <c r="A78" s="29"/>
    </row>
    <row r="79" spans="1:6">
      <c r="A79" s="29"/>
    </row>
    <row r="80" spans="1:6">
      <c r="A80" s="29"/>
    </row>
  </sheetData>
  <mergeCells count="12">
    <mergeCell ref="A59:F59"/>
    <mergeCell ref="A1:F1"/>
    <mergeCell ref="A8:G8"/>
    <mergeCell ref="A9:G9"/>
    <mergeCell ref="A27:F27"/>
    <mergeCell ref="A28:F28"/>
    <mergeCell ref="A29:F29"/>
    <mergeCell ref="A42:F42"/>
    <mergeCell ref="A43:F43"/>
    <mergeCell ref="A44:F44"/>
    <mergeCell ref="A57:F57"/>
    <mergeCell ref="A58:F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Universidad de Costa 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jdtrejos</dc:creator>
  <cp:lastModifiedBy>Catherine Mata</cp:lastModifiedBy>
  <dcterms:created xsi:type="dcterms:W3CDTF">2011-05-16T19:40:45Z</dcterms:created>
  <dcterms:modified xsi:type="dcterms:W3CDTF">2014-08-08T22:46:19Z</dcterms:modified>
</cp:coreProperties>
</file>