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 tabRatio="513" activeTab="7"/>
  </bookViews>
  <sheets>
    <sheet name="Notas" sheetId="1" r:id="rId1"/>
    <sheet name="1T" sheetId="2" r:id="rId2"/>
    <sheet name="2T" sheetId="3" r:id="rId3"/>
    <sheet name="3T" sheetId="4" r:id="rId4"/>
    <sheet name="4T" sheetId="5" r:id="rId5"/>
    <sheet name="Semestral" sheetId="6" r:id="rId6"/>
    <sheet name="3T Acumulado" sheetId="7" r:id="rId7"/>
    <sheet name="Anual" sheetId="8" r:id="rId8"/>
  </sheets>
  <definedNames>
    <definedName name="Excel_BuiltIn_Print_Area">#REF!</definedName>
  </definedNames>
  <calcPr calcId="125725"/>
</workbook>
</file>

<file path=xl/calcChain.xml><?xml version="1.0" encoding="utf-8"?>
<calcChain xmlns="http://schemas.openxmlformats.org/spreadsheetml/2006/main">
  <c r="E46" i="8"/>
  <c r="G18"/>
  <c r="F25" i="7"/>
  <c r="F23"/>
  <c r="F16"/>
  <c r="E23" i="6"/>
  <c r="F14" i="2"/>
  <c r="F15"/>
  <c r="C15" i="8" s="1"/>
  <c r="G15" s="1"/>
  <c r="F21" i="2"/>
  <c r="C21" i="7" s="1"/>
  <c r="F21" s="1"/>
  <c r="F22" i="2"/>
  <c r="F27"/>
  <c r="F28"/>
  <c r="F29"/>
  <c r="B43"/>
  <c r="E43" s="1"/>
  <c r="C43"/>
  <c r="C53" s="1"/>
  <c r="D43"/>
  <c r="E44"/>
  <c r="B44" i="7" s="1"/>
  <c r="E45" i="2"/>
  <c r="E46"/>
  <c r="B47"/>
  <c r="C47"/>
  <c r="D47"/>
  <c r="E47" s="1"/>
  <c r="E48"/>
  <c r="E49"/>
  <c r="B49" i="7" s="1"/>
  <c r="E49" s="1"/>
  <c r="E50" i="2"/>
  <c r="E51"/>
  <c r="E62"/>
  <c r="E74" s="1"/>
  <c r="E63"/>
  <c r="B63" i="7" s="1"/>
  <c r="E64" i="2"/>
  <c r="E65"/>
  <c r="B65" i="7" s="1"/>
  <c r="E65" s="1"/>
  <c r="E66" i="2"/>
  <c r="B66" i="7" s="1"/>
  <c r="E66" s="1"/>
  <c r="E67" i="2"/>
  <c r="E68"/>
  <c r="E69"/>
  <c r="E70"/>
  <c r="E71"/>
  <c r="B71" i="6" s="1"/>
  <c r="E72" i="2"/>
  <c r="E73"/>
  <c r="B73" i="7" s="1"/>
  <c r="E73" s="1"/>
  <c r="B74" i="2"/>
  <c r="C74"/>
  <c r="D74"/>
  <c r="E84"/>
  <c r="E85"/>
  <c r="B85" i="6" s="1"/>
  <c r="B86" i="2"/>
  <c r="B88" s="1"/>
  <c r="C84" s="1"/>
  <c r="C86" s="1"/>
  <c r="C88" s="1"/>
  <c r="D84" s="1"/>
  <c r="D86" s="1"/>
  <c r="D88" s="1"/>
  <c r="B87"/>
  <c r="E87" s="1"/>
  <c r="C87"/>
  <c r="D87"/>
  <c r="F21" i="3"/>
  <c r="F22"/>
  <c r="D22" i="7" s="1"/>
  <c r="B43" i="3"/>
  <c r="E43" s="1"/>
  <c r="C43"/>
  <c r="D43"/>
  <c r="E44"/>
  <c r="E45"/>
  <c r="C45" i="6" s="1"/>
  <c r="D45" s="1"/>
  <c r="E46" i="3"/>
  <c r="B47"/>
  <c r="C47"/>
  <c r="D47"/>
  <c r="E48"/>
  <c r="E49"/>
  <c r="E50"/>
  <c r="E51"/>
  <c r="C51" i="7" s="1"/>
  <c r="E51" s="1"/>
  <c r="D53" i="3"/>
  <c r="E62"/>
  <c r="E63"/>
  <c r="C63" i="7" s="1"/>
  <c r="E64" i="3"/>
  <c r="E65"/>
  <c r="E66"/>
  <c r="E67"/>
  <c r="C67" i="7" s="1"/>
  <c r="E67" s="1"/>
  <c r="E68" i="3"/>
  <c r="E69"/>
  <c r="C69" i="7" s="1"/>
  <c r="E70" i="3"/>
  <c r="E71"/>
  <c r="C71" i="7" s="1"/>
  <c r="E72" i="3"/>
  <c r="E73"/>
  <c r="B74"/>
  <c r="B87" s="1"/>
  <c r="C74"/>
  <c r="C87" s="1"/>
  <c r="D74"/>
  <c r="D87" s="1"/>
  <c r="E85"/>
  <c r="C85" i="7" s="1"/>
  <c r="F21" i="4"/>
  <c r="F22"/>
  <c r="F28"/>
  <c r="F29"/>
  <c r="E29" i="7" s="1"/>
  <c r="B43" i="4"/>
  <c r="B53" s="1"/>
  <c r="C43"/>
  <c r="C53" s="1"/>
  <c r="D43"/>
  <c r="E44"/>
  <c r="E45"/>
  <c r="E46"/>
  <c r="B47"/>
  <c r="E47" s="1"/>
  <c r="C47"/>
  <c r="D47"/>
  <c r="E48"/>
  <c r="D48" i="7" s="1"/>
  <c r="E49" i="4"/>
  <c r="E50"/>
  <c r="E51"/>
  <c r="D53"/>
  <c r="E62"/>
  <c r="E63"/>
  <c r="E64"/>
  <c r="E65"/>
  <c r="E66"/>
  <c r="E67"/>
  <c r="E68"/>
  <c r="E69"/>
  <c r="D69" i="8" s="1"/>
  <c r="E70" i="4"/>
  <c r="E71"/>
  <c r="E72"/>
  <c r="D72" i="8" s="1"/>
  <c r="E73" i="4"/>
  <c r="B74"/>
  <c r="C74"/>
  <c r="D74"/>
  <c r="E84"/>
  <c r="E86" s="1"/>
  <c r="E85"/>
  <c r="B86"/>
  <c r="B88" s="1"/>
  <c r="C84" s="1"/>
  <c r="C86" s="1"/>
  <c r="C88" s="1"/>
  <c r="D84" s="1"/>
  <c r="D86" s="1"/>
  <c r="D88" s="1"/>
  <c r="E87"/>
  <c r="D87" i="7" s="1"/>
  <c r="C14"/>
  <c r="F14" s="1"/>
  <c r="D14"/>
  <c r="E14"/>
  <c r="D15"/>
  <c r="E15"/>
  <c r="C16"/>
  <c r="D16"/>
  <c r="E16"/>
  <c r="C17"/>
  <c r="D17"/>
  <c r="E17"/>
  <c r="F17" s="1"/>
  <c r="C18"/>
  <c r="D18"/>
  <c r="E18"/>
  <c r="F18" s="1"/>
  <c r="C19"/>
  <c r="D19"/>
  <c r="E19"/>
  <c r="F19" s="1"/>
  <c r="C20"/>
  <c r="D20"/>
  <c r="E20"/>
  <c r="D21"/>
  <c r="E21"/>
  <c r="C22"/>
  <c r="F22" s="1"/>
  <c r="E22"/>
  <c r="C23"/>
  <c r="D23"/>
  <c r="E23"/>
  <c r="C24"/>
  <c r="D24"/>
  <c r="E24"/>
  <c r="F24" s="1"/>
  <c r="C25"/>
  <c r="D25"/>
  <c r="E25"/>
  <c r="C26"/>
  <c r="D26"/>
  <c r="E26"/>
  <c r="F26" s="1"/>
  <c r="C27"/>
  <c r="D27"/>
  <c r="E27"/>
  <c r="C28"/>
  <c r="F28" s="1"/>
  <c r="D28"/>
  <c r="E28"/>
  <c r="C29"/>
  <c r="F29" s="1"/>
  <c r="D29"/>
  <c r="C44"/>
  <c r="D44"/>
  <c r="B45"/>
  <c r="D45"/>
  <c r="B46"/>
  <c r="C46"/>
  <c r="D46"/>
  <c r="E46"/>
  <c r="B48"/>
  <c r="C48"/>
  <c r="C49"/>
  <c r="D49"/>
  <c r="B50"/>
  <c r="C50"/>
  <c r="E50" s="1"/>
  <c r="D50"/>
  <c r="B51"/>
  <c r="D51"/>
  <c r="B62"/>
  <c r="C62"/>
  <c r="E62" s="1"/>
  <c r="D62"/>
  <c r="D63"/>
  <c r="B64"/>
  <c r="C64"/>
  <c r="E64" s="1"/>
  <c r="D64"/>
  <c r="C65"/>
  <c r="D65"/>
  <c r="C66"/>
  <c r="D66"/>
  <c r="B67"/>
  <c r="D67"/>
  <c r="B68"/>
  <c r="C68"/>
  <c r="E68" s="1"/>
  <c r="D68"/>
  <c r="B69"/>
  <c r="B70"/>
  <c r="C70"/>
  <c r="E70" s="1"/>
  <c r="D70"/>
  <c r="D71"/>
  <c r="B72"/>
  <c r="C72"/>
  <c r="E72" s="1"/>
  <c r="D72"/>
  <c r="C73"/>
  <c r="D73"/>
  <c r="B84"/>
  <c r="E84"/>
  <c r="B85"/>
  <c r="D85"/>
  <c r="B43" i="5"/>
  <c r="B53" s="1"/>
  <c r="C43"/>
  <c r="C53" s="1"/>
  <c r="D43"/>
  <c r="E44"/>
  <c r="E45"/>
  <c r="E46"/>
  <c r="B47"/>
  <c r="C47"/>
  <c r="D47"/>
  <c r="D53" s="1"/>
  <c r="E48"/>
  <c r="E49"/>
  <c r="E50"/>
  <c r="E50" i="8" s="1"/>
  <c r="E51" i="5"/>
  <c r="E62"/>
  <c r="E63"/>
  <c r="E63" i="8" s="1"/>
  <c r="E64" i="5"/>
  <c r="E65"/>
  <c r="E66"/>
  <c r="E66" i="8" s="1"/>
  <c r="E67" i="5"/>
  <c r="E68"/>
  <c r="E69"/>
  <c r="E70"/>
  <c r="E71"/>
  <c r="E71" i="8" s="1"/>
  <c r="E72" i="5"/>
  <c r="E73"/>
  <c r="B74"/>
  <c r="B87" s="1"/>
  <c r="E87" s="1"/>
  <c r="E87" i="8" s="1"/>
  <c r="C74" i="5"/>
  <c r="D74"/>
  <c r="D85"/>
  <c r="E85" s="1"/>
  <c r="E85" i="8" s="1"/>
  <c r="C87" i="5"/>
  <c r="D87"/>
  <c r="C14" i="8"/>
  <c r="G14" s="1"/>
  <c r="D14"/>
  <c r="E14"/>
  <c r="F14"/>
  <c r="D15"/>
  <c r="E15"/>
  <c r="F15"/>
  <c r="C16"/>
  <c r="D16"/>
  <c r="E16"/>
  <c r="F16"/>
  <c r="G16" s="1"/>
  <c r="C17"/>
  <c r="D17"/>
  <c r="E17"/>
  <c r="F17"/>
  <c r="G17" s="1"/>
  <c r="C18"/>
  <c r="D18"/>
  <c r="E18"/>
  <c r="F18"/>
  <c r="C19"/>
  <c r="D19"/>
  <c r="E19"/>
  <c r="F19"/>
  <c r="G19" s="1"/>
  <c r="C20"/>
  <c r="D20"/>
  <c r="E20"/>
  <c r="F20"/>
  <c r="C21"/>
  <c r="G21" s="1"/>
  <c r="D21"/>
  <c r="E21"/>
  <c r="F21"/>
  <c r="C22"/>
  <c r="G22" s="1"/>
  <c r="D22"/>
  <c r="E22"/>
  <c r="F22"/>
  <c r="C23"/>
  <c r="D23"/>
  <c r="E23"/>
  <c r="F23"/>
  <c r="G23" s="1"/>
  <c r="C24"/>
  <c r="D24"/>
  <c r="E24"/>
  <c r="F24"/>
  <c r="G24" s="1"/>
  <c r="C25"/>
  <c r="D25"/>
  <c r="E25"/>
  <c r="F25"/>
  <c r="G25" s="1"/>
  <c r="C26"/>
  <c r="D26"/>
  <c r="E26"/>
  <c r="F26"/>
  <c r="G26" s="1"/>
  <c r="C27"/>
  <c r="D27"/>
  <c r="E27"/>
  <c r="F27"/>
  <c r="C28"/>
  <c r="G28" s="1"/>
  <c r="D28"/>
  <c r="E28"/>
  <c r="F28"/>
  <c r="C29"/>
  <c r="G29" s="1"/>
  <c r="D29"/>
  <c r="E29"/>
  <c r="F29"/>
  <c r="B44"/>
  <c r="C44"/>
  <c r="D44"/>
  <c r="E44"/>
  <c r="B45"/>
  <c r="D45"/>
  <c r="E45"/>
  <c r="B46"/>
  <c r="C46"/>
  <c r="D46"/>
  <c r="B48"/>
  <c r="C48"/>
  <c r="D48"/>
  <c r="E48"/>
  <c r="B49"/>
  <c r="C49"/>
  <c r="D49"/>
  <c r="E49"/>
  <c r="B50"/>
  <c r="C50"/>
  <c r="D50"/>
  <c r="B51"/>
  <c r="D51"/>
  <c r="E51"/>
  <c r="B62"/>
  <c r="C62"/>
  <c r="D62"/>
  <c r="C63"/>
  <c r="D63"/>
  <c r="B64"/>
  <c r="C64"/>
  <c r="D64"/>
  <c r="E64"/>
  <c r="B65"/>
  <c r="C65"/>
  <c r="D65"/>
  <c r="E65"/>
  <c r="B66"/>
  <c r="C66"/>
  <c r="D66"/>
  <c r="B67"/>
  <c r="C67"/>
  <c r="D67"/>
  <c r="E67"/>
  <c r="B68"/>
  <c r="F68" s="1"/>
  <c r="C68"/>
  <c r="D68"/>
  <c r="E68"/>
  <c r="B69"/>
  <c r="C69"/>
  <c r="E69"/>
  <c r="B70"/>
  <c r="C70"/>
  <c r="D70"/>
  <c r="E70"/>
  <c r="B71"/>
  <c r="C71"/>
  <c r="D71"/>
  <c r="B72"/>
  <c r="C72"/>
  <c r="E72"/>
  <c r="B73"/>
  <c r="C73"/>
  <c r="D73"/>
  <c r="E73"/>
  <c r="B84"/>
  <c r="F84"/>
  <c r="B85"/>
  <c r="C85"/>
  <c r="D85"/>
  <c r="D87"/>
  <c r="C14" i="6"/>
  <c r="D14"/>
  <c r="E14" s="1"/>
  <c r="C15"/>
  <c r="E15" s="1"/>
  <c r="D15"/>
  <c r="C16"/>
  <c r="D16"/>
  <c r="E16" s="1"/>
  <c r="C17"/>
  <c r="D17"/>
  <c r="E17" s="1"/>
  <c r="C18"/>
  <c r="D18"/>
  <c r="E18" s="1"/>
  <c r="C19"/>
  <c r="D19"/>
  <c r="E19" s="1"/>
  <c r="C20"/>
  <c r="D20"/>
  <c r="C21"/>
  <c r="E21" s="1"/>
  <c r="D21"/>
  <c r="C22"/>
  <c r="E22" s="1"/>
  <c r="D22"/>
  <c r="C23"/>
  <c r="D23"/>
  <c r="C24"/>
  <c r="D24"/>
  <c r="E24" s="1"/>
  <c r="C25"/>
  <c r="D25"/>
  <c r="E25" s="1"/>
  <c r="C26"/>
  <c r="D26"/>
  <c r="E26" s="1"/>
  <c r="C27"/>
  <c r="D27"/>
  <c r="C28"/>
  <c r="E28" s="1"/>
  <c r="D28"/>
  <c r="C29"/>
  <c r="E29" s="1"/>
  <c r="D29"/>
  <c r="B44"/>
  <c r="C44"/>
  <c r="B45"/>
  <c r="B46"/>
  <c r="C46"/>
  <c r="B48"/>
  <c r="C48"/>
  <c r="B49"/>
  <c r="D49" s="1"/>
  <c r="C49"/>
  <c r="B50"/>
  <c r="C50"/>
  <c r="B51"/>
  <c r="B62"/>
  <c r="C62"/>
  <c r="C63"/>
  <c r="B64"/>
  <c r="C64"/>
  <c r="B65"/>
  <c r="C65"/>
  <c r="B66"/>
  <c r="D66" s="1"/>
  <c r="C66"/>
  <c r="B67"/>
  <c r="B68"/>
  <c r="C68"/>
  <c r="B69"/>
  <c r="C69"/>
  <c r="B70"/>
  <c r="D70" s="1"/>
  <c r="C70"/>
  <c r="C71"/>
  <c r="B72"/>
  <c r="C72"/>
  <c r="D72" s="1"/>
  <c r="B73"/>
  <c r="C73"/>
  <c r="B84"/>
  <c r="D84" s="1"/>
  <c r="C85"/>
  <c r="C43" i="7" l="1"/>
  <c r="C43" i="8"/>
  <c r="C43" i="6"/>
  <c r="E63" i="7"/>
  <c r="B74"/>
  <c r="B87"/>
  <c r="B87" i="8"/>
  <c r="B87" i="6"/>
  <c r="B47"/>
  <c r="B47" i="7"/>
  <c r="B47" i="8"/>
  <c r="B74"/>
  <c r="C74" i="7"/>
  <c r="D62" i="6"/>
  <c r="C51"/>
  <c r="D51" s="1"/>
  <c r="B63" i="8"/>
  <c r="C51"/>
  <c r="F51" s="1"/>
  <c r="E74" i="5"/>
  <c r="D69" i="7"/>
  <c r="D74" s="1"/>
  <c r="C15"/>
  <c r="F15" s="1"/>
  <c r="E74" i="4"/>
  <c r="B53" i="3"/>
  <c r="E85" i="7"/>
  <c r="E86" s="1"/>
  <c r="D44" i="6"/>
  <c r="D74" i="8"/>
  <c r="C45"/>
  <c r="E43" i="5"/>
  <c r="E43" i="8" s="1"/>
  <c r="C45" i="7"/>
  <c r="E45" s="1"/>
  <c r="E47" i="3"/>
  <c r="E86" i="2"/>
  <c r="D53"/>
  <c r="E44" i="7"/>
  <c r="B63" i="6"/>
  <c r="B74" s="1"/>
  <c r="E74" i="3"/>
  <c r="C67" i="6"/>
  <c r="D67" s="1"/>
  <c r="F64" i="8"/>
  <c r="E43" i="4"/>
  <c r="C53" i="3"/>
  <c r="D85" i="6"/>
  <c r="D50"/>
  <c r="F72" i="8"/>
  <c r="B71" i="7"/>
  <c r="E71" s="1"/>
  <c r="D71" i="6"/>
  <c r="D68"/>
  <c r="D84" i="8"/>
  <c r="E62"/>
  <c r="F62" s="1"/>
  <c r="F74" s="1"/>
  <c r="E47" i="5"/>
  <c r="E47" i="8" s="1"/>
  <c r="D84" i="7"/>
  <c r="D86" i="6"/>
  <c r="D46"/>
  <c r="F66" i="8"/>
  <c r="F49"/>
  <c r="D64" i="6"/>
  <c r="F70" i="8"/>
  <c r="F45"/>
  <c r="E48" i="7"/>
  <c r="D73" i="6"/>
  <c r="D69"/>
  <c r="D65"/>
  <c r="D48"/>
  <c r="F71" i="8"/>
  <c r="F67"/>
  <c r="F63"/>
  <c r="F50"/>
  <c r="F46"/>
  <c r="F73"/>
  <c r="F69"/>
  <c r="F65"/>
  <c r="F48"/>
  <c r="F44"/>
  <c r="F85"/>
  <c r="F86" s="1"/>
  <c r="E53"/>
  <c r="E87" i="3"/>
  <c r="E88" i="4"/>
  <c r="D86" i="7"/>
  <c r="D86" i="8"/>
  <c r="D47"/>
  <c r="D47" i="7"/>
  <c r="C47"/>
  <c r="C47" i="8"/>
  <c r="C47" i="6"/>
  <c r="E53" i="2"/>
  <c r="B43" i="8"/>
  <c r="B43" i="6"/>
  <c r="B43" i="7"/>
  <c r="E53" i="5"/>
  <c r="E53" i="4"/>
  <c r="E53" i="3"/>
  <c r="C74" i="8"/>
  <c r="B53" i="2"/>
  <c r="B86" i="6" l="1"/>
  <c r="B86" i="7"/>
  <c r="B86" i="8"/>
  <c r="E88" i="2"/>
  <c r="D63" i="6"/>
  <c r="D74" s="1"/>
  <c r="E74" i="8"/>
  <c r="C74" i="6"/>
  <c r="E69" i="7"/>
  <c r="E74" s="1"/>
  <c r="D43"/>
  <c r="E43" s="1"/>
  <c r="D43" i="8"/>
  <c r="D53" s="1"/>
  <c r="B53" i="7"/>
  <c r="B53" i="8"/>
  <c r="D47" i="6"/>
  <c r="C53"/>
  <c r="E47" i="7"/>
  <c r="C53"/>
  <c r="C87"/>
  <c r="E87" s="1"/>
  <c r="E88" s="1"/>
  <c r="C87" i="8"/>
  <c r="F87" s="1"/>
  <c r="F88" s="1"/>
  <c r="C87" i="6"/>
  <c r="D87" s="1"/>
  <c r="D88" s="1"/>
  <c r="D43"/>
  <c r="D53" s="1"/>
  <c r="B53"/>
  <c r="F47" i="8"/>
  <c r="C53"/>
  <c r="B84" i="5"/>
  <c r="D88" i="7"/>
  <c r="D88" i="8"/>
  <c r="D53" i="7" l="1"/>
  <c r="B88"/>
  <c r="B88" i="8"/>
  <c r="B88" i="6"/>
  <c r="B84" i="3"/>
  <c r="F43" i="8"/>
  <c r="B86" i="5"/>
  <c r="B88" s="1"/>
  <c r="C84" s="1"/>
  <c r="C86" s="1"/>
  <c r="C88" s="1"/>
  <c r="D84" s="1"/>
  <c r="D86" s="1"/>
  <c r="D88" s="1"/>
  <c r="E84"/>
  <c r="F53" i="8"/>
  <c r="E53" i="7"/>
  <c r="E84" i="3" l="1"/>
  <c r="B86"/>
  <c r="B88" s="1"/>
  <c r="C84" s="1"/>
  <c r="C86" s="1"/>
  <c r="C88" s="1"/>
  <c r="D84" s="1"/>
  <c r="D86" s="1"/>
  <c r="D88" s="1"/>
  <c r="E84" i="8"/>
  <c r="E86" i="5"/>
  <c r="C84" i="8" l="1"/>
  <c r="E86" i="3"/>
  <c r="C84" i="7"/>
  <c r="C84" i="6"/>
  <c r="E86" i="8"/>
  <c r="E88" i="5"/>
  <c r="E88" i="8" s="1"/>
  <c r="C86" i="6" l="1"/>
  <c r="C86" i="7"/>
  <c r="C86" i="8"/>
  <c r="E88" i="3"/>
  <c r="C88" i="8" l="1"/>
  <c r="C88" i="6"/>
  <c r="C88" i="7"/>
</calcChain>
</file>

<file path=xl/sharedStrings.xml><?xml version="1.0" encoding="utf-8"?>
<sst xmlns="http://schemas.openxmlformats.org/spreadsheetml/2006/main" count="724" uniqueCount="117">
  <si>
    <t>Notas</t>
  </si>
  <si>
    <t>Primer Trimestre</t>
  </si>
  <si>
    <r>
      <t>Nota No1 :</t>
    </r>
    <r>
      <rPr>
        <sz val="10"/>
        <color indexed="8"/>
        <rFont val="Calibri"/>
        <family val="2"/>
      </rPr>
      <t xml:space="preserve"> </t>
    </r>
  </si>
  <si>
    <t xml:space="preserve">Para el periodo 2013 se incluyo un total de 6 proyectos nuevos (incremento en población 8428 habitantes) y se mantienen 13 proyectos del periodo 2012,  así como la meta de Desinfección </t>
  </si>
  <si>
    <r>
      <t>Nota No2 :</t>
    </r>
    <r>
      <rPr>
        <sz val="10"/>
        <color indexed="8"/>
        <rFont val="Calibri"/>
        <family val="2"/>
      </rPr>
      <t xml:space="preserve"> </t>
    </r>
  </si>
  <si>
    <t>Se indica que se presento ante la FODESAF un complemento con el fin de incluir varios proyecto, estos se incluirán cuando estén aprobados por la FODESAF.</t>
  </si>
  <si>
    <t>Segundo Trimestre</t>
  </si>
  <si>
    <t xml:space="preserve">Para el II trimestre en el mes de mayo se aprobó el complemento al presupuesto 2013 el cual incorpora un total de 754,09 millones . Se ajusto la matriz  </t>
  </si>
  <si>
    <t>de inversión la cual contempla la incorporación de los recursos anteriormente indicados.</t>
  </si>
  <si>
    <t>Proyecto terminado : San Cristóbal de la Rita de Limón</t>
  </si>
  <si>
    <r>
      <t>Nota No3 :</t>
    </r>
    <r>
      <rPr>
        <sz val="10"/>
        <color indexed="8"/>
        <rFont val="Calibri"/>
        <family val="2"/>
      </rPr>
      <t xml:space="preserve"> </t>
    </r>
  </si>
  <si>
    <t xml:space="preserve">los proyectos de Gandoca y Trinidad y Naranjales que se incluyen en la matriz de seguimiento entregada a la Unidad de Evaluación y Seguimiento de la </t>
  </si>
  <si>
    <t xml:space="preserve">DESAF no se incluyen en los cálculos de población ni de proyectos debido a que estos ya fueron incluidos en periodos anteriores y se incluyeron en el </t>
  </si>
  <si>
    <t>Periodo 2013 solo por una condiciona de índole financiero ( pendientes de pago de facturas).</t>
  </si>
  <si>
    <r>
      <t>Nota No4 :</t>
    </r>
    <r>
      <rPr>
        <sz val="10"/>
        <color indexed="8"/>
        <rFont val="Calibri"/>
        <family val="2"/>
      </rPr>
      <t xml:space="preserve"> </t>
    </r>
  </si>
  <si>
    <t>Se incluyen dentro de los proyectos de Ampliacion y Mejoras las poblaciones de las comunidades que se les instalaran sistemas de eliminación de hierro</t>
  </si>
  <si>
    <t>y se les construirán las casetas, esto de acuerdo a recomendación dada por la DESAF en correo electronico del 10 de octubre del 2013.</t>
  </si>
  <si>
    <t>Tercer Trimestre</t>
  </si>
  <si>
    <t xml:space="preserve">Para el III trimestre se disminuyo en el mes de setiembre la instalación de los equipos de desinfección debido que se tenia que cumplir con la normativa de control interno </t>
  </si>
  <si>
    <t xml:space="preserve">con respecto a las vacaciones, por los cual los funcionarios de la Unidad de Desinfección tomaron sus respetivas vacaciones, adicionalmente la ultima semana de setiembre los vehículos </t>
  </si>
  <si>
    <t>ingresaron a taller para reparaciones y mantenimiento.</t>
  </si>
  <si>
    <t>Cuarto Trimestre</t>
  </si>
  <si>
    <t xml:space="preserve">Para el IV trimetre se incorpora proyectos aprobados en el Complemento No.2 y en el cual se incluyero 8 proyectos mas al Programa ( dos a Construccion de Sistemas y 6 a </t>
  </si>
  <si>
    <t>ampliaciones o mejoras) . Se da por terminado el proyecto de Montenegro de Bagaces.</t>
  </si>
  <si>
    <t>Se incluye la terminacion del Proyecto La Virgen de Sarapiqui.</t>
  </si>
  <si>
    <t>Se instalaron un total de 20 equipo de desinfeccion.</t>
  </si>
  <si>
    <t>FODESAF</t>
  </si>
  <si>
    <t>Programa:</t>
  </si>
  <si>
    <t>Abastecimiento de Agua Potable a Comunidades Rurales</t>
  </si>
  <si>
    <t>Institución:</t>
  </si>
  <si>
    <t>Instituto Costarricense de Acueductos y Alcantarillados</t>
  </si>
  <si>
    <t xml:space="preserve">Unidad Ejecutora: </t>
  </si>
  <si>
    <t>Subgerencia de Sistemas Comunales</t>
  </si>
  <si>
    <t>Período:</t>
  </si>
  <si>
    <t>Primer trimestre 2013</t>
  </si>
  <si>
    <t>Cuadro N°1</t>
  </si>
  <si>
    <t>Reporte de beneficiarios efectivos financiados por el Fondo de Desarrollo Social y Asignaciones Familiares</t>
  </si>
  <si>
    <t>Beneficio</t>
  </si>
  <si>
    <t>Unidad</t>
  </si>
  <si>
    <t>Enero</t>
  </si>
  <si>
    <t>Febrero</t>
  </si>
  <si>
    <t>Marzo</t>
  </si>
  <si>
    <t xml:space="preserve">I Trimestre </t>
  </si>
  <si>
    <t>Construcción de Sistemas de Acueductos Rurales</t>
  </si>
  <si>
    <t>Proyectos terminados</t>
  </si>
  <si>
    <t>Obras</t>
  </si>
  <si>
    <t>Personas</t>
  </si>
  <si>
    <t>Proyectos en proceso</t>
  </si>
  <si>
    <t>Proyectos por iniciar</t>
  </si>
  <si>
    <t>Ampliación o Mejoras de Acueductos Rurales Existentes</t>
  </si>
  <si>
    <t>Compra e Instalación de Equipos de Desinfección</t>
  </si>
  <si>
    <r>
      <t>Fuente:</t>
    </r>
    <r>
      <rPr>
        <sz val="11"/>
        <rFont val="Calibri"/>
        <family val="2"/>
      </rPr>
      <t xml:space="preserve"> Programación y Control UEN-AP, SGSC</t>
    </r>
  </si>
  <si>
    <t>Nota: Proyectos terminados se refiere a quellos acueductos que se finalicen en este año, aunque fuesen iniciados en años anteriores, dentro de la programación se contemplan cuáles obras están para finalizar en este año, de acuerdo a su nivel de avance. Los proyectos en proceso son aquellas obras que han iniciado en años anteriores y que continuán en construcción este año. Los proyectos por iniciar son las obras que se empezarán a ejecutar en este año, cuyo proceso puede finalizar en este o en años próximos.</t>
  </si>
  <si>
    <t>Cuadro  N°2</t>
  </si>
  <si>
    <t>Reporte de gastos efectivos por producto financiados por el Fondo de Desarrollo Social y Asignaciones Familiares</t>
  </si>
  <si>
    <t>Unidad: colones</t>
  </si>
  <si>
    <t>Construcción sistemas de acueductos rurales</t>
  </si>
  <si>
    <t>Ampliacion o mejoras de acueductos rurales existentes</t>
  </si>
  <si>
    <t>Compra e instalación de equipos de desinfección</t>
  </si>
  <si>
    <t>Total</t>
  </si>
  <si>
    <r>
      <t>Fuente</t>
    </r>
    <r>
      <rPr>
        <sz val="11"/>
        <rFont val="Calibri"/>
        <family val="2"/>
      </rPr>
      <t>: Administración y Finanzas</t>
    </r>
  </si>
  <si>
    <t>Cuadro  N°3</t>
  </si>
  <si>
    <t>Reporte de gastos efectivos por rubro financiados por el Fondo de Desarrollo Social y Asignaciones Familiares</t>
  </si>
  <si>
    <t>Rubro por objeto de gasto</t>
  </si>
  <si>
    <t>Materiales. y Productos  de Metal</t>
  </si>
  <si>
    <t>Materiales y productos minerales y asfálticos</t>
  </si>
  <si>
    <t>Madera y sus derivados</t>
  </si>
  <si>
    <t>Materiales y productos eléctricos</t>
  </si>
  <si>
    <t>Materiales  y Productos de Plástico</t>
  </si>
  <si>
    <t>Otros materiales y productos</t>
  </si>
  <si>
    <t>Equipo de Bombeo y filtración</t>
  </si>
  <si>
    <t>Equipo de producción</t>
  </si>
  <si>
    <t>Hidrómetros y cajas</t>
  </si>
  <si>
    <t>Maquinaria y Equipo variado</t>
  </si>
  <si>
    <t>Obras para Acueductos</t>
  </si>
  <si>
    <r>
      <t>Fuente:</t>
    </r>
    <r>
      <rPr>
        <sz val="11"/>
        <rFont val="Calibri"/>
        <family val="2"/>
      </rPr>
      <t xml:space="preserve"> Administración y Finanzas  Nota: No se presentan gastos por estar en trámite el primer  desembolso</t>
    </r>
  </si>
  <si>
    <t>Cuadro  N°4</t>
  </si>
  <si>
    <t>Reporte de ingresos efectivos girados por el Fondo de Desarrollo Social y Asignaciones Familiares</t>
  </si>
  <si>
    <t>enero</t>
  </si>
  <si>
    <t>febrero</t>
  </si>
  <si>
    <t>marzo</t>
  </si>
  <si>
    <t xml:space="preserve">1. Saldo en caja inicial  (5 t-1) </t>
  </si>
  <si>
    <t>2. Ingresos efectivos recibidos</t>
  </si>
  <si>
    <t xml:space="preserve">3. Recursos disponibles (1+2) </t>
  </si>
  <si>
    <t>4. Egresos efectivos pagados</t>
  </si>
  <si>
    <t xml:space="preserve">5. Saldo en caja final   (3-4) </t>
  </si>
  <si>
    <r>
      <t>Fuente:</t>
    </r>
    <r>
      <rPr>
        <sz val="11"/>
        <rFont val="Calibri"/>
        <family val="2"/>
      </rPr>
      <t xml:space="preserve"> Administración y Finanzas</t>
    </r>
  </si>
  <si>
    <t>Segundo trimestre 2013</t>
  </si>
  <si>
    <t>Abril</t>
  </si>
  <si>
    <t>Mayo</t>
  </si>
  <si>
    <t>Junio</t>
  </si>
  <si>
    <t xml:space="preserve">II Trimestre </t>
  </si>
  <si>
    <t>Tercer trimestre 2013</t>
  </si>
  <si>
    <t>Julio</t>
  </si>
  <si>
    <t>Agosto</t>
  </si>
  <si>
    <t>Setiembre</t>
  </si>
  <si>
    <t xml:space="preserve">III Trimestre </t>
  </si>
  <si>
    <t>Cuarto trimestre 2013</t>
  </si>
  <si>
    <t>Octubre</t>
  </si>
  <si>
    <t>Noviembre</t>
  </si>
  <si>
    <t>Diciembre</t>
  </si>
  <si>
    <t xml:space="preserve">IV Trimestre </t>
  </si>
  <si>
    <t>Primer semestre 2013</t>
  </si>
  <si>
    <t>I Trimestre</t>
  </si>
  <si>
    <t>II Trimestre</t>
  </si>
  <si>
    <t>I Semestre</t>
  </si>
  <si>
    <t>Ampliación o mejoras de acueductos rurales existentes</t>
  </si>
  <si>
    <t>Tercer trimestre acumulado 2013</t>
  </si>
  <si>
    <t>III Trimestre</t>
  </si>
  <si>
    <t>Acumulado</t>
  </si>
  <si>
    <t>Anual 2013</t>
  </si>
  <si>
    <t>IV Trimestre</t>
  </si>
  <si>
    <t>Anual</t>
  </si>
  <si>
    <t>Nota: Gasto no coincide con cuadro 2 por la devolución del superávit 2012</t>
  </si>
  <si>
    <t>Devolución superávit 2012</t>
  </si>
  <si>
    <t>Fecha de actualización: 23/02/2014</t>
  </si>
  <si>
    <t>Fecha de actualización: 10/09/2014</t>
  </si>
</sst>
</file>

<file path=xl/styles.xml><?xml version="1.0" encoding="utf-8"?>
<styleSheet xmlns="http://schemas.openxmlformats.org/spreadsheetml/2006/main">
  <numFmts count="2">
    <numFmt numFmtId="164" formatCode="_(* #,##0.00_);_(* \(#,##0.00\);_(* \-??_);_(@_)"/>
    <numFmt numFmtId="165" formatCode="_(* #,##0_);_(* \(#,##0\);_(* \-??_);_(@_)"/>
  </numFmts>
  <fonts count="27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name val="Calibri"/>
      <family val="2"/>
    </font>
    <font>
      <b/>
      <sz val="12"/>
      <name val="Arial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1"/>
      <name val="Calibri"/>
      <family val="2"/>
    </font>
    <font>
      <sz val="9"/>
      <name val="Calibri"/>
      <family val="2"/>
    </font>
    <font>
      <i/>
      <sz val="11"/>
      <name val="Calibri"/>
      <family val="2"/>
    </font>
    <font>
      <sz val="11"/>
      <color indexed="8"/>
      <name val="Times New Roman"/>
      <family val="1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</fills>
  <borders count="1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8"/>
      </top>
      <bottom style="double">
        <color indexed="8"/>
      </bottom>
      <diagonal/>
    </border>
  </borders>
  <cellStyleXfs count="45">
    <xf numFmtId="0" fontId="0" fillId="0" borderId="0"/>
    <xf numFmtId="164" fontId="26" fillId="0" borderId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4" borderId="0" applyNumberFormat="0" applyBorder="0" applyAlignment="0" applyProtection="0"/>
    <xf numFmtId="0" fontId="4" fillId="16" borderId="1" applyNumberFormat="0" applyAlignment="0" applyProtection="0"/>
    <xf numFmtId="0" fontId="5" fillId="0" borderId="2" applyNumberFormat="0" applyFill="0" applyAlignment="0" applyProtection="0"/>
    <xf numFmtId="0" fontId="6" fillId="17" borderId="3" applyNumberFormat="0" applyAlignment="0" applyProtection="0"/>
    <xf numFmtId="0" fontId="7" fillId="0" borderId="0" applyNumberFormat="0" applyFill="0" applyBorder="0" applyAlignment="0" applyProtection="0"/>
    <xf numFmtId="0" fontId="8" fillId="7" borderId="3" applyNumberFormat="0" applyAlignment="0" applyProtection="0"/>
    <xf numFmtId="0" fontId="9" fillId="3" borderId="0" applyNumberFormat="0" applyBorder="0" applyAlignment="0" applyProtection="0"/>
    <xf numFmtId="0" fontId="10" fillId="18" borderId="0" applyNumberFormat="0" applyBorder="0" applyAlignment="0" applyProtection="0"/>
    <xf numFmtId="0" fontId="26" fillId="0" borderId="0"/>
    <xf numFmtId="0" fontId="26" fillId="19" borderId="4" applyNumberFormat="0" applyAlignment="0" applyProtection="0"/>
    <xf numFmtId="0" fontId="11" fillId="17" borderId="5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7" fillId="0" borderId="9" applyNumberFormat="0" applyFill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3" borderId="0" applyNumberFormat="0" applyBorder="0" applyAlignment="0" applyProtection="0"/>
    <xf numFmtId="0" fontId="1" fillId="0" borderId="0"/>
  </cellStyleXfs>
  <cellXfs count="31">
    <xf numFmtId="0" fontId="0" fillId="0" borderId="0" xfId="0"/>
    <xf numFmtId="0" fontId="18" fillId="0" borderId="0" xfId="0" applyFont="1" applyFill="1" applyAlignment="1"/>
    <xf numFmtId="0" fontId="2" fillId="0" borderId="0" xfId="0" applyFont="1" applyFill="1" applyAlignment="1"/>
    <xf numFmtId="0" fontId="19" fillId="0" borderId="0" xfId="0" applyFont="1"/>
    <xf numFmtId="0" fontId="0" fillId="0" borderId="0" xfId="0" applyFill="1"/>
    <xf numFmtId="0" fontId="0" fillId="0" borderId="0" xfId="0" applyFont="1" applyBorder="1"/>
    <xf numFmtId="165" fontId="18" fillId="0" borderId="0" xfId="1" applyNumberFormat="1" applyFont="1" applyFill="1" applyBorder="1" applyAlignment="1" applyProtection="1"/>
    <xf numFmtId="165" fontId="18" fillId="0" borderId="0" xfId="1" applyNumberFormat="1" applyFont="1" applyFill="1" applyBorder="1" applyAlignment="1" applyProtection="1">
      <alignment horizontal="center"/>
    </xf>
    <xf numFmtId="165" fontId="18" fillId="0" borderId="0" xfId="1" applyNumberFormat="1" applyFont="1" applyFill="1" applyBorder="1" applyAlignment="1" applyProtection="1">
      <alignment horizontal="right"/>
    </xf>
    <xf numFmtId="165" fontId="18" fillId="0" borderId="0" xfId="1" applyNumberFormat="1" applyFont="1" applyFill="1" applyBorder="1" applyAlignment="1" applyProtection="1">
      <alignment horizontal="left"/>
    </xf>
    <xf numFmtId="165" fontId="18" fillId="0" borderId="10" xfId="1" applyNumberFormat="1" applyFont="1" applyFill="1" applyBorder="1" applyAlignment="1" applyProtection="1">
      <alignment horizontal="center"/>
    </xf>
    <xf numFmtId="165" fontId="22" fillId="0" borderId="11" xfId="1" applyNumberFormat="1" applyFont="1" applyFill="1" applyBorder="1" applyAlignment="1" applyProtection="1">
      <alignment vertical="center"/>
    </xf>
    <xf numFmtId="165" fontId="18" fillId="0" borderId="0" xfId="1" applyNumberFormat="1" applyFont="1" applyFill="1" applyBorder="1" applyAlignment="1" applyProtection="1">
      <alignment horizontal="left" indent="5"/>
    </xf>
    <xf numFmtId="165" fontId="22" fillId="0" borderId="0" xfId="1" applyNumberFormat="1" applyFont="1" applyFill="1" applyBorder="1" applyAlignment="1" applyProtection="1">
      <alignment vertical="center"/>
    </xf>
    <xf numFmtId="165" fontId="18" fillId="0" borderId="0" xfId="1" applyNumberFormat="1" applyFont="1" applyFill="1" applyBorder="1" applyAlignment="1" applyProtection="1">
      <alignment horizontal="left" vertical="center" indent="5"/>
    </xf>
    <xf numFmtId="165" fontId="18" fillId="0" borderId="0" xfId="1" applyNumberFormat="1" applyFont="1" applyFill="1" applyBorder="1" applyAlignment="1" applyProtection="1">
      <alignment vertical="center"/>
    </xf>
    <xf numFmtId="165" fontId="18" fillId="0" borderId="12" xfId="1" applyNumberFormat="1" applyFont="1" applyFill="1" applyBorder="1" applyAlignment="1" applyProtection="1"/>
    <xf numFmtId="165" fontId="22" fillId="0" borderId="0" xfId="1" applyNumberFormat="1" applyFont="1" applyFill="1" applyBorder="1" applyAlignment="1" applyProtection="1"/>
    <xf numFmtId="165" fontId="24" fillId="0" borderId="0" xfId="1" applyNumberFormat="1" applyFont="1" applyFill="1" applyBorder="1" applyAlignment="1" applyProtection="1">
      <alignment horizontal="left" indent="3"/>
    </xf>
    <xf numFmtId="165" fontId="18" fillId="0" borderId="0" xfId="1" applyNumberFormat="1" applyFont="1" applyFill="1" applyBorder="1" applyAlignment="1" applyProtection="1">
      <alignment horizontal="right" vertical="center"/>
    </xf>
    <xf numFmtId="165" fontId="18" fillId="0" borderId="0" xfId="1" applyNumberFormat="1" applyFont="1" applyFill="1" applyBorder="1" applyAlignment="1" applyProtection="1">
      <alignment horizontal="justify" vertical="center"/>
    </xf>
    <xf numFmtId="165" fontId="18" fillId="0" borderId="12" xfId="1" applyNumberFormat="1" applyFont="1" applyFill="1" applyBorder="1" applyAlignment="1" applyProtection="1">
      <alignment horizontal="center"/>
    </xf>
    <xf numFmtId="0" fontId="25" fillId="0" borderId="0" xfId="44" applyFont="1" applyFill="1"/>
    <xf numFmtId="165" fontId="12" fillId="0" borderId="0" xfId="1" applyNumberFormat="1" applyFont="1" applyFill="1" applyBorder="1" applyAlignment="1" applyProtection="1"/>
    <xf numFmtId="165" fontId="0" fillId="0" borderId="0" xfId="1" applyNumberFormat="1" applyFont="1" applyFill="1" applyBorder="1" applyAlignment="1" applyProtection="1"/>
    <xf numFmtId="0" fontId="20" fillId="0" borderId="0" xfId="0" applyFont="1" applyBorder="1"/>
    <xf numFmtId="0" fontId="0" fillId="0" borderId="0" xfId="0" applyFont="1" applyFill="1" applyBorder="1"/>
    <xf numFmtId="0" fontId="0" fillId="0" borderId="0" xfId="0" applyFont="1" applyBorder="1" applyAlignment="1">
      <alignment vertical="top"/>
    </xf>
    <xf numFmtId="0" fontId="0" fillId="0" borderId="0" xfId="0" applyFont="1" applyFill="1" applyBorder="1" applyAlignment="1">
      <alignment horizontal="left"/>
    </xf>
    <xf numFmtId="165" fontId="18" fillId="0" borderId="0" xfId="1" applyNumberFormat="1" applyFont="1" applyFill="1" applyBorder="1" applyAlignment="1" applyProtection="1">
      <alignment horizontal="center"/>
    </xf>
    <xf numFmtId="0" fontId="23" fillId="0" borderId="0" xfId="1" applyNumberFormat="1" applyFont="1" applyFill="1" applyBorder="1" applyAlignment="1" applyProtection="1">
      <alignment horizontal="left" vertical="center" wrapText="1"/>
    </xf>
  </cellXfs>
  <cellStyles count="45">
    <cellStyle name="20% - Énfasis1" xfId="2"/>
    <cellStyle name="20% - Énfasis2" xfId="3"/>
    <cellStyle name="20% - Énfasis3" xfId="4"/>
    <cellStyle name="20% - Énfasis4" xfId="5"/>
    <cellStyle name="20% - Énfasis5" xfId="6"/>
    <cellStyle name="20% - Énfasis6" xfId="7"/>
    <cellStyle name="40% - Énfasis1" xfId="8"/>
    <cellStyle name="40% - Énfasis2" xfId="9"/>
    <cellStyle name="40% - Énfasis3" xfId="10"/>
    <cellStyle name="40% - Énfasis4" xfId="11"/>
    <cellStyle name="40% - Énfasis5" xfId="12"/>
    <cellStyle name="40% - Énfasis6" xfId="13"/>
    <cellStyle name="60% - Énfasis1" xfId="14"/>
    <cellStyle name="60% - Énfasis2" xfId="15"/>
    <cellStyle name="60% - Énfasis3" xfId="16"/>
    <cellStyle name="60% - Énfasis4" xfId="17"/>
    <cellStyle name="60% - Énfasis5" xfId="18"/>
    <cellStyle name="60% - Énfasis6" xfId="19"/>
    <cellStyle name="Buena" xfId="20"/>
    <cellStyle name="Cálculo" xfId="23"/>
    <cellStyle name="Celda de comprobación" xfId="21"/>
    <cellStyle name="Celda vinculada" xfId="22"/>
    <cellStyle name="Encabezado 4" xfId="24"/>
    <cellStyle name="Énfasis1" xfId="38"/>
    <cellStyle name="Énfasis2" xfId="39"/>
    <cellStyle name="Énfasis3" xfId="40"/>
    <cellStyle name="Énfasis4" xfId="41"/>
    <cellStyle name="Énfasis5" xfId="42"/>
    <cellStyle name="Énfasis6" xfId="43"/>
    <cellStyle name="Entrada" xfId="25"/>
    <cellStyle name="Excel Built-in Normal" xfId="44"/>
    <cellStyle name="Incorrecto" xfId="26"/>
    <cellStyle name="Millares" xfId="1" builtinId="3"/>
    <cellStyle name="Neutral" xfId="27" builtinId="28" customBuiltin="1"/>
    <cellStyle name="Normal" xfId="0" builtinId="0"/>
    <cellStyle name="Normal 5" xfId="28"/>
    <cellStyle name="Notas" xfId="29"/>
    <cellStyle name="Salida" xfId="30"/>
    <cellStyle name="Texto de advertencia" xfId="31"/>
    <cellStyle name="Texto explicativo" xfId="32"/>
    <cellStyle name="Título" xfId="34"/>
    <cellStyle name="Título 1" xfId="35"/>
    <cellStyle name="Título 2" xfId="36"/>
    <cellStyle name="Título 3" xfId="37"/>
    <cellStyle name="Total" xfId="33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57"/>
  <sheetViews>
    <sheetView zoomScale="80" zoomScaleNormal="80" workbookViewId="0">
      <selection activeCell="A53" sqref="A53"/>
    </sheetView>
  </sheetViews>
  <sheetFormatPr baseColWidth="10" defaultColWidth="11.5703125" defaultRowHeight="12.75"/>
  <cols>
    <col min="2" max="2" width="83.85546875" customWidth="1"/>
  </cols>
  <sheetData>
    <row r="1" spans="1:11" ht="15">
      <c r="A1" s="1" t="s">
        <v>0</v>
      </c>
      <c r="B1" s="2"/>
    </row>
    <row r="3" spans="1:11" ht="15.75">
      <c r="A3" s="3" t="s">
        <v>1</v>
      </c>
    </row>
    <row r="4" spans="1:11" s="4" customFormat="1"/>
    <row r="5" spans="1:11" s="4" customFormat="1">
      <c r="A5" s="25" t="s">
        <v>2</v>
      </c>
      <c r="B5" s="25"/>
      <c r="C5" s="25"/>
      <c r="D5" s="25"/>
      <c r="E5" s="25"/>
      <c r="F5" s="25"/>
      <c r="G5" s="25"/>
      <c r="H5" s="25"/>
      <c r="I5" s="25"/>
      <c r="J5" s="25"/>
      <c r="K5" s="25"/>
    </row>
    <row r="6" spans="1:11" s="4" customFormat="1">
      <c r="A6" s="27" t="s">
        <v>3</v>
      </c>
      <c r="B6" s="27"/>
      <c r="C6" s="27"/>
      <c r="D6" s="27"/>
      <c r="E6" s="27"/>
      <c r="F6" s="27"/>
      <c r="G6" s="27"/>
      <c r="H6" s="27"/>
      <c r="I6" s="27"/>
      <c r="J6" s="27"/>
      <c r="K6"/>
    </row>
    <row r="7" spans="1:11" s="4" customFormat="1">
      <c r="A7"/>
      <c r="B7" s="5"/>
      <c r="C7" s="5"/>
      <c r="D7" s="5"/>
      <c r="E7"/>
      <c r="F7"/>
      <c r="G7"/>
      <c r="H7"/>
      <c r="I7"/>
      <c r="J7"/>
      <c r="K7"/>
    </row>
    <row r="8" spans="1:11" s="4" customFormat="1">
      <c r="A8" s="25" t="s">
        <v>4</v>
      </c>
      <c r="B8" s="25"/>
      <c r="C8" s="25"/>
      <c r="D8" s="25"/>
      <c r="E8" s="25"/>
      <c r="F8" s="25"/>
      <c r="G8" s="25"/>
      <c r="H8" s="25"/>
      <c r="I8" s="25"/>
      <c r="J8" s="25"/>
      <c r="K8" s="25"/>
    </row>
    <row r="9" spans="1:11" s="4" customFormat="1">
      <c r="A9" t="s">
        <v>5</v>
      </c>
      <c r="B9" s="5"/>
      <c r="C9" s="5"/>
      <c r="D9" s="5"/>
      <c r="E9"/>
      <c r="F9"/>
      <c r="G9"/>
      <c r="H9"/>
      <c r="I9"/>
      <c r="J9"/>
      <c r="K9"/>
    </row>
    <row r="10" spans="1:11" s="4" customFormat="1"/>
    <row r="11" spans="1:11" s="4" customFormat="1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</row>
    <row r="12" spans="1:11" s="4" customFormat="1"/>
    <row r="13" spans="1:11" s="4" customFormat="1"/>
    <row r="16" spans="1:11" ht="15.75">
      <c r="A16" s="3" t="s">
        <v>6</v>
      </c>
    </row>
    <row r="17" spans="1:11" s="4" customFormat="1"/>
    <row r="18" spans="1:11" s="4" customFormat="1">
      <c r="A18" s="25" t="s">
        <v>2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</row>
    <row r="19" spans="1:11" s="4" customFormat="1">
      <c r="A19" s="28" t="s">
        <v>7</v>
      </c>
      <c r="B19" s="28"/>
      <c r="C19" s="28"/>
      <c r="D19" s="28"/>
      <c r="E19" s="28"/>
      <c r="F19" s="28"/>
      <c r="G19" s="28"/>
    </row>
    <row r="20" spans="1:11" s="4" customFormat="1">
      <c r="A20" s="4" t="s">
        <v>8</v>
      </c>
    </row>
    <row r="21" spans="1:11" s="4" customFormat="1"/>
    <row r="22" spans="1:11" s="4" customFormat="1">
      <c r="A22" s="25" t="s">
        <v>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</row>
    <row r="23" spans="1:11" s="4" customFormat="1">
      <c r="A23" s="4" t="s">
        <v>9</v>
      </c>
    </row>
    <row r="24" spans="1:11" s="4" customFormat="1"/>
    <row r="25" spans="1:11" s="4" customFormat="1">
      <c r="A25" s="25" t="s">
        <v>10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</row>
    <row r="26" spans="1:11" s="4" customFormat="1">
      <c r="A26" s="26" t="s">
        <v>11</v>
      </c>
      <c r="B26" s="26"/>
      <c r="C26" s="26"/>
      <c r="D26" s="26"/>
      <c r="E26" s="26"/>
    </row>
    <row r="27" spans="1:11">
      <c r="A27" t="s">
        <v>12</v>
      </c>
    </row>
    <row r="28" spans="1:11">
      <c r="A28" t="s">
        <v>13</v>
      </c>
    </row>
    <row r="30" spans="1:11">
      <c r="A30" s="25" t="s">
        <v>14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</row>
    <row r="31" spans="1:11">
      <c r="A31" t="s">
        <v>15</v>
      </c>
    </row>
    <row r="32" spans="1:11">
      <c r="A32" t="s">
        <v>16</v>
      </c>
    </row>
    <row r="34" spans="1:11" ht="15.75">
      <c r="A34" s="3" t="s">
        <v>17</v>
      </c>
    </row>
    <row r="35" spans="1:11" s="4" customFormat="1"/>
    <row r="36" spans="1:11" s="4" customFormat="1">
      <c r="A36" s="25" t="s">
        <v>2</v>
      </c>
      <c r="B36" s="25"/>
      <c r="C36" s="25"/>
      <c r="D36" s="25"/>
      <c r="E36" s="25"/>
      <c r="F36" s="25"/>
      <c r="G36" s="25"/>
      <c r="H36" s="25"/>
      <c r="I36" s="25"/>
      <c r="J36" s="25"/>
      <c r="K36" s="25"/>
    </row>
    <row r="37" spans="1:11" s="4" customFormat="1">
      <c r="A37" s="4" t="s">
        <v>18</v>
      </c>
    </row>
    <row r="38" spans="1:11" s="4" customFormat="1">
      <c r="A38" s="4" t="s">
        <v>19</v>
      </c>
    </row>
    <row r="39" spans="1:11" s="4" customFormat="1">
      <c r="A39" s="4" t="s">
        <v>20</v>
      </c>
    </row>
    <row r="40" spans="1:11" s="4" customFormat="1"/>
    <row r="41" spans="1:11" s="4" customFormat="1"/>
    <row r="42" spans="1:11" s="4" customFormat="1"/>
    <row r="43" spans="1:11" s="4" customFormat="1"/>
    <row r="44" spans="1:11" s="4" customFormat="1"/>
    <row r="47" spans="1:11" ht="15.75">
      <c r="A47" s="3" t="s">
        <v>21</v>
      </c>
    </row>
    <row r="48" spans="1:11" s="4" customFormat="1"/>
    <row r="49" spans="1:1" s="4" customFormat="1">
      <c r="A49" s="4" t="s">
        <v>22</v>
      </c>
    </row>
    <row r="50" spans="1:1" s="4" customFormat="1">
      <c r="A50" s="4" t="s">
        <v>23</v>
      </c>
    </row>
    <row r="51" spans="1:1" s="4" customFormat="1">
      <c r="A51" s="4" t="s">
        <v>24</v>
      </c>
    </row>
    <row r="52" spans="1:1" s="4" customFormat="1">
      <c r="A52" s="4" t="s">
        <v>25</v>
      </c>
    </row>
    <row r="53" spans="1:1" s="4" customFormat="1"/>
    <row r="54" spans="1:1" s="4" customFormat="1"/>
    <row r="55" spans="1:1" s="4" customFormat="1"/>
    <row r="56" spans="1:1" s="4" customFormat="1"/>
    <row r="57" spans="1:1" s="4" customFormat="1"/>
  </sheetData>
  <sheetProtection selectLockedCells="1" selectUnlockedCells="1"/>
  <mergeCells count="11">
    <mergeCell ref="A19:G19"/>
    <mergeCell ref="A5:K5"/>
    <mergeCell ref="A6:J6"/>
    <mergeCell ref="A8:K8"/>
    <mergeCell ref="A11:K11"/>
    <mergeCell ref="A18:K18"/>
    <mergeCell ref="A22:K22"/>
    <mergeCell ref="A25:K25"/>
    <mergeCell ref="A26:E26"/>
    <mergeCell ref="A30:K30"/>
    <mergeCell ref="A36:K36"/>
  </mergeCells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G96"/>
  <sheetViews>
    <sheetView topLeftCell="A79" workbookViewId="0">
      <selection activeCell="A93" sqref="A93"/>
    </sheetView>
  </sheetViews>
  <sheetFormatPr baseColWidth="10" defaultColWidth="10.7109375" defaultRowHeight="15"/>
  <cols>
    <col min="1" max="1" width="56" style="6" customWidth="1"/>
    <col min="2" max="2" width="16.140625" style="6" customWidth="1"/>
    <col min="3" max="3" width="15.42578125" style="6" customWidth="1"/>
    <col min="4" max="4" width="16" style="6" customWidth="1"/>
    <col min="5" max="5" width="15.28515625" style="6" customWidth="1"/>
    <col min="6" max="6" width="13.140625" style="6" customWidth="1"/>
    <col min="7" max="8" width="10.85546875" style="6" customWidth="1"/>
    <col min="9" max="9" width="14.85546875" style="6" customWidth="1"/>
    <col min="10" max="16384" width="10.7109375" style="6"/>
  </cols>
  <sheetData>
    <row r="1" spans="1:7">
      <c r="A1" s="29" t="s">
        <v>26</v>
      </c>
      <c r="B1" s="29"/>
      <c r="C1" s="29"/>
      <c r="D1" s="29"/>
      <c r="E1" s="29"/>
      <c r="F1" s="29"/>
    </row>
    <row r="2" spans="1:7">
      <c r="A2" s="8" t="s">
        <v>27</v>
      </c>
      <c r="B2" s="6" t="s">
        <v>28</v>
      </c>
    </row>
    <row r="3" spans="1:7">
      <c r="A3" s="8" t="s">
        <v>29</v>
      </c>
      <c r="B3" s="6" t="s">
        <v>30</v>
      </c>
    </row>
    <row r="4" spans="1:7">
      <c r="A4" s="8" t="s">
        <v>31</v>
      </c>
      <c r="B4" s="6" t="s">
        <v>32</v>
      </c>
    </row>
    <row r="5" spans="1:7">
      <c r="A5" s="8" t="s">
        <v>33</v>
      </c>
      <c r="B5" s="9" t="s">
        <v>34</v>
      </c>
    </row>
    <row r="6" spans="1:7">
      <c r="A6" s="8"/>
      <c r="B6" s="9"/>
    </row>
    <row r="7" spans="1:7">
      <c r="B7" s="9"/>
    </row>
    <row r="8" spans="1:7">
      <c r="A8" s="29" t="s">
        <v>35</v>
      </c>
      <c r="B8" s="29"/>
      <c r="C8" s="29"/>
      <c r="D8" s="29"/>
      <c r="E8" s="29"/>
      <c r="F8" s="29"/>
    </row>
    <row r="9" spans="1:7">
      <c r="A9" s="29" t="s">
        <v>36</v>
      </c>
      <c r="B9" s="29"/>
      <c r="C9" s="29"/>
      <c r="D9" s="29"/>
      <c r="E9" s="29"/>
      <c r="F9" s="29"/>
    </row>
    <row r="10" spans="1:7">
      <c r="A10" s="7"/>
      <c r="B10" s="7"/>
      <c r="C10" s="7"/>
      <c r="D10" s="7"/>
      <c r="E10" s="7"/>
      <c r="F10" s="7"/>
    </row>
    <row r="12" spans="1:7">
      <c r="A12" s="10" t="s">
        <v>37</v>
      </c>
      <c r="B12" s="10" t="s">
        <v>38</v>
      </c>
      <c r="C12" s="10" t="s">
        <v>39</v>
      </c>
      <c r="D12" s="10" t="s">
        <v>40</v>
      </c>
      <c r="E12" s="10" t="s">
        <v>41</v>
      </c>
      <c r="F12" s="10" t="s">
        <v>42</v>
      </c>
      <c r="G12" s="7"/>
    </row>
    <row r="13" spans="1:7">
      <c r="A13" s="11" t="s">
        <v>43</v>
      </c>
      <c r="B13" s="7"/>
      <c r="C13" s="7"/>
      <c r="D13" s="7"/>
      <c r="E13" s="7"/>
      <c r="F13" s="7"/>
      <c r="G13" s="7"/>
    </row>
    <row r="14" spans="1:7">
      <c r="A14" s="12" t="s">
        <v>44</v>
      </c>
      <c r="B14" s="7" t="s">
        <v>45</v>
      </c>
      <c r="C14" s="7"/>
      <c r="D14" s="7"/>
      <c r="E14" s="7"/>
      <c r="F14" s="7">
        <f>SUM(C14:E14)</f>
        <v>0</v>
      </c>
      <c r="G14" s="7"/>
    </row>
    <row r="15" spans="1:7">
      <c r="A15" s="12"/>
      <c r="B15" s="7" t="s">
        <v>46</v>
      </c>
      <c r="C15" s="7"/>
      <c r="D15" s="7"/>
      <c r="E15" s="7"/>
      <c r="F15" s="7">
        <f>SUM(C15:E15)</f>
        <v>0</v>
      </c>
      <c r="G15" s="7"/>
    </row>
    <row r="16" spans="1:7">
      <c r="A16" s="12" t="s">
        <v>47</v>
      </c>
      <c r="B16" s="7" t="s">
        <v>45</v>
      </c>
      <c r="C16" s="7">
        <v>7</v>
      </c>
      <c r="D16" s="7">
        <v>7</v>
      </c>
      <c r="E16" s="7">
        <v>7</v>
      </c>
      <c r="F16" s="7">
        <v>7</v>
      </c>
      <c r="G16" s="7"/>
    </row>
    <row r="17" spans="1:7">
      <c r="A17" s="12"/>
      <c r="B17" s="7" t="s">
        <v>46</v>
      </c>
      <c r="C17" s="7">
        <v>26535</v>
      </c>
      <c r="D17" s="7">
        <v>26535</v>
      </c>
      <c r="E17" s="7">
        <v>26535</v>
      </c>
      <c r="F17" s="7">
        <v>26535</v>
      </c>
      <c r="G17" s="7"/>
    </row>
    <row r="18" spans="1:7">
      <c r="A18" s="12" t="s">
        <v>48</v>
      </c>
      <c r="B18" s="7" t="s">
        <v>45</v>
      </c>
      <c r="C18" s="7">
        <v>2</v>
      </c>
      <c r="D18" s="7">
        <v>2</v>
      </c>
      <c r="E18" s="7">
        <v>2</v>
      </c>
      <c r="F18" s="7">
        <v>2</v>
      </c>
      <c r="G18" s="7"/>
    </row>
    <row r="19" spans="1:7">
      <c r="A19" s="7"/>
      <c r="B19" s="7" t="s">
        <v>46</v>
      </c>
      <c r="C19" s="7">
        <v>1296</v>
      </c>
      <c r="D19" s="7">
        <v>1296</v>
      </c>
      <c r="E19" s="7">
        <v>1296</v>
      </c>
      <c r="F19" s="7">
        <v>1296</v>
      </c>
      <c r="G19" s="7"/>
    </row>
    <row r="20" spans="1:7">
      <c r="A20" s="13" t="s">
        <v>49</v>
      </c>
      <c r="B20" s="7"/>
      <c r="C20" s="7"/>
      <c r="D20" s="7"/>
      <c r="E20" s="7"/>
      <c r="F20" s="7"/>
      <c r="G20" s="7"/>
    </row>
    <row r="21" spans="1:7">
      <c r="A21" s="12" t="s">
        <v>44</v>
      </c>
      <c r="B21" s="7" t="s">
        <v>45</v>
      </c>
      <c r="C21" s="7"/>
      <c r="D21" s="7"/>
      <c r="E21" s="7"/>
      <c r="F21" s="7">
        <f>SUM(C21:E21)</f>
        <v>0</v>
      </c>
      <c r="G21" s="7"/>
    </row>
    <row r="22" spans="1:7">
      <c r="A22" s="12"/>
      <c r="B22" s="7" t="s">
        <v>46</v>
      </c>
      <c r="C22" s="7"/>
      <c r="D22" s="7"/>
      <c r="E22" s="7"/>
      <c r="F22" s="7">
        <f>SUM(C22:E22)</f>
        <v>0</v>
      </c>
      <c r="G22" s="7"/>
    </row>
    <row r="23" spans="1:7">
      <c r="A23" s="12" t="s">
        <v>47</v>
      </c>
      <c r="B23" s="7" t="s">
        <v>45</v>
      </c>
      <c r="C23" s="7">
        <v>5</v>
      </c>
      <c r="D23" s="7">
        <v>5</v>
      </c>
      <c r="E23" s="7">
        <v>5</v>
      </c>
      <c r="F23" s="7">
        <v>5</v>
      </c>
    </row>
    <row r="24" spans="1:7">
      <c r="A24" s="12"/>
      <c r="B24" s="7" t="s">
        <v>46</v>
      </c>
      <c r="C24" s="7">
        <v>49820</v>
      </c>
      <c r="D24" s="7">
        <v>49820</v>
      </c>
      <c r="E24" s="7">
        <v>49820</v>
      </c>
      <c r="F24" s="7">
        <v>48920</v>
      </c>
    </row>
    <row r="25" spans="1:7">
      <c r="A25" s="12" t="s">
        <v>48</v>
      </c>
      <c r="B25" s="7" t="s">
        <v>45</v>
      </c>
      <c r="C25" s="7">
        <v>5</v>
      </c>
      <c r="D25" s="7">
        <v>5</v>
      </c>
      <c r="E25" s="7">
        <v>5</v>
      </c>
      <c r="F25" s="7">
        <v>5</v>
      </c>
    </row>
    <row r="26" spans="1:7">
      <c r="A26" s="7"/>
      <c r="B26" s="7" t="s">
        <v>46</v>
      </c>
      <c r="C26" s="7">
        <v>6226</v>
      </c>
      <c r="D26" s="7">
        <v>6226</v>
      </c>
      <c r="E26" s="7">
        <v>6226</v>
      </c>
      <c r="F26" s="7">
        <v>6226</v>
      </c>
    </row>
    <row r="27" spans="1:7">
      <c r="A27" s="13" t="s">
        <v>50</v>
      </c>
      <c r="F27" s="7">
        <f>SUM(C27:E27)</f>
        <v>0</v>
      </c>
    </row>
    <row r="28" spans="1:7">
      <c r="A28" s="14" t="s">
        <v>44</v>
      </c>
      <c r="B28" s="7" t="s">
        <v>45</v>
      </c>
      <c r="F28" s="7">
        <f>SUM(C28:E28)</f>
        <v>0</v>
      </c>
    </row>
    <row r="29" spans="1:7">
      <c r="A29" s="15"/>
      <c r="B29" s="7" t="s">
        <v>46</v>
      </c>
      <c r="F29" s="7">
        <f>SUM(C29:E29)</f>
        <v>0</v>
      </c>
    </row>
    <row r="30" spans="1:7">
      <c r="A30" s="15"/>
    </row>
    <row r="31" spans="1:7">
      <c r="A31" s="16"/>
      <c r="B31" s="16"/>
      <c r="C31" s="16"/>
      <c r="D31" s="16"/>
      <c r="E31" s="16"/>
      <c r="F31" s="16"/>
    </row>
    <row r="32" spans="1:7">
      <c r="A32" s="17" t="s">
        <v>51</v>
      </c>
    </row>
    <row r="33" spans="1:6" ht="12.75" customHeight="1">
      <c r="A33" s="30" t="s">
        <v>52</v>
      </c>
      <c r="B33" s="30"/>
      <c r="C33" s="30"/>
      <c r="D33" s="30"/>
      <c r="E33" s="30"/>
      <c r="F33" s="30"/>
    </row>
    <row r="34" spans="1:6">
      <c r="A34" s="30"/>
      <c r="B34" s="30"/>
      <c r="C34" s="30"/>
      <c r="D34" s="30"/>
      <c r="E34" s="30"/>
      <c r="F34" s="30"/>
    </row>
    <row r="35" spans="1:6">
      <c r="A35" s="30"/>
      <c r="B35" s="30"/>
      <c r="C35" s="30"/>
      <c r="D35" s="30"/>
      <c r="E35" s="30"/>
      <c r="F35" s="30"/>
    </row>
    <row r="37" spans="1:6">
      <c r="A37" s="29" t="s">
        <v>53</v>
      </c>
      <c r="B37" s="29"/>
      <c r="C37" s="29"/>
      <c r="D37" s="29"/>
      <c r="E37" s="29"/>
    </row>
    <row r="38" spans="1:6">
      <c r="A38" s="29" t="s">
        <v>54</v>
      </c>
      <c r="B38" s="29"/>
      <c r="C38" s="29"/>
      <c r="D38" s="29"/>
      <c r="E38" s="29"/>
    </row>
    <row r="39" spans="1:6">
      <c r="A39" s="29" t="s">
        <v>55</v>
      </c>
      <c r="B39" s="29"/>
      <c r="C39" s="29"/>
      <c r="D39" s="29"/>
      <c r="E39" s="29"/>
    </row>
    <row r="41" spans="1:6">
      <c r="A41" s="10" t="s">
        <v>37</v>
      </c>
      <c r="B41" s="10" t="s">
        <v>39</v>
      </c>
      <c r="C41" s="10" t="s">
        <v>40</v>
      </c>
      <c r="D41" s="10" t="s">
        <v>41</v>
      </c>
      <c r="E41" s="10" t="s">
        <v>42</v>
      </c>
      <c r="F41" s="7"/>
    </row>
    <row r="42" spans="1:6">
      <c r="A42" s="7"/>
      <c r="B42" s="7"/>
      <c r="C42" s="7"/>
      <c r="D42" s="7"/>
      <c r="E42" s="7"/>
      <c r="F42" s="7"/>
    </row>
    <row r="43" spans="1:6">
      <c r="A43" s="9" t="s">
        <v>56</v>
      </c>
      <c r="B43" s="8">
        <f>SUM(B44:B46)</f>
        <v>0</v>
      </c>
      <c r="C43" s="8">
        <f>SUM(C44:C46)</f>
        <v>0</v>
      </c>
      <c r="D43" s="8">
        <f>SUM(D44:D46)</f>
        <v>0</v>
      </c>
      <c r="E43" s="8">
        <f>SUM(B43:D43)</f>
        <v>0</v>
      </c>
      <c r="F43" s="8"/>
    </row>
    <row r="44" spans="1:6">
      <c r="A44" s="18" t="s">
        <v>44</v>
      </c>
      <c r="B44" s="8"/>
      <c r="C44" s="8"/>
      <c r="D44" s="8"/>
      <c r="E44" s="8">
        <f>SUM(B44:D44)</f>
        <v>0</v>
      </c>
      <c r="F44" s="19"/>
    </row>
    <row r="45" spans="1:6">
      <c r="A45" s="18" t="s">
        <v>47</v>
      </c>
      <c r="B45" s="8"/>
      <c r="C45" s="8"/>
      <c r="D45" s="8"/>
      <c r="E45" s="8">
        <f>SUM(B45:D45)</f>
        <v>0</v>
      </c>
      <c r="F45" s="19"/>
    </row>
    <row r="46" spans="1:6">
      <c r="A46" s="18" t="s">
        <v>48</v>
      </c>
      <c r="B46" s="8"/>
      <c r="C46" s="8"/>
      <c r="D46" s="8"/>
      <c r="E46" s="8">
        <f t="shared" ref="E46:E51" si="0">SUM(B46:D46)</f>
        <v>0</v>
      </c>
      <c r="F46" s="19"/>
    </row>
    <row r="47" spans="1:6">
      <c r="A47" s="15" t="s">
        <v>57</v>
      </c>
      <c r="B47" s="19">
        <f>SUM(B48:B50)</f>
        <v>0</v>
      </c>
      <c r="C47" s="19">
        <f>SUM(C48:C50)</f>
        <v>0</v>
      </c>
      <c r="D47" s="19">
        <f>SUM(D48:D50)</f>
        <v>0</v>
      </c>
      <c r="E47" s="8">
        <f t="shared" si="0"/>
        <v>0</v>
      </c>
    </row>
    <row r="48" spans="1:6">
      <c r="A48" s="18" t="s">
        <v>44</v>
      </c>
      <c r="B48" s="19"/>
      <c r="C48" s="19"/>
      <c r="D48" s="19"/>
      <c r="E48" s="8">
        <f>SUM(B48:D48)</f>
        <v>0</v>
      </c>
    </row>
    <row r="49" spans="1:5">
      <c r="A49" s="18" t="s">
        <v>47</v>
      </c>
      <c r="B49" s="19"/>
      <c r="C49" s="19"/>
      <c r="D49" s="19"/>
      <c r="E49" s="8">
        <f t="shared" si="0"/>
        <v>0</v>
      </c>
    </row>
    <row r="50" spans="1:5">
      <c r="A50" s="18" t="s">
        <v>48</v>
      </c>
      <c r="B50" s="19"/>
      <c r="C50" s="19"/>
      <c r="D50" s="19"/>
      <c r="E50" s="8">
        <f>SUM(B50:D50)</f>
        <v>0</v>
      </c>
    </row>
    <row r="51" spans="1:5">
      <c r="A51" s="15" t="s">
        <v>58</v>
      </c>
      <c r="B51" s="19"/>
      <c r="C51" s="19"/>
      <c r="D51" s="19"/>
      <c r="E51" s="8">
        <f t="shared" si="0"/>
        <v>0</v>
      </c>
    </row>
    <row r="52" spans="1:5">
      <c r="A52" s="15"/>
      <c r="B52" s="19"/>
      <c r="C52" s="19"/>
      <c r="D52" s="19"/>
      <c r="E52" s="19"/>
    </row>
    <row r="53" spans="1:5">
      <c r="A53" s="16" t="s">
        <v>59</v>
      </c>
      <c r="B53" s="16">
        <f>+B43+B47+B51</f>
        <v>0</v>
      </c>
      <c r="C53" s="16">
        <f>+C43+C47+C51</f>
        <v>0</v>
      </c>
      <c r="D53" s="16">
        <f>+D43+D47+D51</f>
        <v>0</v>
      </c>
      <c r="E53" s="16">
        <f>+E43+E47+E51</f>
        <v>0</v>
      </c>
    </row>
    <row r="54" spans="1:5">
      <c r="A54" s="17" t="s">
        <v>60</v>
      </c>
    </row>
    <row r="57" spans="1:5">
      <c r="A57" s="29" t="s">
        <v>61</v>
      </c>
      <c r="B57" s="29"/>
      <c r="C57" s="29"/>
      <c r="D57" s="29"/>
      <c r="E57" s="29"/>
    </row>
    <row r="58" spans="1:5">
      <c r="A58" s="29" t="s">
        <v>62</v>
      </c>
      <c r="B58" s="29"/>
      <c r="C58" s="29"/>
      <c r="D58" s="29"/>
      <c r="E58" s="29"/>
    </row>
    <row r="59" spans="1:5">
      <c r="A59" s="29" t="s">
        <v>55</v>
      </c>
      <c r="B59" s="29"/>
      <c r="C59" s="29"/>
      <c r="D59" s="29"/>
      <c r="E59" s="29"/>
    </row>
    <row r="61" spans="1:5">
      <c r="A61" s="10" t="s">
        <v>63</v>
      </c>
      <c r="B61" s="10" t="s">
        <v>39</v>
      </c>
      <c r="C61" s="10" t="s">
        <v>40</v>
      </c>
      <c r="D61" s="10" t="s">
        <v>41</v>
      </c>
      <c r="E61" s="10" t="s">
        <v>42</v>
      </c>
    </row>
    <row r="62" spans="1:5">
      <c r="A62" s="20" t="s">
        <v>64</v>
      </c>
      <c r="B62" s="19">
        <v>0</v>
      </c>
      <c r="C62" s="19">
        <v>0</v>
      </c>
      <c r="D62" s="19">
        <v>0</v>
      </c>
      <c r="E62" s="19">
        <f t="shared" ref="E62:E73" si="1">SUM(B62:D62)</f>
        <v>0</v>
      </c>
    </row>
    <row r="63" spans="1:5">
      <c r="A63" s="20" t="s">
        <v>65</v>
      </c>
      <c r="B63" s="19">
        <v>0</v>
      </c>
      <c r="C63" s="19">
        <v>0</v>
      </c>
      <c r="D63" s="19">
        <v>0</v>
      </c>
      <c r="E63" s="19">
        <f t="shared" si="1"/>
        <v>0</v>
      </c>
    </row>
    <row r="64" spans="1:5">
      <c r="A64" s="20" t="s">
        <v>66</v>
      </c>
      <c r="B64" s="19">
        <v>0</v>
      </c>
      <c r="C64" s="19">
        <v>0</v>
      </c>
      <c r="D64" s="19">
        <v>0</v>
      </c>
      <c r="E64" s="19">
        <f t="shared" si="1"/>
        <v>0</v>
      </c>
    </row>
    <row r="65" spans="1:5">
      <c r="A65" s="20" t="s">
        <v>67</v>
      </c>
      <c r="B65" s="19">
        <v>0</v>
      </c>
      <c r="C65" s="19">
        <v>0</v>
      </c>
      <c r="D65" s="19">
        <v>0</v>
      </c>
      <c r="E65" s="19">
        <f t="shared" si="1"/>
        <v>0</v>
      </c>
    </row>
    <row r="66" spans="1:5">
      <c r="A66" s="20" t="s">
        <v>68</v>
      </c>
      <c r="B66" s="19">
        <v>0</v>
      </c>
      <c r="C66" s="19">
        <v>0</v>
      </c>
      <c r="D66" s="19">
        <v>0</v>
      </c>
      <c r="E66" s="19">
        <f t="shared" si="1"/>
        <v>0</v>
      </c>
    </row>
    <row r="67" spans="1:5">
      <c r="A67" s="20" t="s">
        <v>69</v>
      </c>
      <c r="B67" s="19">
        <v>0</v>
      </c>
      <c r="C67" s="19">
        <v>0</v>
      </c>
      <c r="D67" s="19">
        <v>0</v>
      </c>
      <c r="E67" s="19">
        <f t="shared" si="1"/>
        <v>0</v>
      </c>
    </row>
    <row r="68" spans="1:5">
      <c r="A68" s="20" t="s">
        <v>70</v>
      </c>
      <c r="B68" s="19">
        <v>0</v>
      </c>
      <c r="C68" s="19">
        <v>0</v>
      </c>
      <c r="D68" s="19">
        <v>0</v>
      </c>
      <c r="E68" s="19">
        <f t="shared" si="1"/>
        <v>0</v>
      </c>
    </row>
    <row r="69" spans="1:5">
      <c r="A69" s="20" t="s">
        <v>71</v>
      </c>
      <c r="B69" s="19">
        <v>0</v>
      </c>
      <c r="C69" s="19">
        <v>0</v>
      </c>
      <c r="D69" s="19">
        <v>0</v>
      </c>
      <c r="E69" s="19">
        <f t="shared" si="1"/>
        <v>0</v>
      </c>
    </row>
    <row r="70" spans="1:5">
      <c r="A70" s="20" t="s">
        <v>72</v>
      </c>
      <c r="B70" s="19">
        <v>0</v>
      </c>
      <c r="C70" s="19">
        <v>0</v>
      </c>
      <c r="D70" s="19">
        <v>0</v>
      </c>
      <c r="E70" s="19">
        <f t="shared" si="1"/>
        <v>0</v>
      </c>
    </row>
    <row r="71" spans="1:5">
      <c r="A71" s="20" t="s">
        <v>73</v>
      </c>
      <c r="B71" s="19">
        <v>0</v>
      </c>
      <c r="C71" s="19">
        <v>0</v>
      </c>
      <c r="D71" s="19">
        <v>0</v>
      </c>
      <c r="E71" s="19">
        <f t="shared" si="1"/>
        <v>0</v>
      </c>
    </row>
    <row r="72" spans="1:5">
      <c r="A72" s="20" t="s">
        <v>74</v>
      </c>
      <c r="B72" s="19">
        <v>0</v>
      </c>
      <c r="C72" s="19">
        <v>0</v>
      </c>
      <c r="D72" s="19">
        <v>0</v>
      </c>
      <c r="E72" s="19">
        <f t="shared" si="1"/>
        <v>0</v>
      </c>
    </row>
    <row r="73" spans="1:5">
      <c r="A73" s="6" t="s">
        <v>114</v>
      </c>
      <c r="B73" s="6">
        <v>0</v>
      </c>
      <c r="C73" s="6">
        <v>0</v>
      </c>
      <c r="D73" s="6">
        <v>0</v>
      </c>
      <c r="E73" s="6">
        <f t="shared" si="1"/>
        <v>0</v>
      </c>
    </row>
    <row r="74" spans="1:5">
      <c r="A74" s="21" t="s">
        <v>59</v>
      </c>
      <c r="B74" s="21">
        <f>SUM(B62:B73)</f>
        <v>0</v>
      </c>
      <c r="C74" s="21">
        <f>SUM(C62:C73)</f>
        <v>0</v>
      </c>
      <c r="D74" s="21">
        <f>SUM(D62:D73)</f>
        <v>0</v>
      </c>
      <c r="E74" s="21">
        <f>SUM(E62:E73)</f>
        <v>0</v>
      </c>
    </row>
    <row r="75" spans="1:5">
      <c r="A75" s="17" t="s">
        <v>75</v>
      </c>
    </row>
    <row r="76" spans="1:5">
      <c r="A76" s="22"/>
    </row>
    <row r="78" spans="1:5">
      <c r="A78" s="29" t="s">
        <v>76</v>
      </c>
      <c r="B78" s="29"/>
      <c r="C78" s="29"/>
      <c r="D78" s="29"/>
      <c r="E78" s="29"/>
    </row>
    <row r="79" spans="1:5">
      <c r="A79" s="29" t="s">
        <v>77</v>
      </c>
      <c r="B79" s="29"/>
      <c r="C79" s="29"/>
      <c r="D79" s="29"/>
      <c r="E79" s="29"/>
    </row>
    <row r="80" spans="1:5">
      <c r="A80" s="29" t="s">
        <v>55</v>
      </c>
      <c r="B80" s="29"/>
      <c r="C80" s="29"/>
      <c r="D80" s="29"/>
      <c r="E80" s="29"/>
    </row>
    <row r="82" spans="1:7">
      <c r="A82" s="10" t="s">
        <v>63</v>
      </c>
      <c r="B82" s="10" t="s">
        <v>78</v>
      </c>
      <c r="C82" s="10" t="s">
        <v>79</v>
      </c>
      <c r="D82" s="10" t="s">
        <v>80</v>
      </c>
      <c r="E82" s="10" t="s">
        <v>42</v>
      </c>
    </row>
    <row r="83" spans="1:7" ht="15.75" customHeight="1"/>
    <row r="84" spans="1:7">
      <c r="A84" s="6" t="s">
        <v>81</v>
      </c>
      <c r="B84" s="6">
        <v>536807683.43000001</v>
      </c>
      <c r="C84" s="6">
        <f>B88</f>
        <v>536807683.43000001</v>
      </c>
      <c r="D84" s="6">
        <f>C88</f>
        <v>536807683.43000001</v>
      </c>
      <c r="E84" s="6">
        <f>+B84</f>
        <v>536807683.43000001</v>
      </c>
      <c r="G84" s="23"/>
    </row>
    <row r="85" spans="1:7">
      <c r="A85" s="6" t="s">
        <v>82</v>
      </c>
      <c r="E85" s="6">
        <f>SUM(B85:D85)</f>
        <v>0</v>
      </c>
    </row>
    <row r="86" spans="1:7">
      <c r="A86" s="6" t="s">
        <v>83</v>
      </c>
      <c r="B86" s="6">
        <f>+B84+B85</f>
        <v>536807683.43000001</v>
      </c>
      <c r="C86" s="6">
        <f>+C84+C85</f>
        <v>536807683.43000001</v>
      </c>
      <c r="D86" s="6">
        <f>+D84+D85</f>
        <v>536807683.43000001</v>
      </c>
      <c r="E86" s="6">
        <f>+E84+E85</f>
        <v>536807683.43000001</v>
      </c>
    </row>
    <row r="87" spans="1:7">
      <c r="A87" s="6" t="s">
        <v>84</v>
      </c>
      <c r="B87" s="6">
        <f>B74</f>
        <v>0</v>
      </c>
      <c r="C87" s="6">
        <f>C74</f>
        <v>0</v>
      </c>
      <c r="D87" s="6">
        <f>D74</f>
        <v>0</v>
      </c>
      <c r="E87" s="6">
        <f>SUM(B87:D87)</f>
        <v>0</v>
      </c>
    </row>
    <row r="88" spans="1:7">
      <c r="A88" s="6" t="s">
        <v>85</v>
      </c>
      <c r="B88" s="6">
        <f>+B86-B87</f>
        <v>536807683.43000001</v>
      </c>
      <c r="C88" s="6">
        <f>+C86-C87</f>
        <v>536807683.43000001</v>
      </c>
      <c r="D88" s="6">
        <f>+D86-D87</f>
        <v>536807683.43000001</v>
      </c>
      <c r="E88" s="6">
        <f>+E86-E87</f>
        <v>536807683.43000001</v>
      </c>
    </row>
    <row r="89" spans="1:7">
      <c r="A89" s="16"/>
      <c r="B89" s="16"/>
      <c r="C89" s="16"/>
      <c r="D89" s="16"/>
      <c r="E89" s="16"/>
    </row>
    <row r="90" spans="1:7">
      <c r="A90" s="17" t="s">
        <v>86</v>
      </c>
    </row>
    <row r="93" spans="1:7">
      <c r="A93" s="6" t="s">
        <v>115</v>
      </c>
    </row>
    <row r="94" spans="1:7">
      <c r="A94" s="24"/>
    </row>
    <row r="95" spans="1:7">
      <c r="A95" s="24"/>
    </row>
    <row r="96" spans="1:7">
      <c r="A96" s="24"/>
    </row>
  </sheetData>
  <sheetProtection selectLockedCells="1" selectUnlockedCells="1"/>
  <mergeCells count="13">
    <mergeCell ref="A38:E38"/>
    <mergeCell ref="A1:F1"/>
    <mergeCell ref="A8:F8"/>
    <mergeCell ref="A9:F9"/>
    <mergeCell ref="A33:F35"/>
    <mergeCell ref="A37:E37"/>
    <mergeCell ref="A80:E80"/>
    <mergeCell ref="A39:E39"/>
    <mergeCell ref="A57:E57"/>
    <mergeCell ref="A58:E58"/>
    <mergeCell ref="A59:E59"/>
    <mergeCell ref="A78:E78"/>
    <mergeCell ref="A79:E79"/>
  </mergeCells>
  <pageMargins left="0.78749999999999998" right="0.78749999999999998" top="1.0527777777777778" bottom="1.0527777777777778" header="0.78749999999999998" footer="0.78749999999999998"/>
  <pageSetup firstPageNumber="0" orientation="landscape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G96"/>
  <sheetViews>
    <sheetView topLeftCell="A88" workbookViewId="0">
      <selection activeCell="A93" sqref="A93"/>
    </sheetView>
  </sheetViews>
  <sheetFormatPr baseColWidth="10" defaultColWidth="10.7109375" defaultRowHeight="15"/>
  <cols>
    <col min="1" max="1" width="56" style="6" customWidth="1"/>
    <col min="2" max="2" width="16.140625" style="6" customWidth="1"/>
    <col min="3" max="3" width="22.7109375" style="6" customWidth="1"/>
    <col min="4" max="4" width="16" style="6" customWidth="1"/>
    <col min="5" max="5" width="25.28515625" style="6" customWidth="1"/>
    <col min="6" max="6" width="13.140625" style="6" customWidth="1"/>
    <col min="7" max="7" width="17.28515625" style="6" customWidth="1"/>
    <col min="8" max="8" width="15.28515625" style="6" customWidth="1"/>
    <col min="9" max="9" width="14.85546875" style="6" customWidth="1"/>
    <col min="10" max="10" width="11.5703125" style="6" customWidth="1"/>
    <col min="11" max="16384" width="10.7109375" style="6"/>
  </cols>
  <sheetData>
    <row r="1" spans="1:7">
      <c r="A1" s="29" t="s">
        <v>26</v>
      </c>
      <c r="B1" s="29"/>
      <c r="C1" s="29"/>
      <c r="D1" s="29"/>
      <c r="E1" s="29"/>
      <c r="F1" s="29"/>
    </row>
    <row r="2" spans="1:7">
      <c r="A2" s="8" t="s">
        <v>27</v>
      </c>
      <c r="B2" s="6" t="s">
        <v>28</v>
      </c>
    </row>
    <row r="3" spans="1:7">
      <c r="A3" s="8" t="s">
        <v>29</v>
      </c>
      <c r="B3" s="6" t="s">
        <v>30</v>
      </c>
    </row>
    <row r="4" spans="1:7">
      <c r="A4" s="8" t="s">
        <v>31</v>
      </c>
      <c r="B4" s="6" t="s">
        <v>32</v>
      </c>
    </row>
    <row r="5" spans="1:7">
      <c r="A5" s="8" t="s">
        <v>33</v>
      </c>
      <c r="B5" s="9" t="s">
        <v>87</v>
      </c>
    </row>
    <row r="6" spans="1:7">
      <c r="A6" s="8"/>
      <c r="B6" s="9"/>
    </row>
    <row r="7" spans="1:7">
      <c r="B7" s="9"/>
    </row>
    <row r="8" spans="1:7">
      <c r="A8" s="29" t="s">
        <v>35</v>
      </c>
      <c r="B8" s="29"/>
      <c r="C8" s="29"/>
      <c r="D8" s="29"/>
      <c r="E8" s="29"/>
      <c r="F8" s="29"/>
    </row>
    <row r="9" spans="1:7">
      <c r="A9" s="29" t="s">
        <v>36</v>
      </c>
      <c r="B9" s="29"/>
      <c r="C9" s="29"/>
      <c r="D9" s="29"/>
      <c r="E9" s="29"/>
      <c r="F9" s="29"/>
    </row>
    <row r="10" spans="1:7">
      <c r="A10" s="7"/>
      <c r="B10" s="7"/>
      <c r="C10" s="7"/>
      <c r="D10" s="7"/>
      <c r="E10" s="7"/>
      <c r="F10" s="7"/>
    </row>
    <row r="12" spans="1:7">
      <c r="A12" s="10" t="s">
        <v>37</v>
      </c>
      <c r="B12" s="10" t="s">
        <v>38</v>
      </c>
      <c r="C12" s="10" t="s">
        <v>88</v>
      </c>
      <c r="D12" s="10" t="s">
        <v>89</v>
      </c>
      <c r="E12" s="10" t="s">
        <v>90</v>
      </c>
      <c r="F12" s="10" t="s">
        <v>91</v>
      </c>
      <c r="G12" s="7"/>
    </row>
    <row r="13" spans="1:7">
      <c r="A13" s="11" t="s">
        <v>43</v>
      </c>
      <c r="B13" s="7"/>
      <c r="C13" s="7"/>
      <c r="D13" s="7"/>
      <c r="E13" s="7"/>
      <c r="F13" s="7"/>
      <c r="G13" s="7"/>
    </row>
    <row r="14" spans="1:7">
      <c r="A14" s="12" t="s">
        <v>44</v>
      </c>
      <c r="B14" s="7" t="s">
        <v>45</v>
      </c>
      <c r="C14" s="7"/>
      <c r="D14" s="7">
        <v>1</v>
      </c>
      <c r="E14" s="7"/>
      <c r="F14" s="7">
        <v>1</v>
      </c>
      <c r="G14" s="7"/>
    </row>
    <row r="15" spans="1:7">
      <c r="A15" s="12"/>
      <c r="B15" s="7" t="s">
        <v>46</v>
      </c>
      <c r="C15" s="7"/>
      <c r="D15" s="7">
        <v>1500</v>
      </c>
      <c r="E15" s="7"/>
      <c r="F15" s="7">
        <v>1500</v>
      </c>
      <c r="G15" s="7"/>
    </row>
    <row r="16" spans="1:7">
      <c r="A16" s="12" t="s">
        <v>47</v>
      </c>
      <c r="B16" s="7" t="s">
        <v>45</v>
      </c>
      <c r="C16" s="7">
        <v>8</v>
      </c>
      <c r="D16" s="7">
        <v>8</v>
      </c>
      <c r="E16" s="7">
        <v>8</v>
      </c>
      <c r="F16" s="7">
        <v>8</v>
      </c>
      <c r="G16" s="7"/>
    </row>
    <row r="17" spans="1:7">
      <c r="A17" s="12"/>
      <c r="B17" s="7" t="s">
        <v>46</v>
      </c>
      <c r="C17" s="7">
        <v>26982</v>
      </c>
      <c r="D17" s="7">
        <v>26982</v>
      </c>
      <c r="E17" s="7">
        <v>26982</v>
      </c>
      <c r="F17" s="7">
        <v>26982</v>
      </c>
      <c r="G17" s="7"/>
    </row>
    <row r="18" spans="1:7">
      <c r="A18" s="12" t="s">
        <v>48</v>
      </c>
      <c r="B18" s="7" t="s">
        <v>45</v>
      </c>
      <c r="C18" s="7">
        <v>2</v>
      </c>
      <c r="D18" s="7">
        <v>2</v>
      </c>
      <c r="E18" s="7">
        <v>2</v>
      </c>
      <c r="F18" s="7">
        <v>2</v>
      </c>
      <c r="G18" s="7"/>
    </row>
    <row r="19" spans="1:7">
      <c r="A19" s="7"/>
      <c r="B19" s="7" t="s">
        <v>46</v>
      </c>
      <c r="C19" s="7">
        <v>1296</v>
      </c>
      <c r="D19" s="7">
        <v>1296</v>
      </c>
      <c r="E19" s="7">
        <v>1296</v>
      </c>
      <c r="F19" s="7">
        <v>1296</v>
      </c>
      <c r="G19" s="7"/>
    </row>
    <row r="20" spans="1:7">
      <c r="A20" s="13" t="s">
        <v>49</v>
      </c>
      <c r="B20" s="7"/>
      <c r="C20" s="7"/>
      <c r="D20" s="7"/>
      <c r="E20" s="7"/>
      <c r="F20" s="7"/>
      <c r="G20" s="7"/>
    </row>
    <row r="21" spans="1:7">
      <c r="A21" s="12" t="s">
        <v>44</v>
      </c>
      <c r="B21" s="7" t="s">
        <v>45</v>
      </c>
      <c r="C21" s="7"/>
      <c r="D21" s="7"/>
      <c r="E21" s="7"/>
      <c r="F21" s="7">
        <f>SUM(C21:E21)</f>
        <v>0</v>
      </c>
      <c r="G21" s="7"/>
    </row>
    <row r="22" spans="1:7">
      <c r="A22" s="12"/>
      <c r="B22" s="7" t="s">
        <v>46</v>
      </c>
      <c r="C22" s="7"/>
      <c r="D22" s="7"/>
      <c r="E22" s="7"/>
      <c r="F22" s="7">
        <f>SUM(C22:E22)</f>
        <v>0</v>
      </c>
      <c r="G22" s="7"/>
    </row>
    <row r="23" spans="1:7">
      <c r="A23" s="12" t="s">
        <v>47</v>
      </c>
      <c r="B23" s="7" t="s">
        <v>45</v>
      </c>
      <c r="C23" s="6">
        <v>7</v>
      </c>
      <c r="D23" s="6">
        <v>7</v>
      </c>
      <c r="E23" s="6">
        <v>7</v>
      </c>
      <c r="F23" s="7">
        <v>7</v>
      </c>
    </row>
    <row r="24" spans="1:7">
      <c r="A24" s="12"/>
      <c r="B24" s="7" t="s">
        <v>46</v>
      </c>
      <c r="C24" s="6">
        <v>57020</v>
      </c>
      <c r="D24" s="6">
        <v>57020</v>
      </c>
      <c r="E24" s="6">
        <v>57020</v>
      </c>
      <c r="F24" s="7">
        <v>57020</v>
      </c>
    </row>
    <row r="25" spans="1:7">
      <c r="A25" s="12" t="s">
        <v>48</v>
      </c>
      <c r="B25" s="7" t="s">
        <v>45</v>
      </c>
      <c r="C25" s="6">
        <v>12</v>
      </c>
      <c r="D25" s="6">
        <v>12</v>
      </c>
      <c r="E25" s="6">
        <v>12</v>
      </c>
      <c r="F25" s="7">
        <v>12</v>
      </c>
    </row>
    <row r="26" spans="1:7">
      <c r="A26" s="7"/>
      <c r="B26" s="7" t="s">
        <v>46</v>
      </c>
      <c r="C26" s="6">
        <v>15126</v>
      </c>
      <c r="D26" s="6">
        <v>15126</v>
      </c>
      <c r="E26" s="6">
        <v>15126</v>
      </c>
      <c r="F26" s="7">
        <v>15126</v>
      </c>
    </row>
    <row r="27" spans="1:7">
      <c r="A27" s="13" t="s">
        <v>50</v>
      </c>
      <c r="F27" s="7"/>
    </row>
    <row r="28" spans="1:7">
      <c r="A28" s="14" t="s">
        <v>44</v>
      </c>
      <c r="B28" s="7" t="s">
        <v>45</v>
      </c>
      <c r="C28" s="6">
        <v>8</v>
      </c>
      <c r="D28" s="6">
        <v>10</v>
      </c>
      <c r="E28" s="6">
        <v>9</v>
      </c>
      <c r="F28" s="7">
        <v>27</v>
      </c>
    </row>
    <row r="29" spans="1:7">
      <c r="A29" s="15"/>
      <c r="B29" s="7" t="s">
        <v>46</v>
      </c>
      <c r="C29" s="6">
        <v>2434</v>
      </c>
      <c r="D29" s="6">
        <v>4187</v>
      </c>
      <c r="E29" s="6">
        <v>3743</v>
      </c>
      <c r="F29" s="7">
        <v>10364</v>
      </c>
    </row>
    <row r="30" spans="1:7">
      <c r="A30" s="15"/>
    </row>
    <row r="31" spans="1:7">
      <c r="A31" s="16"/>
      <c r="B31" s="16"/>
      <c r="C31" s="16"/>
      <c r="D31" s="16"/>
      <c r="E31" s="16"/>
      <c r="F31" s="16"/>
    </row>
    <row r="32" spans="1:7">
      <c r="A32" s="17" t="s">
        <v>51</v>
      </c>
    </row>
    <row r="33" spans="1:7" ht="12.75" customHeight="1">
      <c r="A33" s="30" t="s">
        <v>52</v>
      </c>
      <c r="B33" s="30"/>
      <c r="C33" s="30"/>
      <c r="D33" s="30"/>
      <c r="E33" s="30"/>
      <c r="F33" s="30"/>
    </row>
    <row r="34" spans="1:7">
      <c r="A34" s="30"/>
      <c r="B34" s="30"/>
      <c r="C34" s="30"/>
      <c r="D34" s="30"/>
      <c r="E34" s="30"/>
      <c r="F34" s="30"/>
    </row>
    <row r="35" spans="1:7" ht="22.35" customHeight="1">
      <c r="A35" s="30"/>
      <c r="B35" s="30"/>
      <c r="C35" s="30"/>
      <c r="D35" s="30"/>
      <c r="E35" s="30"/>
      <c r="F35" s="30"/>
    </row>
    <row r="37" spans="1:7">
      <c r="A37" s="29" t="s">
        <v>53</v>
      </c>
      <c r="B37" s="29"/>
      <c r="C37" s="29"/>
      <c r="D37" s="29"/>
      <c r="E37" s="29"/>
    </row>
    <row r="38" spans="1:7">
      <c r="A38" s="29" t="s">
        <v>54</v>
      </c>
      <c r="B38" s="29"/>
      <c r="C38" s="29"/>
      <c r="D38" s="29"/>
      <c r="E38" s="29"/>
    </row>
    <row r="39" spans="1:7">
      <c r="A39" s="29" t="s">
        <v>55</v>
      </c>
      <c r="B39" s="29"/>
      <c r="C39" s="29"/>
      <c r="D39" s="29"/>
      <c r="E39" s="29"/>
    </row>
    <row r="41" spans="1:7">
      <c r="A41" s="10" t="s">
        <v>37</v>
      </c>
      <c r="B41" s="10" t="s">
        <v>88</v>
      </c>
      <c r="C41" s="10" t="s">
        <v>89</v>
      </c>
      <c r="D41" s="10" t="s">
        <v>90</v>
      </c>
      <c r="E41" s="10" t="s">
        <v>91</v>
      </c>
      <c r="F41" s="7"/>
    </row>
    <row r="42" spans="1:7">
      <c r="A42" s="7"/>
      <c r="B42" s="7"/>
      <c r="C42" s="7"/>
      <c r="D42" s="7"/>
      <c r="E42" s="7"/>
      <c r="F42" s="7"/>
    </row>
    <row r="43" spans="1:7">
      <c r="A43" s="9" t="s">
        <v>56</v>
      </c>
      <c r="B43" s="8">
        <f>SUM(B44:B46)</f>
        <v>257338994.09000003</v>
      </c>
      <c r="C43" s="8">
        <f>SUM(C44:C46)</f>
        <v>119317319.01999997</v>
      </c>
      <c r="D43" s="8">
        <f>SUM(D44:D46)</f>
        <v>58904170.109999955</v>
      </c>
      <c r="E43" s="8">
        <f>SUM(B43:D43)</f>
        <v>435560483.21999997</v>
      </c>
      <c r="F43" s="8"/>
    </row>
    <row r="44" spans="1:7">
      <c r="A44" s="18" t="s">
        <v>44</v>
      </c>
      <c r="B44" s="8">
        <v>73848224.480000004</v>
      </c>
      <c r="C44" s="6">
        <v>41614185.739999995</v>
      </c>
      <c r="D44" s="8">
        <v>14399216.829999998</v>
      </c>
      <c r="E44" s="8">
        <f t="shared" ref="E44:E51" si="0">SUM(B44:D44)</f>
        <v>129861627.05</v>
      </c>
      <c r="F44" s="19"/>
      <c r="G44" s="8"/>
    </row>
    <row r="45" spans="1:7">
      <c r="A45" s="18" t="s">
        <v>47</v>
      </c>
      <c r="B45" s="8">
        <v>183490769.61000001</v>
      </c>
      <c r="C45" s="8">
        <v>77703133.279999971</v>
      </c>
      <c r="D45" s="6">
        <v>41903393.439999953</v>
      </c>
      <c r="E45" s="8">
        <f>SUM(B45:D45)</f>
        <v>303097296.32999992</v>
      </c>
      <c r="F45" s="19"/>
    </row>
    <row r="46" spans="1:7">
      <c r="A46" s="18" t="s">
        <v>48</v>
      </c>
      <c r="B46" s="8"/>
      <c r="C46" s="8"/>
      <c r="D46" s="8">
        <v>2601559.84</v>
      </c>
      <c r="E46" s="8">
        <f>SUM(B46:D46)</f>
        <v>2601559.84</v>
      </c>
      <c r="F46" s="19"/>
    </row>
    <row r="47" spans="1:7">
      <c r="A47" s="15" t="s">
        <v>57</v>
      </c>
      <c r="B47" s="19">
        <f>SUM(B48:B50)</f>
        <v>67237975.510000005</v>
      </c>
      <c r="C47" s="19">
        <f>SUM(C48:C50)</f>
        <v>20311715</v>
      </c>
      <c r="D47" s="19">
        <f>SUM(D48:D50)</f>
        <v>1172082.7</v>
      </c>
      <c r="E47" s="8">
        <f t="shared" si="0"/>
        <v>88721773.210000008</v>
      </c>
      <c r="F47" s="19"/>
    </row>
    <row r="48" spans="1:7">
      <c r="A48" s="18" t="s">
        <v>44</v>
      </c>
      <c r="B48" s="19"/>
      <c r="C48" s="19"/>
      <c r="D48" s="19"/>
      <c r="E48" s="8">
        <f>SUM(B48:D48)</f>
        <v>0</v>
      </c>
      <c r="F48" s="19"/>
    </row>
    <row r="49" spans="1:5">
      <c r="A49" s="18" t="s">
        <v>47</v>
      </c>
      <c r="B49" s="19">
        <v>67237975.510000005</v>
      </c>
      <c r="C49" s="19">
        <v>20311715</v>
      </c>
      <c r="D49" s="19">
        <v>1172082.7</v>
      </c>
      <c r="E49" s="8">
        <f t="shared" si="0"/>
        <v>88721773.210000008</v>
      </c>
    </row>
    <row r="50" spans="1:5">
      <c r="A50" s="18" t="s">
        <v>48</v>
      </c>
      <c r="B50" s="19"/>
      <c r="C50" s="19"/>
      <c r="D50" s="19"/>
      <c r="E50" s="8">
        <f>SUM(B50:D50)</f>
        <v>0</v>
      </c>
    </row>
    <row r="51" spans="1:5">
      <c r="A51" s="15" t="s">
        <v>58</v>
      </c>
      <c r="B51" s="19"/>
      <c r="C51" s="19"/>
      <c r="D51" s="19"/>
      <c r="E51" s="8">
        <f t="shared" si="0"/>
        <v>0</v>
      </c>
    </row>
    <row r="52" spans="1:5">
      <c r="A52" s="15"/>
      <c r="B52" s="19"/>
      <c r="C52" s="19"/>
      <c r="D52" s="19"/>
      <c r="E52" s="19"/>
    </row>
    <row r="53" spans="1:5">
      <c r="A53" s="16" t="s">
        <v>59</v>
      </c>
      <c r="B53" s="16">
        <f>+B43+B47+B51</f>
        <v>324576969.60000002</v>
      </c>
      <c r="C53" s="16">
        <f>+C43+C47+C51</f>
        <v>139629034.01999998</v>
      </c>
      <c r="D53" s="16">
        <f>+D43+D47+D51</f>
        <v>60076252.809999958</v>
      </c>
      <c r="E53" s="16">
        <f>+E43+E47+E51</f>
        <v>524282256.42999995</v>
      </c>
    </row>
    <row r="54" spans="1:5">
      <c r="A54" s="17" t="s">
        <v>60</v>
      </c>
    </row>
    <row r="57" spans="1:5">
      <c r="A57" s="29" t="s">
        <v>61</v>
      </c>
      <c r="B57" s="29"/>
      <c r="C57" s="29"/>
      <c r="D57" s="29"/>
      <c r="E57" s="29"/>
    </row>
    <row r="58" spans="1:5">
      <c r="A58" s="29" t="s">
        <v>62</v>
      </c>
      <c r="B58" s="29"/>
      <c r="C58" s="29"/>
      <c r="D58" s="29"/>
      <c r="E58" s="29"/>
    </row>
    <row r="59" spans="1:5">
      <c r="A59" s="29" t="s">
        <v>55</v>
      </c>
      <c r="B59" s="29"/>
      <c r="C59" s="29"/>
      <c r="D59" s="29"/>
      <c r="E59" s="29"/>
    </row>
    <row r="61" spans="1:5">
      <c r="A61" s="10" t="s">
        <v>63</v>
      </c>
      <c r="B61" s="10" t="s">
        <v>88</v>
      </c>
      <c r="C61" s="10" t="s">
        <v>89</v>
      </c>
      <c r="D61" s="10" t="s">
        <v>90</v>
      </c>
      <c r="E61" s="10" t="s">
        <v>91</v>
      </c>
    </row>
    <row r="62" spans="1:5">
      <c r="A62" s="20" t="s">
        <v>64</v>
      </c>
      <c r="B62" s="19">
        <v>6112631.6662552999</v>
      </c>
      <c r="C62" s="19">
        <v>17705.063744700514</v>
      </c>
      <c r="D62" s="19">
        <v>0</v>
      </c>
      <c r="E62" s="19">
        <f t="shared" ref="E62:E73" si="1">SUM(B62:D62)</f>
        <v>6130336.7300000004</v>
      </c>
    </row>
    <row r="63" spans="1:5">
      <c r="A63" s="20" t="s">
        <v>65</v>
      </c>
      <c r="B63" s="19">
        <v>0</v>
      </c>
      <c r="C63" s="19">
        <v>0</v>
      </c>
      <c r="D63" s="19">
        <v>0</v>
      </c>
      <c r="E63" s="19">
        <f t="shared" si="1"/>
        <v>0</v>
      </c>
    </row>
    <row r="64" spans="1:5">
      <c r="A64" s="20" t="s">
        <v>66</v>
      </c>
      <c r="B64" s="19">
        <v>0</v>
      </c>
      <c r="C64" s="19">
        <v>0</v>
      </c>
      <c r="D64" s="19">
        <v>0</v>
      </c>
      <c r="E64" s="19">
        <f t="shared" si="1"/>
        <v>0</v>
      </c>
    </row>
    <row r="65" spans="1:5">
      <c r="A65" s="20" t="s">
        <v>67</v>
      </c>
      <c r="B65" s="19">
        <v>0</v>
      </c>
      <c r="C65" s="19">
        <v>0</v>
      </c>
      <c r="D65" s="19">
        <v>0</v>
      </c>
      <c r="E65" s="19">
        <f t="shared" si="1"/>
        <v>0</v>
      </c>
    </row>
    <row r="66" spans="1:5">
      <c r="A66" s="20" t="s">
        <v>68</v>
      </c>
      <c r="B66" s="19">
        <v>61125343.839999996</v>
      </c>
      <c r="C66" s="19">
        <v>20294009.93999999</v>
      </c>
      <c r="D66" s="19">
        <v>4165334.4900000095</v>
      </c>
      <c r="E66" s="19">
        <f t="shared" si="1"/>
        <v>85584688.269999996</v>
      </c>
    </row>
    <row r="67" spans="1:5">
      <c r="A67" s="20" t="s">
        <v>69</v>
      </c>
      <c r="B67" s="19">
        <v>0</v>
      </c>
      <c r="C67" s="19">
        <v>0</v>
      </c>
      <c r="D67" s="19">
        <v>0</v>
      </c>
      <c r="E67" s="19">
        <f t="shared" si="1"/>
        <v>0</v>
      </c>
    </row>
    <row r="68" spans="1:5">
      <c r="A68" s="20" t="s">
        <v>70</v>
      </c>
      <c r="B68" s="19">
        <v>0</v>
      </c>
      <c r="C68" s="19">
        <v>0</v>
      </c>
      <c r="D68" s="19">
        <v>0</v>
      </c>
      <c r="E68" s="19">
        <f t="shared" si="1"/>
        <v>0</v>
      </c>
    </row>
    <row r="69" spans="1:5">
      <c r="A69" s="20" t="s">
        <v>71</v>
      </c>
      <c r="B69" s="19">
        <v>0</v>
      </c>
      <c r="C69" s="19">
        <v>0</v>
      </c>
      <c r="D69" s="19">
        <v>0</v>
      </c>
      <c r="E69" s="19">
        <f t="shared" si="1"/>
        <v>0</v>
      </c>
    </row>
    <row r="70" spans="1:5">
      <c r="A70" s="20" t="s">
        <v>72</v>
      </c>
      <c r="B70" s="19">
        <v>0</v>
      </c>
      <c r="C70" s="19">
        <v>0</v>
      </c>
      <c r="D70" s="19">
        <v>0</v>
      </c>
      <c r="E70" s="19">
        <f t="shared" si="1"/>
        <v>0</v>
      </c>
    </row>
    <row r="71" spans="1:5">
      <c r="A71" s="20" t="s">
        <v>73</v>
      </c>
      <c r="B71" s="19">
        <v>0</v>
      </c>
      <c r="C71" s="19">
        <v>0</v>
      </c>
      <c r="D71" s="19">
        <v>0</v>
      </c>
      <c r="E71" s="19">
        <f t="shared" si="1"/>
        <v>0</v>
      </c>
    </row>
    <row r="72" spans="1:5">
      <c r="A72" s="20" t="s">
        <v>74</v>
      </c>
      <c r="B72" s="19">
        <v>257338994.08999997</v>
      </c>
      <c r="C72" s="19">
        <v>119317319.02000004</v>
      </c>
      <c r="D72" s="19">
        <v>55910918.319999993</v>
      </c>
      <c r="E72" s="19">
        <f t="shared" si="1"/>
        <v>432567231.43000001</v>
      </c>
    </row>
    <row r="73" spans="1:5">
      <c r="A73" s="6" t="s">
        <v>114</v>
      </c>
      <c r="B73" s="6">
        <v>0</v>
      </c>
      <c r="C73" s="6">
        <v>0</v>
      </c>
      <c r="D73" s="6">
        <v>0</v>
      </c>
      <c r="E73" s="6">
        <f t="shared" si="1"/>
        <v>0</v>
      </c>
    </row>
    <row r="74" spans="1:5">
      <c r="A74" s="21" t="s">
        <v>59</v>
      </c>
      <c r="B74" s="21">
        <f>SUM(B62:B73)</f>
        <v>324576969.5962553</v>
      </c>
      <c r="C74" s="21">
        <f>SUM(C62:C73)</f>
        <v>139629034.02374473</v>
      </c>
      <c r="D74" s="21">
        <f>SUM(D62:D73)</f>
        <v>60076252.810000002</v>
      </c>
      <c r="E74" s="21">
        <f>SUM(E62:E73)</f>
        <v>524282256.43000001</v>
      </c>
    </row>
    <row r="75" spans="1:5">
      <c r="A75" s="17" t="s">
        <v>75</v>
      </c>
    </row>
    <row r="76" spans="1:5">
      <c r="A76" s="22"/>
    </row>
    <row r="78" spans="1:5">
      <c r="A78" s="29" t="s">
        <v>76</v>
      </c>
      <c r="B78" s="29"/>
      <c r="C78" s="29"/>
      <c r="D78" s="29"/>
      <c r="E78" s="29"/>
    </row>
    <row r="79" spans="1:5">
      <c r="A79" s="29" t="s">
        <v>77</v>
      </c>
      <c r="B79" s="29"/>
      <c r="C79" s="29"/>
      <c r="D79" s="29"/>
      <c r="E79" s="29"/>
    </row>
    <row r="80" spans="1:5">
      <c r="A80" s="29" t="s">
        <v>55</v>
      </c>
      <c r="B80" s="29"/>
      <c r="C80" s="29"/>
      <c r="D80" s="29"/>
      <c r="E80" s="29"/>
    </row>
    <row r="82" spans="1:7">
      <c r="A82" s="10" t="s">
        <v>63</v>
      </c>
      <c r="B82" s="10" t="s">
        <v>88</v>
      </c>
      <c r="C82" s="10" t="s">
        <v>89</v>
      </c>
      <c r="D82" s="10" t="s">
        <v>90</v>
      </c>
      <c r="E82" s="10" t="s">
        <v>91</v>
      </c>
    </row>
    <row r="83" spans="1:7" ht="15.75" customHeight="1"/>
    <row r="84" spans="1:7">
      <c r="A84" s="6" t="s">
        <v>81</v>
      </c>
      <c r="B84" s="6">
        <f>'1T'!E88</f>
        <v>536807683.43000001</v>
      </c>
      <c r="C84" s="6">
        <f>B88</f>
        <v>1229933403.5837448</v>
      </c>
      <c r="D84" s="6">
        <f>C88</f>
        <v>1090304369.5599999</v>
      </c>
      <c r="E84" s="6">
        <f>+B84</f>
        <v>536807683.43000001</v>
      </c>
      <c r="G84" s="23"/>
    </row>
    <row r="85" spans="1:7">
      <c r="A85" s="6" t="s">
        <v>82</v>
      </c>
      <c r="B85" s="6">
        <v>1017702689.75</v>
      </c>
      <c r="E85" s="6">
        <f>SUM(B85:D85)</f>
        <v>1017702689.75</v>
      </c>
    </row>
    <row r="86" spans="1:7">
      <c r="A86" s="6" t="s">
        <v>83</v>
      </c>
      <c r="B86" s="6">
        <f>+B84+B85</f>
        <v>1554510373.1800001</v>
      </c>
      <c r="C86" s="6">
        <f>+C84+C85</f>
        <v>1229933403.5837448</v>
      </c>
      <c r="D86" s="6">
        <f>+D84+D85</f>
        <v>1090304369.5599999</v>
      </c>
      <c r="E86" s="6">
        <f>+E84+E85</f>
        <v>1554510373.1800001</v>
      </c>
    </row>
    <row r="87" spans="1:7">
      <c r="A87" s="6" t="s">
        <v>84</v>
      </c>
      <c r="B87" s="6">
        <f>B74</f>
        <v>324576969.5962553</v>
      </c>
      <c r="C87" s="6">
        <f>C74</f>
        <v>139629034.02374473</v>
      </c>
      <c r="D87" s="6">
        <f>D74</f>
        <v>60076252.810000002</v>
      </c>
      <c r="E87" s="6">
        <f>SUM(B87:D87)</f>
        <v>524282256.43000001</v>
      </c>
    </row>
    <row r="88" spans="1:7">
      <c r="A88" s="6" t="s">
        <v>85</v>
      </c>
      <c r="B88" s="6">
        <f>+B86-B87</f>
        <v>1229933403.5837448</v>
      </c>
      <c r="C88" s="6">
        <f>+C86-C87</f>
        <v>1090304369.5599999</v>
      </c>
      <c r="D88" s="6">
        <f>+D86-D87</f>
        <v>1030228116.75</v>
      </c>
      <c r="E88" s="6">
        <f>+E86-E87</f>
        <v>1030228116.75</v>
      </c>
    </row>
    <row r="89" spans="1:7">
      <c r="A89" s="16"/>
      <c r="B89" s="16"/>
      <c r="C89" s="16"/>
      <c r="D89" s="16"/>
      <c r="E89" s="16"/>
    </row>
    <row r="90" spans="1:7">
      <c r="A90" s="17" t="s">
        <v>86</v>
      </c>
    </row>
    <row r="93" spans="1:7">
      <c r="A93" s="6" t="s">
        <v>115</v>
      </c>
    </row>
    <row r="94" spans="1:7">
      <c r="A94" s="24"/>
    </row>
    <row r="95" spans="1:7">
      <c r="A95" s="24"/>
    </row>
    <row r="96" spans="1:7">
      <c r="A96" s="24"/>
    </row>
  </sheetData>
  <sheetProtection selectLockedCells="1" selectUnlockedCells="1"/>
  <mergeCells count="13">
    <mergeCell ref="A38:E38"/>
    <mergeCell ref="A1:F1"/>
    <mergeCell ref="A8:F8"/>
    <mergeCell ref="A9:F9"/>
    <mergeCell ref="A33:F35"/>
    <mergeCell ref="A37:E37"/>
    <mergeCell ref="A80:E80"/>
    <mergeCell ref="A39:E39"/>
    <mergeCell ref="A57:E57"/>
    <mergeCell ref="A58:E58"/>
    <mergeCell ref="A59:E59"/>
    <mergeCell ref="A78:E78"/>
    <mergeCell ref="A79:E79"/>
  </mergeCells>
  <pageMargins left="0.7" right="0.7" top="0.75" bottom="0.75" header="0.51180555555555551" footer="0.51180555555555551"/>
  <pageSetup scale="85" firstPageNumber="0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96"/>
  <sheetViews>
    <sheetView topLeftCell="A88" workbookViewId="0">
      <selection activeCell="A93" sqref="A93"/>
    </sheetView>
  </sheetViews>
  <sheetFormatPr baseColWidth="10" defaultColWidth="10.7109375" defaultRowHeight="15"/>
  <cols>
    <col min="1" max="1" width="56" style="6" customWidth="1"/>
    <col min="2" max="2" width="16.140625" style="6" customWidth="1"/>
    <col min="3" max="3" width="15.42578125" style="6" customWidth="1"/>
    <col min="4" max="4" width="16" style="6" customWidth="1"/>
    <col min="5" max="5" width="15.28515625" style="6" customWidth="1"/>
    <col min="6" max="9" width="14.85546875" style="6" customWidth="1"/>
    <col min="10" max="10" width="13.28515625" style="6" customWidth="1"/>
    <col min="11" max="11" width="12.140625" style="6" customWidth="1"/>
    <col min="12" max="16384" width="10.7109375" style="6"/>
  </cols>
  <sheetData>
    <row r="1" spans="1:7">
      <c r="A1" s="29" t="s">
        <v>26</v>
      </c>
      <c r="B1" s="29"/>
      <c r="C1" s="29"/>
      <c r="D1" s="29"/>
      <c r="E1" s="29"/>
      <c r="F1" s="29"/>
    </row>
    <row r="2" spans="1:7">
      <c r="A2" s="8" t="s">
        <v>27</v>
      </c>
      <c r="B2" s="6" t="s">
        <v>28</v>
      </c>
    </row>
    <row r="3" spans="1:7">
      <c r="A3" s="8" t="s">
        <v>29</v>
      </c>
      <c r="B3" s="6" t="s">
        <v>30</v>
      </c>
    </row>
    <row r="4" spans="1:7">
      <c r="A4" s="8" t="s">
        <v>31</v>
      </c>
      <c r="B4" s="6" t="s">
        <v>32</v>
      </c>
    </row>
    <row r="5" spans="1:7">
      <c r="A5" s="8" t="s">
        <v>33</v>
      </c>
      <c r="B5" s="9" t="s">
        <v>92</v>
      </c>
    </row>
    <row r="6" spans="1:7">
      <c r="A6" s="8"/>
      <c r="B6" s="9"/>
    </row>
    <row r="7" spans="1:7">
      <c r="B7" s="9"/>
    </row>
    <row r="8" spans="1:7">
      <c r="A8" s="29" t="s">
        <v>35</v>
      </c>
      <c r="B8" s="29"/>
      <c r="C8" s="29"/>
      <c r="D8" s="29"/>
      <c r="E8" s="29"/>
      <c r="F8" s="29"/>
    </row>
    <row r="9" spans="1:7">
      <c r="A9" s="29" t="s">
        <v>36</v>
      </c>
      <c r="B9" s="29"/>
      <c r="C9" s="29"/>
      <c r="D9" s="29"/>
      <c r="E9" s="29"/>
      <c r="F9" s="29"/>
    </row>
    <row r="10" spans="1:7">
      <c r="A10" s="7"/>
      <c r="B10" s="7"/>
      <c r="C10" s="7"/>
      <c r="D10" s="7"/>
      <c r="E10" s="7"/>
      <c r="F10" s="7"/>
    </row>
    <row r="12" spans="1:7">
      <c r="A12" s="10" t="s">
        <v>37</v>
      </c>
      <c r="B12" s="10" t="s">
        <v>38</v>
      </c>
      <c r="C12" s="10" t="s">
        <v>93</v>
      </c>
      <c r="D12" s="10" t="s">
        <v>94</v>
      </c>
      <c r="E12" s="10" t="s">
        <v>95</v>
      </c>
      <c r="F12" s="10" t="s">
        <v>96</v>
      </c>
      <c r="G12" s="7"/>
    </row>
    <row r="13" spans="1:7">
      <c r="A13" s="11" t="s">
        <v>43</v>
      </c>
      <c r="B13" s="7"/>
      <c r="C13" s="7"/>
      <c r="D13" s="7"/>
      <c r="E13" s="7"/>
      <c r="F13" s="7"/>
      <c r="G13" s="7"/>
    </row>
    <row r="14" spans="1:7">
      <c r="A14" s="12" t="s">
        <v>44</v>
      </c>
      <c r="B14" s="7" t="s">
        <v>45</v>
      </c>
      <c r="C14" s="7"/>
      <c r="D14" s="7"/>
      <c r="E14" s="7"/>
      <c r="F14" s="7"/>
      <c r="G14" s="7"/>
    </row>
    <row r="15" spans="1:7">
      <c r="A15" s="12"/>
      <c r="B15" s="7" t="s">
        <v>46</v>
      </c>
      <c r="C15" s="7"/>
      <c r="D15" s="7"/>
      <c r="E15" s="7"/>
      <c r="F15" s="7"/>
      <c r="G15" s="7"/>
    </row>
    <row r="16" spans="1:7">
      <c r="A16" s="12" t="s">
        <v>47</v>
      </c>
      <c r="B16" s="7" t="s">
        <v>45</v>
      </c>
      <c r="C16" s="7">
        <v>10</v>
      </c>
      <c r="D16" s="7">
        <v>10</v>
      </c>
      <c r="E16" s="7">
        <v>10</v>
      </c>
      <c r="F16" s="7">
        <v>10</v>
      </c>
      <c r="G16" s="7"/>
    </row>
    <row r="17" spans="1:7">
      <c r="A17" s="12"/>
      <c r="B17" s="7" t="s">
        <v>46</v>
      </c>
      <c r="C17" s="7">
        <v>28278</v>
      </c>
      <c r="D17" s="7">
        <v>28278</v>
      </c>
      <c r="E17" s="7">
        <v>28278</v>
      </c>
      <c r="F17" s="7">
        <v>28278</v>
      </c>
      <c r="G17" s="7"/>
    </row>
    <row r="18" spans="1:7">
      <c r="A18" s="12" t="s">
        <v>48</v>
      </c>
      <c r="B18" s="7" t="s">
        <v>45</v>
      </c>
      <c r="C18" s="7"/>
      <c r="D18" s="7"/>
      <c r="E18" s="7"/>
      <c r="F18" s="7"/>
      <c r="G18" s="7"/>
    </row>
    <row r="19" spans="1:7">
      <c r="A19" s="7"/>
      <c r="B19" s="7" t="s">
        <v>46</v>
      </c>
      <c r="C19" s="7"/>
      <c r="D19" s="7"/>
      <c r="E19" s="7"/>
      <c r="F19" s="7"/>
      <c r="G19" s="7"/>
    </row>
    <row r="20" spans="1:7">
      <c r="A20" s="13" t="s">
        <v>49</v>
      </c>
      <c r="B20" s="7"/>
      <c r="C20" s="7"/>
      <c r="D20" s="7"/>
      <c r="E20" s="7"/>
      <c r="F20" s="7"/>
      <c r="G20" s="7"/>
    </row>
    <row r="21" spans="1:7">
      <c r="A21" s="12" t="s">
        <v>44</v>
      </c>
      <c r="B21" s="7" t="s">
        <v>45</v>
      </c>
      <c r="C21" s="8">
        <v>1</v>
      </c>
      <c r="D21" s="7"/>
      <c r="E21" s="7"/>
      <c r="F21" s="7">
        <f>SUM(C21:E21)</f>
        <v>1</v>
      </c>
      <c r="G21" s="7"/>
    </row>
    <row r="22" spans="1:7">
      <c r="A22" s="12"/>
      <c r="B22" s="7" t="s">
        <v>46</v>
      </c>
      <c r="C22" s="8">
        <v>6032</v>
      </c>
      <c r="D22" s="7"/>
      <c r="E22" s="7"/>
      <c r="F22" s="7">
        <f>SUM(C22:E22)</f>
        <v>6032</v>
      </c>
      <c r="G22" s="7"/>
    </row>
    <row r="23" spans="1:7">
      <c r="A23" s="12" t="s">
        <v>47</v>
      </c>
      <c r="B23" s="7" t="s">
        <v>45</v>
      </c>
      <c r="C23" s="6">
        <v>7</v>
      </c>
      <c r="D23" s="6">
        <v>7</v>
      </c>
      <c r="E23" s="6">
        <v>7</v>
      </c>
      <c r="F23" s="7">
        <v>7</v>
      </c>
    </row>
    <row r="24" spans="1:7">
      <c r="A24" s="12"/>
      <c r="B24" s="7" t="s">
        <v>46</v>
      </c>
      <c r="C24" s="6">
        <v>54171</v>
      </c>
      <c r="D24" s="6">
        <v>54171</v>
      </c>
      <c r="E24" s="6">
        <v>54171</v>
      </c>
      <c r="F24" s="7">
        <v>54171</v>
      </c>
    </row>
    <row r="25" spans="1:7">
      <c r="A25" s="12" t="s">
        <v>48</v>
      </c>
      <c r="B25" s="7" t="s">
        <v>45</v>
      </c>
      <c r="C25" s="6">
        <v>11</v>
      </c>
      <c r="D25" s="6">
        <v>11</v>
      </c>
      <c r="E25" s="6">
        <v>11</v>
      </c>
      <c r="F25" s="7">
        <v>11</v>
      </c>
    </row>
    <row r="26" spans="1:7">
      <c r="A26" s="7"/>
      <c r="B26" s="7" t="s">
        <v>46</v>
      </c>
      <c r="C26" s="6">
        <v>11943</v>
      </c>
      <c r="D26" s="6">
        <v>11943</v>
      </c>
      <c r="E26" s="6">
        <v>11943</v>
      </c>
      <c r="F26" s="7">
        <v>11943</v>
      </c>
    </row>
    <row r="27" spans="1:7">
      <c r="A27" s="13" t="s">
        <v>50</v>
      </c>
      <c r="F27" s="7"/>
    </row>
    <row r="28" spans="1:7">
      <c r="A28" s="14" t="s">
        <v>44</v>
      </c>
      <c r="B28" s="7" t="s">
        <v>45</v>
      </c>
      <c r="C28" s="6">
        <v>9</v>
      </c>
      <c r="D28" s="6">
        <v>10</v>
      </c>
      <c r="E28" s="6">
        <v>1</v>
      </c>
      <c r="F28" s="7">
        <f>(C28+D28+E28)</f>
        <v>20</v>
      </c>
    </row>
    <row r="29" spans="1:7">
      <c r="A29" s="15"/>
      <c r="B29" s="7" t="s">
        <v>46</v>
      </c>
      <c r="C29" s="6">
        <v>4711</v>
      </c>
      <c r="D29" s="6">
        <v>2941</v>
      </c>
      <c r="E29" s="6">
        <v>2723</v>
      </c>
      <c r="F29" s="7">
        <f>(C29+D29+E29)</f>
        <v>10375</v>
      </c>
    </row>
    <row r="30" spans="1:7">
      <c r="A30" s="15"/>
    </row>
    <row r="31" spans="1:7">
      <c r="A31" s="16"/>
      <c r="B31" s="16"/>
      <c r="C31" s="16"/>
      <c r="D31" s="16"/>
      <c r="E31" s="16"/>
      <c r="F31" s="16"/>
    </row>
    <row r="32" spans="1:7">
      <c r="A32" s="17" t="s">
        <v>51</v>
      </c>
    </row>
    <row r="33" spans="1:6" ht="12.75" customHeight="1">
      <c r="A33" s="30" t="s">
        <v>52</v>
      </c>
      <c r="B33" s="30"/>
      <c r="C33" s="30"/>
      <c r="D33" s="30"/>
      <c r="E33" s="30"/>
      <c r="F33" s="30"/>
    </row>
    <row r="34" spans="1:6">
      <c r="A34" s="30"/>
      <c r="B34" s="30"/>
      <c r="C34" s="30"/>
      <c r="D34" s="30"/>
      <c r="E34" s="30"/>
      <c r="F34" s="30"/>
    </row>
    <row r="35" spans="1:6">
      <c r="A35" s="30"/>
      <c r="B35" s="30"/>
      <c r="C35" s="30"/>
      <c r="D35" s="30"/>
      <c r="E35" s="30"/>
      <c r="F35" s="30"/>
    </row>
    <row r="37" spans="1:6">
      <c r="A37" s="29" t="s">
        <v>53</v>
      </c>
      <c r="B37" s="29"/>
      <c r="C37" s="29"/>
      <c r="D37" s="29"/>
      <c r="E37" s="29"/>
    </row>
    <row r="38" spans="1:6">
      <c r="A38" s="29" t="s">
        <v>54</v>
      </c>
      <c r="B38" s="29"/>
      <c r="C38" s="29"/>
      <c r="D38" s="29"/>
      <c r="E38" s="29"/>
    </row>
    <row r="39" spans="1:6">
      <c r="A39" s="29" t="s">
        <v>55</v>
      </c>
      <c r="B39" s="29"/>
      <c r="C39" s="29"/>
      <c r="D39" s="29"/>
      <c r="E39" s="29"/>
    </row>
    <row r="41" spans="1:6">
      <c r="A41" s="10" t="s">
        <v>37</v>
      </c>
      <c r="B41" s="10" t="s">
        <v>93</v>
      </c>
      <c r="C41" s="10" t="s">
        <v>94</v>
      </c>
      <c r="D41" s="10" t="s">
        <v>95</v>
      </c>
      <c r="E41" s="10" t="s">
        <v>96</v>
      </c>
      <c r="F41" s="7"/>
    </row>
    <row r="42" spans="1:6">
      <c r="A42" s="7"/>
      <c r="B42" s="7"/>
      <c r="C42" s="7"/>
      <c r="D42" s="7"/>
      <c r="E42" s="7"/>
      <c r="F42" s="7"/>
    </row>
    <row r="43" spans="1:6">
      <c r="A43" s="9" t="s">
        <v>56</v>
      </c>
      <c r="B43" s="8">
        <f>SUM(B44:B46)</f>
        <v>136316592.03500003</v>
      </c>
      <c r="C43" s="8">
        <f>SUM(C44:C46)</f>
        <v>82634294</v>
      </c>
      <c r="D43" s="8">
        <f>SUM(D45:D46)</f>
        <v>129132770</v>
      </c>
      <c r="E43" s="8">
        <f>SUM(B43:D43)</f>
        <v>348083656.03500003</v>
      </c>
      <c r="F43" s="8"/>
    </row>
    <row r="44" spans="1:6">
      <c r="A44" s="18" t="s">
        <v>44</v>
      </c>
      <c r="B44" s="8">
        <v>35002746.719999984</v>
      </c>
      <c r="C44" s="8">
        <v>35221930.233906209</v>
      </c>
      <c r="E44" s="8">
        <f t="shared" ref="E44:E51" si="0">SUM(B44:D44)</f>
        <v>70224676.953906193</v>
      </c>
      <c r="F44" s="19"/>
    </row>
    <row r="45" spans="1:6">
      <c r="A45" s="18" t="s">
        <v>47</v>
      </c>
      <c r="B45" s="8">
        <v>91429112.936618596</v>
      </c>
      <c r="C45" s="8">
        <v>47412363.766093791</v>
      </c>
      <c r="D45" s="8">
        <v>129132770</v>
      </c>
      <c r="E45" s="8">
        <f>SUM(B45:D45)</f>
        <v>267974246.70271239</v>
      </c>
      <c r="F45" s="19"/>
    </row>
    <row r="46" spans="1:6">
      <c r="A46" s="18" t="s">
        <v>48</v>
      </c>
      <c r="B46" s="8">
        <v>9884732.3783814572</v>
      </c>
      <c r="C46" s="8">
        <v>0</v>
      </c>
      <c r="D46" s="8"/>
      <c r="E46" s="8">
        <f t="shared" si="0"/>
        <v>9884732.3783814572</v>
      </c>
      <c r="F46" s="19"/>
    </row>
    <row r="47" spans="1:6">
      <c r="A47" s="15" t="s">
        <v>57</v>
      </c>
      <c r="B47" s="19">
        <f>SUM(B49:B50)</f>
        <v>277868256.96499997</v>
      </c>
      <c r="C47" s="19">
        <f>SUM(C48:C50)</f>
        <v>119511233</v>
      </c>
      <c r="D47" s="19">
        <f>SUM(D48:D50)</f>
        <v>34247020.332492203</v>
      </c>
      <c r="E47" s="8">
        <f t="shared" si="0"/>
        <v>431626510.29749215</v>
      </c>
      <c r="F47" s="19"/>
    </row>
    <row r="48" spans="1:6">
      <c r="A48" s="18" t="s">
        <v>44</v>
      </c>
      <c r="B48" s="6">
        <v>0</v>
      </c>
      <c r="C48" s="6">
        <v>33644406.96664387</v>
      </c>
      <c r="D48" s="19">
        <v>33644407.332492203</v>
      </c>
      <c r="E48" s="8">
        <f>SUM(B48:D48)</f>
        <v>67288814.299136072</v>
      </c>
      <c r="F48" s="19"/>
    </row>
    <row r="49" spans="1:6">
      <c r="A49" s="18" t="s">
        <v>47</v>
      </c>
      <c r="B49" s="19">
        <v>196809781.22499996</v>
      </c>
      <c r="C49" s="6">
        <v>83665958.723356128</v>
      </c>
      <c r="D49" s="19">
        <v>602613</v>
      </c>
      <c r="E49" s="8">
        <f>SUM(B49:D49)</f>
        <v>281078352.94835609</v>
      </c>
      <c r="F49" s="19"/>
    </row>
    <row r="50" spans="1:6">
      <c r="A50" s="18" t="s">
        <v>48</v>
      </c>
      <c r="B50" s="19">
        <v>81058475.739999995</v>
      </c>
      <c r="C50" s="6">
        <v>2200867.31</v>
      </c>
      <c r="D50" s="19"/>
      <c r="E50" s="8">
        <f>SUM(B50:D50)</f>
        <v>83259343.049999997</v>
      </c>
      <c r="F50" s="19"/>
    </row>
    <row r="51" spans="1:6">
      <c r="A51" s="15" t="s">
        <v>58</v>
      </c>
      <c r="B51" s="19"/>
      <c r="C51" s="19">
        <v>9690403.5999999996</v>
      </c>
      <c r="D51" s="19"/>
      <c r="E51" s="8">
        <f t="shared" si="0"/>
        <v>9690403.5999999996</v>
      </c>
    </row>
    <row r="52" spans="1:6">
      <c r="A52" s="15"/>
      <c r="B52" s="19"/>
      <c r="C52" s="19"/>
      <c r="D52" s="19"/>
      <c r="E52" s="19"/>
    </row>
    <row r="53" spans="1:6">
      <c r="A53" s="16" t="s">
        <v>59</v>
      </c>
      <c r="B53" s="16">
        <f>+B43+B47+B51</f>
        <v>414184849</v>
      </c>
      <c r="C53" s="16">
        <f>+C43+C47+C51</f>
        <v>211835930.59999999</v>
      </c>
      <c r="D53" s="16">
        <f>+D43+D47+D51</f>
        <v>163379790.3324922</v>
      </c>
      <c r="E53" s="16">
        <f>+E43+E47+E51</f>
        <v>789400569.93249214</v>
      </c>
    </row>
    <row r="54" spans="1:6">
      <c r="A54" s="17" t="s">
        <v>60</v>
      </c>
    </row>
    <row r="55" spans="1:6">
      <c r="A55" s="17"/>
    </row>
    <row r="57" spans="1:6">
      <c r="A57" s="29" t="s">
        <v>61</v>
      </c>
      <c r="B57" s="29"/>
      <c r="C57" s="29"/>
      <c r="D57" s="29"/>
      <c r="E57" s="29"/>
    </row>
    <row r="58" spans="1:6">
      <c r="A58" s="29" t="s">
        <v>62</v>
      </c>
      <c r="B58" s="29"/>
      <c r="C58" s="29"/>
      <c r="D58" s="29"/>
      <c r="E58" s="29"/>
    </row>
    <row r="59" spans="1:6">
      <c r="A59" s="29" t="s">
        <v>55</v>
      </c>
      <c r="B59" s="29"/>
      <c r="C59" s="29"/>
      <c r="D59" s="29"/>
      <c r="E59" s="29"/>
    </row>
    <row r="61" spans="1:6">
      <c r="A61" s="10" t="s">
        <v>63</v>
      </c>
      <c r="B61" s="10" t="s">
        <v>93</v>
      </c>
      <c r="C61" s="10" t="s">
        <v>94</v>
      </c>
      <c r="D61" s="10" t="s">
        <v>95</v>
      </c>
      <c r="E61" s="10" t="s">
        <v>96</v>
      </c>
    </row>
    <row r="62" spans="1:6">
      <c r="A62" s="20" t="s">
        <v>64</v>
      </c>
      <c r="B62" s="19">
        <v>43495497</v>
      </c>
      <c r="C62" s="19">
        <v>38491721</v>
      </c>
      <c r="D62" s="19">
        <v>36308925</v>
      </c>
      <c r="E62" s="19">
        <f t="shared" ref="E62:E73" si="1">SUM(B62:D62)</f>
        <v>118296143</v>
      </c>
    </row>
    <row r="63" spans="1:6">
      <c r="A63" s="20" t="s">
        <v>65</v>
      </c>
      <c r="B63" s="19">
        <v>0</v>
      </c>
      <c r="C63" s="19">
        <v>0</v>
      </c>
      <c r="D63" s="19">
        <v>0</v>
      </c>
      <c r="E63" s="19">
        <f t="shared" si="1"/>
        <v>0</v>
      </c>
    </row>
    <row r="64" spans="1:6">
      <c r="A64" s="20" t="s">
        <v>66</v>
      </c>
      <c r="B64" s="19">
        <v>0</v>
      </c>
      <c r="C64" s="19">
        <v>1167066</v>
      </c>
      <c r="D64" s="19">
        <v>0</v>
      </c>
      <c r="E64" s="19">
        <f t="shared" si="1"/>
        <v>1167066</v>
      </c>
    </row>
    <row r="65" spans="1:5">
      <c r="A65" s="20" t="s">
        <v>67</v>
      </c>
      <c r="B65" s="19">
        <v>0</v>
      </c>
      <c r="C65" s="19">
        <v>0</v>
      </c>
      <c r="D65" s="19">
        <v>0</v>
      </c>
      <c r="E65" s="19">
        <f t="shared" si="1"/>
        <v>0</v>
      </c>
    </row>
    <row r="66" spans="1:5">
      <c r="A66" s="20" t="s">
        <v>68</v>
      </c>
      <c r="B66" s="19">
        <v>244293492</v>
      </c>
      <c r="C66" s="19">
        <v>33674074</v>
      </c>
      <c r="D66" s="19">
        <v>0</v>
      </c>
      <c r="E66" s="19">
        <f t="shared" si="1"/>
        <v>277967566</v>
      </c>
    </row>
    <row r="67" spans="1:5">
      <c r="A67" s="20" t="s">
        <v>69</v>
      </c>
      <c r="B67" s="19">
        <v>0</v>
      </c>
      <c r="C67" s="19">
        <v>0</v>
      </c>
      <c r="D67" s="19">
        <v>0</v>
      </c>
      <c r="E67" s="19">
        <f t="shared" si="1"/>
        <v>0</v>
      </c>
    </row>
    <row r="68" spans="1:5">
      <c r="A68" s="20" t="s">
        <v>70</v>
      </c>
      <c r="B68" s="19">
        <v>0</v>
      </c>
      <c r="C68" s="19">
        <v>14466555</v>
      </c>
      <c r="D68" s="19">
        <v>0</v>
      </c>
      <c r="E68" s="19">
        <f t="shared" si="1"/>
        <v>14466555</v>
      </c>
    </row>
    <row r="69" spans="1:5">
      <c r="A69" s="20" t="s">
        <v>71</v>
      </c>
      <c r="B69" s="19">
        <v>0</v>
      </c>
      <c r="C69" s="19">
        <v>19873520</v>
      </c>
      <c r="D69" s="19">
        <v>0</v>
      </c>
      <c r="E69" s="19">
        <f t="shared" si="1"/>
        <v>19873520</v>
      </c>
    </row>
    <row r="70" spans="1:5">
      <c r="A70" s="20" t="s">
        <v>72</v>
      </c>
      <c r="B70" s="19">
        <v>2782525</v>
      </c>
      <c r="C70" s="19">
        <v>15453472</v>
      </c>
      <c r="D70" s="19">
        <v>0</v>
      </c>
      <c r="E70" s="19">
        <f t="shared" si="1"/>
        <v>18235997</v>
      </c>
    </row>
    <row r="71" spans="1:5">
      <c r="A71" s="20" t="s">
        <v>73</v>
      </c>
      <c r="B71" s="19">
        <v>0</v>
      </c>
      <c r="C71" s="19">
        <v>0</v>
      </c>
      <c r="D71" s="19">
        <v>0</v>
      </c>
      <c r="E71" s="19">
        <f t="shared" si="1"/>
        <v>0</v>
      </c>
    </row>
    <row r="72" spans="1:5">
      <c r="A72" s="20" t="s">
        <v>74</v>
      </c>
      <c r="B72" s="19">
        <v>123613335</v>
      </c>
      <c r="C72" s="19">
        <v>88709523</v>
      </c>
      <c r="D72" s="19">
        <v>127070865</v>
      </c>
      <c r="E72" s="19">
        <f t="shared" si="1"/>
        <v>339393723</v>
      </c>
    </row>
    <row r="73" spans="1:5">
      <c r="A73" s="6" t="s">
        <v>114</v>
      </c>
      <c r="B73" s="6">
        <v>0</v>
      </c>
      <c r="C73" s="6">
        <v>0</v>
      </c>
      <c r="D73" s="6">
        <v>0</v>
      </c>
      <c r="E73" s="6">
        <f t="shared" si="1"/>
        <v>0</v>
      </c>
    </row>
    <row r="74" spans="1:5">
      <c r="A74" s="21" t="s">
        <v>59</v>
      </c>
      <c r="B74" s="21">
        <f>SUM(B62:B73)</f>
        <v>414184849</v>
      </c>
      <c r="C74" s="21">
        <f>SUM(C62:C73)</f>
        <v>211835931</v>
      </c>
      <c r="D74" s="21">
        <f>SUM(D62:D73)</f>
        <v>163379790</v>
      </c>
      <c r="E74" s="21">
        <f>SUM(E62:E73)</f>
        <v>789400570</v>
      </c>
    </row>
    <row r="75" spans="1:5">
      <c r="A75" s="17" t="s">
        <v>75</v>
      </c>
    </row>
    <row r="76" spans="1:5">
      <c r="A76" s="22"/>
    </row>
    <row r="78" spans="1:5">
      <c r="A78" s="29" t="s">
        <v>76</v>
      </c>
      <c r="B78" s="29"/>
      <c r="C78" s="29"/>
      <c r="D78" s="29"/>
      <c r="E78" s="29"/>
    </row>
    <row r="79" spans="1:5">
      <c r="A79" s="29" t="s">
        <v>77</v>
      </c>
      <c r="B79" s="29"/>
      <c r="C79" s="29"/>
      <c r="D79" s="29"/>
      <c r="E79" s="29"/>
    </row>
    <row r="80" spans="1:5">
      <c r="A80" s="29" t="s">
        <v>55</v>
      </c>
      <c r="B80" s="29"/>
      <c r="C80" s="29"/>
      <c r="D80" s="29"/>
      <c r="E80" s="29"/>
    </row>
    <row r="82" spans="1:7">
      <c r="A82" s="10" t="s">
        <v>63</v>
      </c>
      <c r="B82" s="10" t="s">
        <v>93</v>
      </c>
      <c r="C82" s="10" t="s">
        <v>94</v>
      </c>
      <c r="D82" s="10" t="s">
        <v>95</v>
      </c>
      <c r="E82" s="10" t="s">
        <v>96</v>
      </c>
    </row>
    <row r="83" spans="1:7" ht="15.75" customHeight="1"/>
    <row r="84" spans="1:7">
      <c r="A84" s="6" t="s">
        <v>81</v>
      </c>
      <c r="B84" s="6">
        <v>1030228117</v>
      </c>
      <c r="C84" s="6">
        <f>B88</f>
        <v>903819466</v>
      </c>
      <c r="D84" s="6">
        <f>C88</f>
        <v>956536388</v>
      </c>
      <c r="E84" s="6">
        <f>+B84</f>
        <v>1030228117</v>
      </c>
      <c r="G84" s="23"/>
    </row>
    <row r="85" spans="1:7">
      <c r="A85" s="6" t="s">
        <v>82</v>
      </c>
      <c r="B85" s="6">
        <v>287776198</v>
      </c>
      <c r="C85" s="6">
        <v>264552853</v>
      </c>
      <c r="D85" s="6">
        <v>345468391</v>
      </c>
      <c r="E85" s="6">
        <f>SUM(B85:D85)</f>
        <v>897797442</v>
      </c>
    </row>
    <row r="86" spans="1:7">
      <c r="A86" s="6" t="s">
        <v>83</v>
      </c>
      <c r="B86" s="6">
        <f>+B84+B85</f>
        <v>1318004315</v>
      </c>
      <c r="C86" s="6">
        <f>+C84+C85</f>
        <v>1168372319</v>
      </c>
      <c r="D86" s="6">
        <f>+D84+D85</f>
        <v>1302004779</v>
      </c>
      <c r="E86" s="6">
        <f>+E84+E85</f>
        <v>1928025559</v>
      </c>
    </row>
    <row r="87" spans="1:7">
      <c r="A87" s="6" t="s">
        <v>84</v>
      </c>
      <c r="B87" s="6">
        <v>414184849</v>
      </c>
      <c r="C87" s="6">
        <v>211835931</v>
      </c>
      <c r="D87" s="6">
        <v>163379790</v>
      </c>
      <c r="E87" s="6">
        <f>SUM(B87:D87)</f>
        <v>789400570</v>
      </c>
    </row>
    <row r="88" spans="1:7">
      <c r="A88" s="6" t="s">
        <v>85</v>
      </c>
      <c r="B88" s="6">
        <f>+B86-B87</f>
        <v>903819466</v>
      </c>
      <c r="C88" s="6">
        <f>+C86-C87</f>
        <v>956536388</v>
      </c>
      <c r="D88" s="6">
        <f>+D86-D87</f>
        <v>1138624989</v>
      </c>
      <c r="E88" s="6">
        <f>+E86-E87</f>
        <v>1138624989</v>
      </c>
    </row>
    <row r="89" spans="1:7">
      <c r="A89" s="16"/>
      <c r="B89" s="16"/>
      <c r="C89" s="16"/>
      <c r="D89" s="16"/>
      <c r="E89" s="16"/>
    </row>
    <row r="90" spans="1:7">
      <c r="A90" s="17" t="s">
        <v>86</v>
      </c>
    </row>
    <row r="93" spans="1:7">
      <c r="A93" s="6" t="s">
        <v>115</v>
      </c>
    </row>
    <row r="94" spans="1:7">
      <c r="A94" s="24"/>
    </row>
    <row r="95" spans="1:7">
      <c r="A95" s="24"/>
    </row>
    <row r="96" spans="1:7">
      <c r="A96" s="24"/>
    </row>
  </sheetData>
  <sheetProtection selectLockedCells="1" selectUnlockedCells="1"/>
  <mergeCells count="13">
    <mergeCell ref="A38:E38"/>
    <mergeCell ref="A1:F1"/>
    <mergeCell ref="A8:F8"/>
    <mergeCell ref="A9:F9"/>
    <mergeCell ref="A33:F35"/>
    <mergeCell ref="A37:E37"/>
    <mergeCell ref="A80:E80"/>
    <mergeCell ref="A39:E39"/>
    <mergeCell ref="A57:E57"/>
    <mergeCell ref="A58:E58"/>
    <mergeCell ref="A59:E59"/>
    <mergeCell ref="A78:E78"/>
    <mergeCell ref="A79:E79"/>
  </mergeCells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G96"/>
  <sheetViews>
    <sheetView topLeftCell="A16" workbookViewId="0">
      <selection activeCell="E46" sqref="E46"/>
    </sheetView>
  </sheetViews>
  <sheetFormatPr baseColWidth="10" defaultColWidth="10.7109375" defaultRowHeight="15"/>
  <cols>
    <col min="1" max="1" width="56.28515625" style="6" customWidth="1"/>
    <col min="2" max="2" width="14.5703125" style="6" customWidth="1"/>
    <col min="3" max="3" width="21.42578125" style="6" customWidth="1"/>
    <col min="4" max="4" width="16" style="6" customWidth="1"/>
    <col min="5" max="5" width="16.42578125" style="6" customWidth="1"/>
    <col min="6" max="6" width="13.140625" style="6" customWidth="1"/>
    <col min="7" max="7" width="10.85546875" style="6" customWidth="1"/>
    <col min="8" max="8" width="15" style="6" customWidth="1"/>
    <col min="9" max="9" width="14.85546875" style="6" customWidth="1"/>
    <col min="10" max="10" width="13.42578125" style="6" customWidth="1"/>
    <col min="11" max="12" width="12.28515625" style="6" customWidth="1"/>
    <col min="13" max="16384" width="10.7109375" style="6"/>
  </cols>
  <sheetData>
    <row r="1" spans="1:7">
      <c r="A1" s="29" t="s">
        <v>26</v>
      </c>
      <c r="B1" s="29"/>
      <c r="C1" s="29"/>
      <c r="D1" s="29"/>
      <c r="E1" s="29"/>
      <c r="F1" s="29"/>
    </row>
    <row r="2" spans="1:7">
      <c r="A2" s="8" t="s">
        <v>27</v>
      </c>
      <c r="B2" s="6" t="s">
        <v>28</v>
      </c>
    </row>
    <row r="3" spans="1:7">
      <c r="A3" s="8" t="s">
        <v>29</v>
      </c>
      <c r="B3" s="6" t="s">
        <v>30</v>
      </c>
    </row>
    <row r="4" spans="1:7">
      <c r="A4" s="8" t="s">
        <v>31</v>
      </c>
      <c r="B4" s="6" t="s">
        <v>32</v>
      </c>
    </row>
    <row r="5" spans="1:7">
      <c r="A5" s="8" t="s">
        <v>33</v>
      </c>
      <c r="B5" s="9" t="s">
        <v>97</v>
      </c>
    </row>
    <row r="6" spans="1:7">
      <c r="A6" s="8"/>
      <c r="B6" s="9"/>
    </row>
    <row r="7" spans="1:7">
      <c r="B7" s="9"/>
    </row>
    <row r="8" spans="1:7">
      <c r="A8" s="29" t="s">
        <v>35</v>
      </c>
      <c r="B8" s="29"/>
      <c r="C8" s="29"/>
      <c r="D8" s="29"/>
      <c r="E8" s="29"/>
      <c r="F8" s="29"/>
    </row>
    <row r="9" spans="1:7">
      <c r="A9" s="29" t="s">
        <v>36</v>
      </c>
      <c r="B9" s="29"/>
      <c r="C9" s="29"/>
      <c r="D9" s="29"/>
      <c r="E9" s="29"/>
      <c r="F9" s="29"/>
    </row>
    <row r="10" spans="1:7">
      <c r="A10" s="7"/>
      <c r="B10" s="7"/>
      <c r="C10" s="7"/>
      <c r="D10" s="7"/>
      <c r="E10" s="7"/>
      <c r="F10" s="7"/>
    </row>
    <row r="12" spans="1:7">
      <c r="A12" s="10" t="s">
        <v>37</v>
      </c>
      <c r="B12" s="10" t="s">
        <v>38</v>
      </c>
      <c r="C12" s="10" t="s">
        <v>98</v>
      </c>
      <c r="D12" s="10" t="s">
        <v>99</v>
      </c>
      <c r="E12" s="10" t="s">
        <v>100</v>
      </c>
      <c r="F12" s="10" t="s">
        <v>101</v>
      </c>
      <c r="G12" s="7"/>
    </row>
    <row r="13" spans="1:7">
      <c r="A13" s="11" t="s">
        <v>43</v>
      </c>
      <c r="B13" s="7"/>
      <c r="C13" s="7"/>
      <c r="D13" s="7"/>
      <c r="E13" s="7"/>
      <c r="F13" s="7"/>
      <c r="G13" s="7"/>
    </row>
    <row r="14" spans="1:7">
      <c r="A14" s="12" t="s">
        <v>44</v>
      </c>
      <c r="B14" s="7" t="s">
        <v>45</v>
      </c>
      <c r="C14" s="7"/>
      <c r="D14" s="7"/>
      <c r="E14" s="7"/>
      <c r="F14" s="7"/>
      <c r="G14" s="7"/>
    </row>
    <row r="15" spans="1:7">
      <c r="A15" s="12"/>
      <c r="B15" s="7" t="s">
        <v>46</v>
      </c>
      <c r="C15" s="7"/>
      <c r="D15" s="7"/>
      <c r="E15" s="7"/>
      <c r="F15" s="7"/>
      <c r="G15" s="7"/>
    </row>
    <row r="16" spans="1:7">
      <c r="A16" s="12" t="s">
        <v>47</v>
      </c>
      <c r="B16" s="7" t="s">
        <v>45</v>
      </c>
      <c r="C16" s="8">
        <v>10</v>
      </c>
      <c r="D16" s="8">
        <v>10</v>
      </c>
      <c r="E16" s="8">
        <v>10</v>
      </c>
      <c r="F16" s="8">
        <v>10</v>
      </c>
      <c r="G16" s="7"/>
    </row>
    <row r="17" spans="1:7">
      <c r="A17" s="12"/>
      <c r="B17" s="7" t="s">
        <v>46</v>
      </c>
      <c r="C17" s="8">
        <v>28278</v>
      </c>
      <c r="D17" s="8">
        <v>28278</v>
      </c>
      <c r="E17" s="8">
        <v>28278</v>
      </c>
      <c r="F17" s="8">
        <v>28278</v>
      </c>
      <c r="G17" s="7"/>
    </row>
    <row r="18" spans="1:7">
      <c r="A18" s="12" t="s">
        <v>48</v>
      </c>
      <c r="B18" s="7" t="s">
        <v>45</v>
      </c>
      <c r="C18" s="8"/>
      <c r="D18" s="8"/>
      <c r="E18" s="8"/>
      <c r="F18" s="8"/>
      <c r="G18" s="7"/>
    </row>
    <row r="19" spans="1:7">
      <c r="A19" s="7"/>
      <c r="B19" s="7" t="s">
        <v>46</v>
      </c>
      <c r="C19" s="8"/>
      <c r="D19" s="8"/>
      <c r="E19" s="8"/>
      <c r="F19" s="8"/>
      <c r="G19" s="7"/>
    </row>
    <row r="20" spans="1:7">
      <c r="A20" s="13" t="s">
        <v>49</v>
      </c>
      <c r="B20" s="7"/>
      <c r="C20" s="8"/>
      <c r="D20" s="8"/>
      <c r="E20" s="8"/>
      <c r="F20" s="8"/>
      <c r="G20" s="7"/>
    </row>
    <row r="21" spans="1:7">
      <c r="A21" s="12" t="s">
        <v>44</v>
      </c>
      <c r="B21" s="7" t="s">
        <v>45</v>
      </c>
      <c r="C21" s="8">
        <v>1</v>
      </c>
      <c r="D21" s="8">
        <v>1</v>
      </c>
      <c r="E21" s="8"/>
      <c r="F21" s="8">
        <v>2</v>
      </c>
      <c r="G21" s="7"/>
    </row>
    <row r="22" spans="1:7">
      <c r="A22" s="12"/>
      <c r="B22" s="7" t="s">
        <v>46</v>
      </c>
      <c r="C22" s="8">
        <v>1168</v>
      </c>
      <c r="D22" s="8">
        <v>17498</v>
      </c>
      <c r="E22" s="8"/>
      <c r="F22" s="8">
        <v>18666</v>
      </c>
      <c r="G22" s="7"/>
    </row>
    <row r="23" spans="1:7">
      <c r="A23" s="12" t="s">
        <v>47</v>
      </c>
      <c r="B23" s="7" t="s">
        <v>45</v>
      </c>
      <c r="C23" s="8">
        <v>7</v>
      </c>
      <c r="D23" s="8">
        <v>13</v>
      </c>
      <c r="E23" s="8">
        <v>13</v>
      </c>
      <c r="F23" s="8">
        <v>13</v>
      </c>
    </row>
    <row r="24" spans="1:7">
      <c r="A24" s="12"/>
      <c r="B24" s="7" t="s">
        <v>46</v>
      </c>
      <c r="C24" s="8">
        <v>54671</v>
      </c>
      <c r="D24" s="8">
        <v>44819</v>
      </c>
      <c r="E24" s="8">
        <v>44819</v>
      </c>
      <c r="F24" s="8">
        <v>44819</v>
      </c>
    </row>
    <row r="25" spans="1:7">
      <c r="A25" s="12" t="s">
        <v>48</v>
      </c>
      <c r="B25" s="7" t="s">
        <v>45</v>
      </c>
      <c r="C25" s="8">
        <v>10</v>
      </c>
      <c r="D25" s="8">
        <v>11</v>
      </c>
      <c r="E25" s="8">
        <v>11</v>
      </c>
      <c r="F25" s="8">
        <v>11</v>
      </c>
    </row>
    <row r="26" spans="1:7">
      <c r="A26" s="7"/>
      <c r="B26" s="7" t="s">
        <v>46</v>
      </c>
      <c r="C26" s="8">
        <v>10275</v>
      </c>
      <c r="D26" s="8">
        <v>40876</v>
      </c>
      <c r="E26" s="8">
        <v>40876</v>
      </c>
      <c r="F26" s="8">
        <v>40876</v>
      </c>
    </row>
    <row r="27" spans="1:7">
      <c r="A27" s="13" t="s">
        <v>50</v>
      </c>
      <c r="C27" s="8"/>
      <c r="D27" s="8"/>
      <c r="E27" s="8"/>
      <c r="F27" s="8"/>
    </row>
    <row r="28" spans="1:7">
      <c r="A28" s="14" t="s">
        <v>44</v>
      </c>
      <c r="B28" s="7" t="s">
        <v>45</v>
      </c>
      <c r="C28" s="8">
        <v>19</v>
      </c>
      <c r="D28" s="8">
        <v>8</v>
      </c>
      <c r="E28" s="8">
        <v>5</v>
      </c>
      <c r="F28" s="8">
        <v>32</v>
      </c>
    </row>
    <row r="29" spans="1:7">
      <c r="A29" s="15"/>
      <c r="B29" s="7" t="s">
        <v>46</v>
      </c>
      <c r="C29" s="8">
        <v>6072</v>
      </c>
      <c r="D29" s="8">
        <v>3465</v>
      </c>
      <c r="E29" s="8">
        <v>1217</v>
      </c>
      <c r="F29" s="8">
        <v>10754</v>
      </c>
    </row>
    <row r="30" spans="1:7">
      <c r="A30" s="15"/>
      <c r="C30" s="8"/>
      <c r="D30" s="8"/>
      <c r="E30" s="8"/>
      <c r="F30" s="8"/>
    </row>
    <row r="31" spans="1:7">
      <c r="A31" s="16"/>
      <c r="B31" s="16"/>
      <c r="C31" s="16"/>
      <c r="D31" s="16"/>
      <c r="E31" s="16"/>
      <c r="F31" s="16"/>
    </row>
    <row r="32" spans="1:7">
      <c r="A32" s="17" t="s">
        <v>51</v>
      </c>
    </row>
    <row r="33" spans="1:6" ht="12.75" customHeight="1">
      <c r="A33" s="30" t="s">
        <v>52</v>
      </c>
      <c r="B33" s="30"/>
      <c r="C33" s="30"/>
      <c r="D33" s="30"/>
      <c r="E33" s="30"/>
      <c r="F33" s="30"/>
    </row>
    <row r="34" spans="1:6">
      <c r="A34" s="30"/>
      <c r="B34" s="30"/>
      <c r="C34" s="30"/>
      <c r="D34" s="30"/>
      <c r="E34" s="30"/>
      <c r="F34" s="30"/>
    </row>
    <row r="35" spans="1:6">
      <c r="A35" s="30"/>
      <c r="B35" s="30"/>
      <c r="C35" s="30"/>
      <c r="D35" s="30"/>
      <c r="E35" s="30"/>
      <c r="F35" s="30"/>
    </row>
    <row r="37" spans="1:6">
      <c r="A37" s="29" t="s">
        <v>53</v>
      </c>
      <c r="B37" s="29"/>
      <c r="C37" s="29"/>
      <c r="D37" s="29"/>
      <c r="E37" s="29"/>
    </row>
    <row r="38" spans="1:6">
      <c r="A38" s="29" t="s">
        <v>54</v>
      </c>
      <c r="B38" s="29"/>
      <c r="C38" s="29"/>
      <c r="D38" s="29"/>
      <c r="E38" s="29"/>
    </row>
    <row r="39" spans="1:6">
      <c r="A39" s="29" t="s">
        <v>55</v>
      </c>
      <c r="B39" s="29"/>
      <c r="C39" s="29"/>
      <c r="D39" s="29"/>
      <c r="E39" s="29"/>
    </row>
    <row r="41" spans="1:6">
      <c r="A41" s="10" t="s">
        <v>37</v>
      </c>
      <c r="B41" s="10" t="s">
        <v>98</v>
      </c>
      <c r="C41" s="10" t="s">
        <v>99</v>
      </c>
      <c r="D41" s="10" t="s">
        <v>100</v>
      </c>
      <c r="E41" s="10" t="s">
        <v>101</v>
      </c>
      <c r="F41" s="7"/>
    </row>
    <row r="42" spans="1:6">
      <c r="A42" s="7"/>
      <c r="B42" s="7"/>
      <c r="C42" s="7"/>
      <c r="D42" s="7"/>
      <c r="E42" s="7"/>
      <c r="F42" s="7"/>
    </row>
    <row r="43" spans="1:6">
      <c r="A43" s="9" t="s">
        <v>56</v>
      </c>
      <c r="B43" s="8">
        <f>SUM(B44:B46)</f>
        <v>87333463.140000105</v>
      </c>
      <c r="C43" s="8">
        <f>SUM(C44:C46)</f>
        <v>131090604.72805378</v>
      </c>
      <c r="D43" s="8">
        <f>SUM(D44:D46)</f>
        <v>116230798.92418602</v>
      </c>
      <c r="E43" s="8">
        <f>SUM(B43:D43)</f>
        <v>334654866.7922399</v>
      </c>
      <c r="F43" s="8"/>
    </row>
    <row r="44" spans="1:6">
      <c r="A44" s="18" t="s">
        <v>44</v>
      </c>
      <c r="B44" s="8">
        <v>15321954</v>
      </c>
      <c r="C44" s="8">
        <v>80727.040000021458</v>
      </c>
      <c r="D44" s="8"/>
      <c r="E44" s="8">
        <f t="shared" ref="E44:E51" si="0">SUM(B44:D44)</f>
        <v>15402681.040000021</v>
      </c>
      <c r="F44" s="19"/>
    </row>
    <row r="45" spans="1:6">
      <c r="A45" s="18" t="s">
        <v>47</v>
      </c>
      <c r="B45" s="8">
        <v>64553657.140000105</v>
      </c>
      <c r="C45" s="8">
        <v>90033597.419999957</v>
      </c>
      <c r="D45" s="8">
        <v>89097064.610000014</v>
      </c>
      <c r="E45" s="8">
        <f t="shared" si="0"/>
        <v>243684319.17000008</v>
      </c>
      <c r="F45" s="19"/>
    </row>
    <row r="46" spans="1:6">
      <c r="A46" s="18" t="s">
        <v>48</v>
      </c>
      <c r="B46" s="8">
        <v>7457852</v>
      </c>
      <c r="C46" s="8">
        <v>40976280.2680538</v>
      </c>
      <c r="D46" s="8">
        <v>27133734.314186007</v>
      </c>
      <c r="E46" s="8">
        <f t="shared" si="0"/>
        <v>75567866.582239807</v>
      </c>
      <c r="F46" s="19"/>
    </row>
    <row r="47" spans="1:6">
      <c r="A47" s="15" t="s">
        <v>57</v>
      </c>
      <c r="B47" s="19">
        <f>SUM(B48:B50)</f>
        <v>27991395.880000025</v>
      </c>
      <c r="C47" s="19">
        <f>SUM(C48:C50)</f>
        <v>239764154</v>
      </c>
      <c r="D47" s="19">
        <f>SUM(D48:D50)</f>
        <v>1337259567.2747462</v>
      </c>
      <c r="E47" s="8">
        <f t="shared" si="0"/>
        <v>1605015117.1547463</v>
      </c>
      <c r="F47" s="19"/>
    </row>
    <row r="48" spans="1:6">
      <c r="A48" s="18" t="s">
        <v>44</v>
      </c>
      <c r="B48" s="19"/>
      <c r="C48" s="19"/>
      <c r="D48" s="19">
        <v>4479470.5</v>
      </c>
      <c r="E48" s="8">
        <f t="shared" si="0"/>
        <v>4479470.5</v>
      </c>
      <c r="F48" s="19"/>
    </row>
    <row r="49" spans="1:5">
      <c r="A49" s="18" t="s">
        <v>47</v>
      </c>
      <c r="B49" s="19">
        <v>10244416.220000029</v>
      </c>
      <c r="C49" s="19">
        <v>188005267.43266499</v>
      </c>
      <c r="D49" s="6">
        <v>419141186.63327789</v>
      </c>
      <c r="E49" s="8">
        <f t="shared" si="0"/>
        <v>617390870.28594291</v>
      </c>
    </row>
    <row r="50" spans="1:5">
      <c r="A50" s="18" t="s">
        <v>48</v>
      </c>
      <c r="B50" s="6">
        <v>17746979.659999996</v>
      </c>
      <c r="C50" s="19">
        <v>51758886.56733501</v>
      </c>
      <c r="D50" s="6">
        <v>913638910.14146829</v>
      </c>
      <c r="E50" s="8">
        <f t="shared" si="0"/>
        <v>983144776.36880326</v>
      </c>
    </row>
    <row r="51" spans="1:5">
      <c r="A51" s="15" t="s">
        <v>58</v>
      </c>
      <c r="B51" s="19"/>
      <c r="C51" s="19">
        <v>11774632</v>
      </c>
      <c r="D51" s="19">
        <v>3678230</v>
      </c>
      <c r="E51" s="8">
        <f t="shared" si="0"/>
        <v>15452862</v>
      </c>
    </row>
    <row r="52" spans="1:5">
      <c r="A52" s="15"/>
      <c r="B52" s="19"/>
      <c r="C52" s="19"/>
      <c r="D52" s="19"/>
      <c r="E52" s="19"/>
    </row>
    <row r="53" spans="1:5">
      <c r="A53" s="16" t="s">
        <v>59</v>
      </c>
      <c r="B53" s="16">
        <f>+B43+B47+B51</f>
        <v>115324859.02000013</v>
      </c>
      <c r="C53" s="16">
        <f>+C43+C47+C51</f>
        <v>382629390.72805381</v>
      </c>
      <c r="D53" s="16">
        <f>+D43+D47+D51</f>
        <v>1457168596.1989322</v>
      </c>
      <c r="E53" s="16">
        <f>+E43+E47+E51</f>
        <v>1955122845.9469862</v>
      </c>
    </row>
    <row r="54" spans="1:5">
      <c r="A54" s="17" t="s">
        <v>60</v>
      </c>
    </row>
    <row r="57" spans="1:5">
      <c r="A57" s="29" t="s">
        <v>61</v>
      </c>
      <c r="B57" s="29"/>
      <c r="C57" s="29"/>
      <c r="D57" s="29"/>
      <c r="E57" s="29"/>
    </row>
    <row r="58" spans="1:5">
      <c r="A58" s="29" t="s">
        <v>62</v>
      </c>
      <c r="B58" s="29"/>
      <c r="C58" s="29"/>
      <c r="D58" s="29"/>
      <c r="E58" s="29"/>
    </row>
    <row r="59" spans="1:5">
      <c r="A59" s="29" t="s">
        <v>55</v>
      </c>
      <c r="B59" s="29"/>
      <c r="C59" s="29"/>
      <c r="D59" s="29"/>
      <c r="E59" s="29"/>
    </row>
    <row r="61" spans="1:5">
      <c r="A61" s="10" t="s">
        <v>63</v>
      </c>
      <c r="B61" s="10" t="s">
        <v>98</v>
      </c>
      <c r="C61" s="10" t="s">
        <v>99</v>
      </c>
      <c r="D61" s="10" t="s">
        <v>100</v>
      </c>
      <c r="E61" s="10" t="s">
        <v>101</v>
      </c>
    </row>
    <row r="62" spans="1:5">
      <c r="A62" s="20" t="s">
        <v>64</v>
      </c>
      <c r="B62" s="19">
        <v>1109894</v>
      </c>
      <c r="C62" s="19">
        <v>27109290.379999995</v>
      </c>
      <c r="D62" s="19">
        <v>125965344.07693931</v>
      </c>
      <c r="E62" s="19">
        <f>SUM(B62:D62)</f>
        <v>154184528.45693931</v>
      </c>
    </row>
    <row r="63" spans="1:5">
      <c r="A63" s="20" t="s">
        <v>65</v>
      </c>
      <c r="B63" s="19">
        <v>4785948</v>
      </c>
      <c r="C63" s="19">
        <v>61627624.5</v>
      </c>
      <c r="D63" s="19">
        <v>49923749</v>
      </c>
      <c r="E63" s="19">
        <f t="shared" ref="E63:E73" si="1">SUM(B63:D63)</f>
        <v>116337321.5</v>
      </c>
    </row>
    <row r="64" spans="1:5">
      <c r="A64" s="20" t="s">
        <v>66</v>
      </c>
      <c r="B64" s="19">
        <v>1403010</v>
      </c>
      <c r="C64" s="19">
        <v>0</v>
      </c>
      <c r="D64" s="19">
        <v>1770844.4772725105</v>
      </c>
      <c r="E64" s="19">
        <f t="shared" si="1"/>
        <v>3173854.4772725105</v>
      </c>
    </row>
    <row r="65" spans="1:5">
      <c r="A65" s="20" t="s">
        <v>67</v>
      </c>
      <c r="B65" s="19">
        <v>130170</v>
      </c>
      <c r="C65" s="19">
        <v>586119.69999999995</v>
      </c>
      <c r="D65" s="19">
        <v>50850</v>
      </c>
      <c r="E65" s="19">
        <f t="shared" si="1"/>
        <v>767139.7</v>
      </c>
    </row>
    <row r="66" spans="1:5">
      <c r="A66" s="20" t="s">
        <v>68</v>
      </c>
      <c r="B66" s="19">
        <v>17364697.810000002</v>
      </c>
      <c r="C66" s="19">
        <v>63807107.279999971</v>
      </c>
      <c r="D66" s="19">
        <v>1171448159.9047205</v>
      </c>
      <c r="E66" s="19">
        <f t="shared" si="1"/>
        <v>1252619964.9947205</v>
      </c>
    </row>
    <row r="67" spans="1:5">
      <c r="A67" s="20" t="s">
        <v>69</v>
      </c>
      <c r="B67" s="19">
        <v>2229169.87</v>
      </c>
      <c r="C67" s="19">
        <v>1391191.59</v>
      </c>
      <c r="D67" s="19">
        <v>1520260.52</v>
      </c>
      <c r="E67" s="19">
        <f t="shared" si="1"/>
        <v>5140621.9800000004</v>
      </c>
    </row>
    <row r="68" spans="1:5">
      <c r="A68" s="20" t="s">
        <v>70</v>
      </c>
      <c r="B68" s="19">
        <v>0</v>
      </c>
      <c r="C68" s="19">
        <v>0</v>
      </c>
      <c r="D68" s="19">
        <v>0</v>
      </c>
      <c r="E68" s="19">
        <f t="shared" si="1"/>
        <v>0</v>
      </c>
    </row>
    <row r="69" spans="1:5">
      <c r="A69" s="20" t="s">
        <v>71</v>
      </c>
      <c r="B69" s="19">
        <v>0</v>
      </c>
      <c r="C69" s="19">
        <v>0</v>
      </c>
      <c r="D69" s="19">
        <v>0</v>
      </c>
      <c r="E69" s="19">
        <f t="shared" si="1"/>
        <v>0</v>
      </c>
    </row>
    <row r="70" spans="1:5">
      <c r="A70" s="20" t="s">
        <v>72</v>
      </c>
      <c r="B70" s="19">
        <v>0</v>
      </c>
      <c r="C70" s="19">
        <v>9309402.7697813958</v>
      </c>
      <c r="D70" s="19">
        <v>0</v>
      </c>
      <c r="E70" s="19">
        <f t="shared" si="1"/>
        <v>9309402.7697813958</v>
      </c>
    </row>
    <row r="71" spans="1:5">
      <c r="A71" s="20" t="s">
        <v>73</v>
      </c>
      <c r="B71" s="19">
        <v>0</v>
      </c>
      <c r="C71" s="19">
        <v>0</v>
      </c>
      <c r="D71" s="19">
        <v>0</v>
      </c>
      <c r="E71" s="19">
        <f t="shared" si="1"/>
        <v>0</v>
      </c>
    </row>
    <row r="72" spans="1:5">
      <c r="A72" s="20" t="s">
        <v>74</v>
      </c>
      <c r="B72" s="19">
        <v>88301969</v>
      </c>
      <c r="C72" s="19">
        <v>218798654.4000001</v>
      </c>
      <c r="D72" s="19">
        <v>106489388.21999979</v>
      </c>
      <c r="E72" s="19">
        <f t="shared" si="1"/>
        <v>413590011.61999989</v>
      </c>
    </row>
    <row r="73" spans="1:5">
      <c r="A73" s="6" t="s">
        <v>114</v>
      </c>
      <c r="B73" s="6">
        <v>536807683.39999998</v>
      </c>
      <c r="C73" s="6">
        <v>0</v>
      </c>
      <c r="D73" s="6">
        <v>0</v>
      </c>
      <c r="E73" s="19">
        <f t="shared" si="1"/>
        <v>536807683.39999998</v>
      </c>
    </row>
    <row r="74" spans="1:5">
      <c r="A74" s="21" t="s">
        <v>59</v>
      </c>
      <c r="B74" s="21">
        <f>SUM(B62:B73)</f>
        <v>652132542.07999992</v>
      </c>
      <c r="C74" s="21">
        <f>SUM(C62:C73)</f>
        <v>382629390.61978143</v>
      </c>
      <c r="D74" s="21">
        <f>SUM(D62:D73)</f>
        <v>1457168596.1989322</v>
      </c>
      <c r="E74" s="21">
        <f>SUM(E62:E73)</f>
        <v>2491930528.8987136</v>
      </c>
    </row>
    <row r="75" spans="1:5">
      <c r="A75" s="17" t="s">
        <v>75</v>
      </c>
    </row>
    <row r="76" spans="1:5">
      <c r="A76" s="22" t="s">
        <v>113</v>
      </c>
    </row>
    <row r="78" spans="1:5">
      <c r="A78" s="29" t="s">
        <v>76</v>
      </c>
      <c r="B78" s="29"/>
      <c r="C78" s="29"/>
      <c r="D78" s="29"/>
      <c r="E78" s="29"/>
    </row>
    <row r="79" spans="1:5">
      <c r="A79" s="29" t="s">
        <v>77</v>
      </c>
      <c r="B79" s="29"/>
      <c r="C79" s="29"/>
      <c r="D79" s="29"/>
      <c r="E79" s="29"/>
    </row>
    <row r="80" spans="1:5">
      <c r="A80" s="29" t="s">
        <v>55</v>
      </c>
      <c r="B80" s="29"/>
      <c r="C80" s="29"/>
      <c r="D80" s="29"/>
      <c r="E80" s="29"/>
    </row>
    <row r="82" spans="1:7">
      <c r="A82" s="10" t="s">
        <v>63</v>
      </c>
      <c r="B82" s="10" t="s">
        <v>98</v>
      </c>
      <c r="C82" s="10" t="s">
        <v>99</v>
      </c>
      <c r="D82" s="10" t="s">
        <v>100</v>
      </c>
      <c r="E82" s="10" t="s">
        <v>101</v>
      </c>
    </row>
    <row r="83" spans="1:7" ht="15.75" customHeight="1"/>
    <row r="84" spans="1:7">
      <c r="A84" s="6" t="s">
        <v>81</v>
      </c>
      <c r="B84" s="6">
        <f>'3T'!E88</f>
        <v>1138624989</v>
      </c>
      <c r="C84" s="6">
        <f>B88</f>
        <v>486492446.92000008</v>
      </c>
      <c r="D84" s="6">
        <f>C88</f>
        <v>816856873.54021859</v>
      </c>
      <c r="E84" s="6">
        <f>+B84</f>
        <v>1138624989</v>
      </c>
      <c r="G84" s="23"/>
    </row>
    <row r="85" spans="1:7">
      <c r="A85" s="6" t="s">
        <v>82</v>
      </c>
      <c r="C85" s="6">
        <v>712993817.24000001</v>
      </c>
      <c r="D85" s="6">
        <f>985793056.83+606391</f>
        <v>986399447.83000004</v>
      </c>
      <c r="E85" s="6">
        <f>SUM(B85:D85)</f>
        <v>1699393265.0700002</v>
      </c>
    </row>
    <row r="86" spans="1:7">
      <c r="A86" s="6" t="s">
        <v>83</v>
      </c>
      <c r="B86" s="6">
        <f>+B84+B85</f>
        <v>1138624989</v>
      </c>
      <c r="C86" s="6">
        <f>+C84+C85</f>
        <v>1199486264.1600001</v>
      </c>
      <c r="D86" s="6">
        <f>+D84+D85</f>
        <v>1803256321.3702188</v>
      </c>
      <c r="E86" s="6">
        <f>+E84+E85</f>
        <v>2838018254.0700002</v>
      </c>
    </row>
    <row r="87" spans="1:7">
      <c r="A87" s="6" t="s">
        <v>84</v>
      </c>
      <c r="B87" s="6">
        <f>+B74</f>
        <v>652132542.07999992</v>
      </c>
      <c r="C87" s="6">
        <f>+C74</f>
        <v>382629390.61978143</v>
      </c>
      <c r="D87" s="6">
        <f>+D74</f>
        <v>1457168596.1989322</v>
      </c>
      <c r="E87" s="6">
        <f>SUM(B87:D87)</f>
        <v>2491930528.8987136</v>
      </c>
    </row>
    <row r="88" spans="1:7">
      <c r="A88" s="6" t="s">
        <v>85</v>
      </c>
      <c r="B88" s="6">
        <f>+B86-B87</f>
        <v>486492446.92000008</v>
      </c>
      <c r="C88" s="6">
        <f>+C86-C87</f>
        <v>816856873.54021859</v>
      </c>
      <c r="D88" s="6">
        <f>+D86-D87</f>
        <v>346087725.17128658</v>
      </c>
      <c r="E88" s="6">
        <f>+E86-E87</f>
        <v>346087725.17128658</v>
      </c>
    </row>
    <row r="89" spans="1:7">
      <c r="A89" s="16"/>
      <c r="B89" s="16"/>
      <c r="C89" s="16"/>
      <c r="D89" s="16"/>
      <c r="E89" s="16"/>
    </row>
    <row r="90" spans="1:7">
      <c r="A90" s="17" t="s">
        <v>86</v>
      </c>
    </row>
    <row r="93" spans="1:7">
      <c r="A93" s="6" t="s">
        <v>115</v>
      </c>
    </row>
    <row r="94" spans="1:7">
      <c r="A94" s="24"/>
    </row>
    <row r="95" spans="1:7">
      <c r="A95" s="24"/>
    </row>
    <row r="96" spans="1:7">
      <c r="A96" s="24"/>
    </row>
  </sheetData>
  <sheetProtection selectLockedCells="1" selectUnlockedCells="1"/>
  <mergeCells count="13">
    <mergeCell ref="A38:E38"/>
    <mergeCell ref="A1:F1"/>
    <mergeCell ref="A8:F8"/>
    <mergeCell ref="A9:F9"/>
    <mergeCell ref="A33:F35"/>
    <mergeCell ref="A37:E37"/>
    <mergeCell ref="A80:E80"/>
    <mergeCell ref="A39:E39"/>
    <mergeCell ref="A57:E57"/>
    <mergeCell ref="A58:E58"/>
    <mergeCell ref="A59:E59"/>
    <mergeCell ref="A78:E78"/>
    <mergeCell ref="A79:E79"/>
  </mergeCells>
  <pageMargins left="0.7" right="0.7" top="0.75" bottom="0.75" header="0.51180555555555551" footer="0.51180555555555551"/>
  <pageSetup firstPageNumber="0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F96"/>
  <sheetViews>
    <sheetView topLeftCell="A79" workbookViewId="0">
      <selection activeCell="A93" sqref="A93"/>
    </sheetView>
  </sheetViews>
  <sheetFormatPr baseColWidth="10" defaultColWidth="10.7109375" defaultRowHeight="15"/>
  <cols>
    <col min="1" max="1" width="56" style="6" customWidth="1"/>
    <col min="2" max="2" width="16.140625" style="6" customWidth="1"/>
    <col min="3" max="3" width="15.42578125" style="6" customWidth="1"/>
    <col min="4" max="4" width="16" style="6" customWidth="1"/>
    <col min="5" max="5" width="15.28515625" style="6" customWidth="1"/>
    <col min="6" max="6" width="13.140625" style="6" customWidth="1"/>
    <col min="7" max="8" width="10.85546875" style="6" customWidth="1"/>
    <col min="9" max="9" width="14.85546875" style="6" customWidth="1"/>
    <col min="10" max="16384" width="10.7109375" style="6"/>
  </cols>
  <sheetData>
    <row r="1" spans="1:6">
      <c r="A1" s="29" t="s">
        <v>26</v>
      </c>
      <c r="B1" s="29"/>
      <c r="C1" s="29"/>
      <c r="D1" s="29"/>
      <c r="E1" s="29"/>
      <c r="F1" s="29"/>
    </row>
    <row r="2" spans="1:6">
      <c r="A2" s="8" t="s">
        <v>27</v>
      </c>
      <c r="B2" s="6" t="s">
        <v>28</v>
      </c>
    </row>
    <row r="3" spans="1:6">
      <c r="A3" s="8" t="s">
        <v>29</v>
      </c>
      <c r="B3" s="6" t="s">
        <v>30</v>
      </c>
    </row>
    <row r="4" spans="1:6">
      <c r="A4" s="8" t="s">
        <v>31</v>
      </c>
      <c r="B4" s="6" t="s">
        <v>32</v>
      </c>
    </row>
    <row r="5" spans="1:6">
      <c r="A5" s="8" t="s">
        <v>33</v>
      </c>
      <c r="B5" s="9" t="s">
        <v>102</v>
      </c>
    </row>
    <row r="6" spans="1:6">
      <c r="A6" s="8"/>
      <c r="B6" s="9"/>
    </row>
    <row r="7" spans="1:6">
      <c r="B7" s="9"/>
    </row>
    <row r="8" spans="1:6">
      <c r="A8" s="29" t="s">
        <v>35</v>
      </c>
      <c r="B8" s="29"/>
      <c r="C8" s="29"/>
      <c r="D8" s="29"/>
      <c r="E8" s="29"/>
      <c r="F8" s="29"/>
    </row>
    <row r="9" spans="1:6">
      <c r="A9" s="29" t="s">
        <v>36</v>
      </c>
      <c r="B9" s="29"/>
      <c r="C9" s="29"/>
      <c r="D9" s="29"/>
      <c r="E9" s="29"/>
      <c r="F9" s="29"/>
    </row>
    <row r="10" spans="1:6">
      <c r="A10" s="7"/>
      <c r="B10" s="7"/>
      <c r="C10" s="7"/>
      <c r="D10" s="7"/>
      <c r="E10" s="7"/>
      <c r="F10" s="7"/>
    </row>
    <row r="12" spans="1:6">
      <c r="A12" s="10" t="s">
        <v>37</v>
      </c>
      <c r="B12" s="10" t="s">
        <v>38</v>
      </c>
      <c r="C12" s="10" t="s">
        <v>103</v>
      </c>
      <c r="D12" s="10" t="s">
        <v>104</v>
      </c>
      <c r="E12" s="10" t="s">
        <v>105</v>
      </c>
      <c r="F12" s="7"/>
    </row>
    <row r="13" spans="1:6">
      <c r="A13" s="11" t="s">
        <v>43</v>
      </c>
      <c r="B13" s="7"/>
      <c r="C13" s="7"/>
      <c r="D13" s="7"/>
      <c r="E13" s="7"/>
      <c r="F13" s="7"/>
    </row>
    <row r="14" spans="1:6">
      <c r="A14" s="12" t="s">
        <v>44</v>
      </c>
      <c r="B14" s="7" t="s">
        <v>45</v>
      </c>
      <c r="C14" s="7">
        <f>'1T'!F14</f>
        <v>0</v>
      </c>
      <c r="D14" s="7">
        <f>'2T'!F14</f>
        <v>1</v>
      </c>
      <c r="E14" s="7">
        <f>SUM(C14:D14)</f>
        <v>1</v>
      </c>
      <c r="F14" s="7"/>
    </row>
    <row r="15" spans="1:6">
      <c r="A15" s="12"/>
      <c r="B15" s="7" t="s">
        <v>46</v>
      </c>
      <c r="C15" s="7">
        <f>'1T'!F15</f>
        <v>0</v>
      </c>
      <c r="D15" s="7">
        <f>'2T'!F15</f>
        <v>1500</v>
      </c>
      <c r="E15" s="7">
        <f>SUM(C15:D15)</f>
        <v>1500</v>
      </c>
      <c r="F15" s="7"/>
    </row>
    <row r="16" spans="1:6">
      <c r="A16" s="12" t="s">
        <v>47</v>
      </c>
      <c r="B16" s="7" t="s">
        <v>45</v>
      </c>
      <c r="C16" s="7">
        <f>'1T'!F16</f>
        <v>7</v>
      </c>
      <c r="D16" s="7">
        <f>'2T'!F16</f>
        <v>8</v>
      </c>
      <c r="E16" s="7">
        <f>D16</f>
        <v>8</v>
      </c>
      <c r="F16" s="7"/>
    </row>
    <row r="17" spans="1:6">
      <c r="A17" s="12"/>
      <c r="B17" s="7" t="s">
        <v>46</v>
      </c>
      <c r="C17" s="7">
        <f>'1T'!F17</f>
        <v>26535</v>
      </c>
      <c r="D17" s="7">
        <f>'2T'!F17</f>
        <v>26982</v>
      </c>
      <c r="E17" s="7">
        <f>D17</f>
        <v>26982</v>
      </c>
      <c r="F17" s="7"/>
    </row>
    <row r="18" spans="1:6">
      <c r="A18" s="12" t="s">
        <v>48</v>
      </c>
      <c r="B18" s="7" t="s">
        <v>45</v>
      </c>
      <c r="C18" s="7">
        <f>'1T'!F18</f>
        <v>2</v>
      </c>
      <c r="D18" s="7">
        <f>'2T'!F18</f>
        <v>2</v>
      </c>
      <c r="E18" s="7">
        <f>D18</f>
        <v>2</v>
      </c>
      <c r="F18" s="7"/>
    </row>
    <row r="19" spans="1:6">
      <c r="A19" s="7"/>
      <c r="B19" s="7" t="s">
        <v>46</v>
      </c>
      <c r="C19" s="7">
        <f>'1T'!F19</f>
        <v>1296</v>
      </c>
      <c r="D19" s="7">
        <f>'2T'!F19</f>
        <v>1296</v>
      </c>
      <c r="E19" s="7">
        <f>D19</f>
        <v>1296</v>
      </c>
      <c r="F19" s="7"/>
    </row>
    <row r="20" spans="1:6">
      <c r="A20" s="13" t="s">
        <v>49</v>
      </c>
      <c r="B20" s="7"/>
      <c r="C20" s="7">
        <f>'1T'!F20</f>
        <v>0</v>
      </c>
      <c r="D20" s="7">
        <f>'2T'!F20</f>
        <v>0</v>
      </c>
      <c r="E20" s="7"/>
      <c r="F20" s="7"/>
    </row>
    <row r="21" spans="1:6">
      <c r="A21" s="12" t="s">
        <v>44</v>
      </c>
      <c r="B21" s="7" t="s">
        <v>45</v>
      </c>
      <c r="C21" s="7">
        <f>'1T'!F21</f>
        <v>0</v>
      </c>
      <c r="D21" s="7">
        <f>'2T'!F21</f>
        <v>0</v>
      </c>
      <c r="E21" s="7">
        <f>SUM(C21:D21)</f>
        <v>0</v>
      </c>
      <c r="F21" s="7"/>
    </row>
    <row r="22" spans="1:6">
      <c r="A22" s="12"/>
      <c r="B22" s="7" t="s">
        <v>46</v>
      </c>
      <c r="C22" s="7">
        <f>'1T'!F22</f>
        <v>0</v>
      </c>
      <c r="D22" s="7">
        <f>'2T'!F22</f>
        <v>0</v>
      </c>
      <c r="E22" s="7">
        <f>SUM(C22:D22)</f>
        <v>0</v>
      </c>
      <c r="F22" s="7"/>
    </row>
    <row r="23" spans="1:6">
      <c r="A23" s="12" t="s">
        <v>47</v>
      </c>
      <c r="B23" s="7" t="s">
        <v>45</v>
      </c>
      <c r="C23" s="7">
        <f>'1T'!F23</f>
        <v>5</v>
      </c>
      <c r="D23" s="7">
        <f>'2T'!F23</f>
        <v>7</v>
      </c>
      <c r="E23" s="7">
        <f>D23</f>
        <v>7</v>
      </c>
    </row>
    <row r="24" spans="1:6">
      <c r="A24" s="12"/>
      <c r="B24" s="7" t="s">
        <v>46</v>
      </c>
      <c r="C24" s="7">
        <f>'1T'!F24</f>
        <v>48920</v>
      </c>
      <c r="D24" s="7">
        <f>'2T'!F24</f>
        <v>57020</v>
      </c>
      <c r="E24" s="7">
        <f>D24</f>
        <v>57020</v>
      </c>
    </row>
    <row r="25" spans="1:6">
      <c r="A25" s="12" t="s">
        <v>48</v>
      </c>
      <c r="B25" s="7" t="s">
        <v>45</v>
      </c>
      <c r="C25" s="7">
        <f>'1T'!F25</f>
        <v>5</v>
      </c>
      <c r="D25" s="7">
        <f>'2T'!F25</f>
        <v>12</v>
      </c>
      <c r="E25" s="7">
        <f>D25</f>
        <v>12</v>
      </c>
    </row>
    <row r="26" spans="1:6">
      <c r="A26" s="7"/>
      <c r="B26" s="7" t="s">
        <v>46</v>
      </c>
      <c r="C26" s="7">
        <f>'1T'!F26</f>
        <v>6226</v>
      </c>
      <c r="D26" s="7">
        <f>'2T'!F26</f>
        <v>15126</v>
      </c>
      <c r="E26" s="7">
        <f>D26</f>
        <v>15126</v>
      </c>
    </row>
    <row r="27" spans="1:6">
      <c r="A27" s="13" t="s">
        <v>50</v>
      </c>
      <c r="C27" s="7">
        <f>'1T'!F27</f>
        <v>0</v>
      </c>
      <c r="D27" s="7">
        <f>'2T'!F27</f>
        <v>0</v>
      </c>
      <c r="E27" s="7"/>
    </row>
    <row r="28" spans="1:6">
      <c r="A28" s="14" t="s">
        <v>44</v>
      </c>
      <c r="B28" s="7" t="s">
        <v>45</v>
      </c>
      <c r="C28" s="7">
        <f>'1T'!F28</f>
        <v>0</v>
      </c>
      <c r="D28" s="7">
        <f>'2T'!F28</f>
        <v>27</v>
      </c>
      <c r="E28" s="7">
        <f>SUM(C28:D28)</f>
        <v>27</v>
      </c>
    </row>
    <row r="29" spans="1:6">
      <c r="A29" s="15"/>
      <c r="B29" s="7" t="s">
        <v>46</v>
      </c>
      <c r="C29" s="7">
        <f>'1T'!F29</f>
        <v>0</v>
      </c>
      <c r="D29" s="7">
        <f>'2T'!F29</f>
        <v>10364</v>
      </c>
      <c r="E29" s="7">
        <f>SUM(C29:D29)</f>
        <v>10364</v>
      </c>
    </row>
    <row r="30" spans="1:6">
      <c r="A30" s="15"/>
    </row>
    <row r="31" spans="1:6">
      <c r="A31" s="16"/>
      <c r="B31" s="16"/>
      <c r="C31" s="16"/>
      <c r="D31" s="16"/>
      <c r="E31" s="16"/>
    </row>
    <row r="32" spans="1:6">
      <c r="A32" s="17" t="s">
        <v>51</v>
      </c>
    </row>
    <row r="33" spans="1:6" ht="12.75" customHeight="1">
      <c r="A33" s="30" t="s">
        <v>52</v>
      </c>
      <c r="B33" s="30"/>
      <c r="C33" s="30"/>
      <c r="D33" s="30"/>
      <c r="E33" s="30"/>
      <c r="F33" s="30"/>
    </row>
    <row r="34" spans="1:6">
      <c r="A34" s="30"/>
      <c r="B34" s="30"/>
      <c r="C34" s="30"/>
      <c r="D34" s="30"/>
      <c r="E34" s="30"/>
      <c r="F34" s="30"/>
    </row>
    <row r="35" spans="1:6">
      <c r="A35" s="30"/>
      <c r="B35" s="30"/>
      <c r="C35" s="30"/>
      <c r="D35" s="30"/>
      <c r="E35" s="30"/>
      <c r="F35" s="30"/>
    </row>
    <row r="37" spans="1:6">
      <c r="A37" s="29" t="s">
        <v>53</v>
      </c>
      <c r="B37" s="29"/>
      <c r="C37" s="29"/>
      <c r="D37" s="29"/>
      <c r="E37" s="29"/>
    </row>
    <row r="38" spans="1:6">
      <c r="A38" s="29" t="s">
        <v>54</v>
      </c>
      <c r="B38" s="29"/>
      <c r="C38" s="29"/>
      <c r="D38" s="29"/>
      <c r="E38" s="29"/>
    </row>
    <row r="39" spans="1:6">
      <c r="A39" s="29" t="s">
        <v>55</v>
      </c>
      <c r="B39" s="29"/>
      <c r="C39" s="29"/>
      <c r="D39" s="29"/>
      <c r="E39" s="29"/>
    </row>
    <row r="41" spans="1:6">
      <c r="A41" s="10" t="s">
        <v>37</v>
      </c>
      <c r="B41" s="10" t="s">
        <v>103</v>
      </c>
      <c r="C41" s="10" t="s">
        <v>104</v>
      </c>
      <c r="D41" s="10" t="s">
        <v>105</v>
      </c>
      <c r="E41" s="7"/>
    </row>
    <row r="42" spans="1:6">
      <c r="A42" s="7"/>
      <c r="B42" s="7"/>
      <c r="C42" s="7"/>
      <c r="D42" s="7"/>
      <c r="E42" s="7"/>
    </row>
    <row r="43" spans="1:6">
      <c r="A43" s="9" t="s">
        <v>56</v>
      </c>
      <c r="B43" s="8">
        <f>'1T'!E43</f>
        <v>0</v>
      </c>
      <c r="C43" s="8">
        <f>'2T'!E43</f>
        <v>435560483.21999997</v>
      </c>
      <c r="D43" s="8">
        <f>SUM(B43:C43)</f>
        <v>435560483.21999997</v>
      </c>
      <c r="E43" s="8"/>
    </row>
    <row r="44" spans="1:6">
      <c r="A44" s="18" t="s">
        <v>44</v>
      </c>
      <c r="B44" s="8">
        <f>'1T'!E44</f>
        <v>0</v>
      </c>
      <c r="C44" s="8">
        <f>'2T'!E44</f>
        <v>129861627.05</v>
      </c>
      <c r="D44" s="8">
        <f t="shared" ref="D44:D51" si="0">SUM(B44:C44)</f>
        <v>129861627.05</v>
      </c>
      <c r="E44" s="8"/>
    </row>
    <row r="45" spans="1:6">
      <c r="A45" s="18" t="s">
        <v>47</v>
      </c>
      <c r="B45" s="8">
        <f>'1T'!E45</f>
        <v>0</v>
      </c>
      <c r="C45" s="8">
        <f>'2T'!E45</f>
        <v>303097296.32999992</v>
      </c>
      <c r="D45" s="8">
        <f t="shared" si="0"/>
        <v>303097296.32999992</v>
      </c>
      <c r="E45" s="8"/>
    </row>
    <row r="46" spans="1:6">
      <c r="A46" s="18" t="s">
        <v>48</v>
      </c>
      <c r="B46" s="8">
        <f>'1T'!E46</f>
        <v>0</v>
      </c>
      <c r="C46" s="8">
        <f>'2T'!E46</f>
        <v>2601559.84</v>
      </c>
      <c r="D46" s="8">
        <f t="shared" si="0"/>
        <v>2601559.84</v>
      </c>
      <c r="E46" s="8"/>
    </row>
    <row r="47" spans="1:6">
      <c r="A47" s="15" t="s">
        <v>106</v>
      </c>
      <c r="B47" s="8">
        <f>'1T'!E47</f>
        <v>0</v>
      </c>
      <c r="C47" s="8">
        <f>'2T'!E47</f>
        <v>88721773.210000008</v>
      </c>
      <c r="D47" s="8">
        <f t="shared" si="0"/>
        <v>88721773.210000008</v>
      </c>
      <c r="E47" s="19"/>
    </row>
    <row r="48" spans="1:6">
      <c r="A48" s="18" t="s">
        <v>44</v>
      </c>
      <c r="B48" s="8">
        <f>'1T'!E48</f>
        <v>0</v>
      </c>
      <c r="C48" s="8">
        <f>'2T'!E48</f>
        <v>0</v>
      </c>
      <c r="D48" s="8">
        <f t="shared" si="0"/>
        <v>0</v>
      </c>
      <c r="E48" s="19"/>
    </row>
    <row r="49" spans="1:5">
      <c r="A49" s="18" t="s">
        <v>47</v>
      </c>
      <c r="B49" s="8">
        <f>'1T'!E49</f>
        <v>0</v>
      </c>
      <c r="C49" s="8">
        <f>'2T'!E49</f>
        <v>88721773.210000008</v>
      </c>
      <c r="D49" s="8">
        <f t="shared" si="0"/>
        <v>88721773.210000008</v>
      </c>
      <c r="E49" s="19"/>
    </row>
    <row r="50" spans="1:5">
      <c r="A50" s="18" t="s">
        <v>48</v>
      </c>
      <c r="B50" s="8">
        <f>'1T'!E50</f>
        <v>0</v>
      </c>
      <c r="C50" s="8">
        <f>'2T'!E50</f>
        <v>0</v>
      </c>
      <c r="D50" s="8">
        <f t="shared" si="0"/>
        <v>0</v>
      </c>
      <c r="E50" s="19"/>
    </row>
    <row r="51" spans="1:5">
      <c r="A51" s="15" t="s">
        <v>58</v>
      </c>
      <c r="B51" s="8">
        <f>'1T'!E51</f>
        <v>0</v>
      </c>
      <c r="C51" s="8">
        <f>'2T'!E51</f>
        <v>0</v>
      </c>
      <c r="D51" s="8">
        <f t="shared" si="0"/>
        <v>0</v>
      </c>
      <c r="E51" s="19"/>
    </row>
    <row r="52" spans="1:5">
      <c r="A52" s="15"/>
      <c r="B52" s="19"/>
      <c r="C52" s="19"/>
      <c r="D52" s="8"/>
      <c r="E52" s="19"/>
    </row>
    <row r="53" spans="1:5">
      <c r="A53" s="16" t="s">
        <v>59</v>
      </c>
      <c r="B53" s="16">
        <f>+B43+B47+B51</f>
        <v>0</v>
      </c>
      <c r="C53" s="16">
        <f>+C43+C47+C51</f>
        <v>524282256.42999995</v>
      </c>
      <c r="D53" s="16">
        <f>+D43+D47+D51</f>
        <v>524282256.42999995</v>
      </c>
    </row>
    <row r="54" spans="1:5">
      <c r="A54" s="17" t="s">
        <v>60</v>
      </c>
    </row>
    <row r="57" spans="1:5">
      <c r="A57" s="29" t="s">
        <v>61</v>
      </c>
      <c r="B57" s="29"/>
      <c r="C57" s="29"/>
      <c r="D57" s="29"/>
      <c r="E57" s="29"/>
    </row>
    <row r="58" spans="1:5">
      <c r="A58" s="29" t="s">
        <v>62</v>
      </c>
      <c r="B58" s="29"/>
      <c r="C58" s="29"/>
      <c r="D58" s="29"/>
      <c r="E58" s="29"/>
    </row>
    <row r="59" spans="1:5">
      <c r="A59" s="29" t="s">
        <v>55</v>
      </c>
      <c r="B59" s="29"/>
      <c r="C59" s="29"/>
      <c r="D59" s="29"/>
      <c r="E59" s="29"/>
    </row>
    <row r="61" spans="1:5">
      <c r="A61" s="10" t="s">
        <v>63</v>
      </c>
      <c r="B61" s="10" t="s">
        <v>103</v>
      </c>
      <c r="C61" s="10" t="s">
        <v>104</v>
      </c>
      <c r="D61" s="10" t="s">
        <v>105</v>
      </c>
    </row>
    <row r="62" spans="1:5">
      <c r="A62" s="20" t="s">
        <v>64</v>
      </c>
      <c r="B62" s="19">
        <f>'1T'!E62</f>
        <v>0</v>
      </c>
      <c r="C62" s="19">
        <f>'2T'!E62</f>
        <v>6130336.7300000004</v>
      </c>
      <c r="D62" s="19">
        <f t="shared" ref="D62:D73" si="1">SUM(B62:C62)</f>
        <v>6130336.7300000004</v>
      </c>
    </row>
    <row r="63" spans="1:5">
      <c r="A63" s="20" t="s">
        <v>65</v>
      </c>
      <c r="B63" s="19">
        <f>'1T'!E63</f>
        <v>0</v>
      </c>
      <c r="C63" s="19">
        <f>'2T'!E63</f>
        <v>0</v>
      </c>
      <c r="D63" s="19">
        <f t="shared" si="1"/>
        <v>0</v>
      </c>
    </row>
    <row r="64" spans="1:5">
      <c r="A64" s="20" t="s">
        <v>66</v>
      </c>
      <c r="B64" s="19">
        <f>'1T'!E64</f>
        <v>0</v>
      </c>
      <c r="C64" s="19">
        <f>'2T'!E64</f>
        <v>0</v>
      </c>
      <c r="D64" s="19">
        <f t="shared" si="1"/>
        <v>0</v>
      </c>
    </row>
    <row r="65" spans="1:5">
      <c r="A65" s="20" t="s">
        <v>67</v>
      </c>
      <c r="B65" s="19">
        <f>'1T'!E65</f>
        <v>0</v>
      </c>
      <c r="C65" s="19">
        <f>'2T'!E65</f>
        <v>0</v>
      </c>
      <c r="D65" s="19">
        <f t="shared" si="1"/>
        <v>0</v>
      </c>
    </row>
    <row r="66" spans="1:5">
      <c r="A66" s="20" t="s">
        <v>68</v>
      </c>
      <c r="B66" s="19">
        <f>'1T'!E66</f>
        <v>0</v>
      </c>
      <c r="C66" s="19">
        <f>'2T'!E66</f>
        <v>85584688.269999996</v>
      </c>
      <c r="D66" s="19">
        <f t="shared" si="1"/>
        <v>85584688.269999996</v>
      </c>
    </row>
    <row r="67" spans="1:5">
      <c r="A67" s="20" t="s">
        <v>69</v>
      </c>
      <c r="B67" s="19">
        <f>'1T'!E67</f>
        <v>0</v>
      </c>
      <c r="C67" s="19">
        <f>'2T'!E67</f>
        <v>0</v>
      </c>
      <c r="D67" s="19">
        <f t="shared" si="1"/>
        <v>0</v>
      </c>
    </row>
    <row r="68" spans="1:5">
      <c r="A68" s="20" t="s">
        <v>70</v>
      </c>
      <c r="B68" s="19">
        <f>'1T'!E68</f>
        <v>0</v>
      </c>
      <c r="C68" s="19">
        <f>'2T'!E68</f>
        <v>0</v>
      </c>
      <c r="D68" s="19">
        <f t="shared" si="1"/>
        <v>0</v>
      </c>
    </row>
    <row r="69" spans="1:5">
      <c r="A69" s="20" t="s">
        <v>71</v>
      </c>
      <c r="B69" s="19">
        <f>'1T'!E69</f>
        <v>0</v>
      </c>
      <c r="C69" s="19">
        <f>'2T'!E69</f>
        <v>0</v>
      </c>
      <c r="D69" s="19">
        <f t="shared" si="1"/>
        <v>0</v>
      </c>
    </row>
    <row r="70" spans="1:5">
      <c r="A70" s="20" t="s">
        <v>72</v>
      </c>
      <c r="B70" s="19">
        <f>'1T'!E70</f>
        <v>0</v>
      </c>
      <c r="C70" s="19">
        <f>'2T'!E70</f>
        <v>0</v>
      </c>
      <c r="D70" s="19">
        <f t="shared" si="1"/>
        <v>0</v>
      </c>
    </row>
    <row r="71" spans="1:5">
      <c r="A71" s="20" t="s">
        <v>73</v>
      </c>
      <c r="B71" s="19">
        <f>'1T'!E71</f>
        <v>0</v>
      </c>
      <c r="C71" s="19">
        <f>'2T'!E71</f>
        <v>0</v>
      </c>
      <c r="D71" s="19">
        <f t="shared" si="1"/>
        <v>0</v>
      </c>
    </row>
    <row r="72" spans="1:5">
      <c r="A72" s="20" t="s">
        <v>74</v>
      </c>
      <c r="B72" s="19">
        <f>'1T'!E72</f>
        <v>0</v>
      </c>
      <c r="C72" s="19">
        <f>'2T'!E72</f>
        <v>432567231.43000001</v>
      </c>
      <c r="D72" s="19">
        <f t="shared" si="1"/>
        <v>432567231.43000001</v>
      </c>
    </row>
    <row r="73" spans="1:5">
      <c r="A73" s="6" t="s">
        <v>114</v>
      </c>
      <c r="B73" s="19">
        <f>'1T'!E73</f>
        <v>0</v>
      </c>
      <c r="C73" s="19">
        <f>'2T'!E73</f>
        <v>0</v>
      </c>
      <c r="D73" s="19">
        <f t="shared" si="1"/>
        <v>0</v>
      </c>
    </row>
    <row r="74" spans="1:5">
      <c r="A74" s="21" t="s">
        <v>59</v>
      </c>
      <c r="B74" s="21">
        <f>SUM(B62:B73)</f>
        <v>0</v>
      </c>
      <c r="C74" s="21">
        <f>SUM(C62:C73)</f>
        <v>524282256.43000001</v>
      </c>
      <c r="D74" s="21">
        <f>SUM(D62:D73)</f>
        <v>524282256.43000001</v>
      </c>
    </row>
    <row r="75" spans="1:5">
      <c r="A75" s="17" t="s">
        <v>75</v>
      </c>
    </row>
    <row r="76" spans="1:5">
      <c r="A76" s="22"/>
    </row>
    <row r="78" spans="1:5">
      <c r="A78" s="29" t="s">
        <v>76</v>
      </c>
      <c r="B78" s="29"/>
      <c r="C78" s="29"/>
      <c r="D78" s="29"/>
      <c r="E78" s="29"/>
    </row>
    <row r="79" spans="1:5">
      <c r="A79" s="29" t="s">
        <v>77</v>
      </c>
      <c r="B79" s="29"/>
      <c r="C79" s="29"/>
      <c r="D79" s="29"/>
      <c r="E79" s="29"/>
    </row>
    <row r="80" spans="1:5">
      <c r="A80" s="29" t="s">
        <v>55</v>
      </c>
      <c r="B80" s="29"/>
      <c r="C80" s="29"/>
      <c r="D80" s="29"/>
      <c r="E80" s="29"/>
    </row>
    <row r="82" spans="1:6">
      <c r="A82" s="10" t="s">
        <v>63</v>
      </c>
      <c r="B82" s="10" t="s">
        <v>103</v>
      </c>
      <c r="C82" s="10" t="s">
        <v>104</v>
      </c>
      <c r="D82" s="10" t="s">
        <v>105</v>
      </c>
    </row>
    <row r="83" spans="1:6" ht="15.75" customHeight="1"/>
    <row r="84" spans="1:6">
      <c r="A84" s="6" t="s">
        <v>81</v>
      </c>
      <c r="B84" s="6">
        <f>'1T'!E84</f>
        <v>536807683.43000001</v>
      </c>
      <c r="C84" s="6">
        <f>'2T'!E84</f>
        <v>536807683.43000001</v>
      </c>
      <c r="D84" s="6">
        <f>B84</f>
        <v>536807683.43000001</v>
      </c>
      <c r="F84" s="23"/>
    </row>
    <row r="85" spans="1:6">
      <c r="A85" s="6" t="s">
        <v>82</v>
      </c>
      <c r="B85" s="6">
        <f>'1T'!E85</f>
        <v>0</v>
      </c>
      <c r="C85" s="6">
        <f>'2T'!E85</f>
        <v>1017702689.75</v>
      </c>
      <c r="D85" s="6">
        <f>SUM(B85:C85)</f>
        <v>1017702689.75</v>
      </c>
    </row>
    <row r="86" spans="1:6">
      <c r="A86" s="6" t="s">
        <v>83</v>
      </c>
      <c r="B86" s="6">
        <f>'1T'!E86</f>
        <v>536807683.43000001</v>
      </c>
      <c r="C86" s="6">
        <f>'2T'!E86</f>
        <v>1554510373.1800001</v>
      </c>
      <c r="D86" s="6">
        <f>+D84+D85</f>
        <v>1554510373.1800001</v>
      </c>
    </row>
    <row r="87" spans="1:6">
      <c r="A87" s="6" t="s">
        <v>84</v>
      </c>
      <c r="B87" s="6">
        <f>'1T'!E87</f>
        <v>0</v>
      </c>
      <c r="C87" s="6">
        <f>'2T'!E87</f>
        <v>524282256.43000001</v>
      </c>
      <c r="D87" s="6">
        <f>SUM(B87:C87)</f>
        <v>524282256.43000001</v>
      </c>
    </row>
    <row r="88" spans="1:6">
      <c r="A88" s="6" t="s">
        <v>85</v>
      </c>
      <c r="B88" s="6">
        <f>'1T'!E88</f>
        <v>536807683.43000001</v>
      </c>
      <c r="C88" s="6">
        <f>'2T'!E88</f>
        <v>1030228116.75</v>
      </c>
      <c r="D88" s="6">
        <f>+D86-D87</f>
        <v>1030228116.75</v>
      </c>
    </row>
    <row r="89" spans="1:6">
      <c r="A89" s="16"/>
      <c r="B89" s="16"/>
      <c r="C89" s="16"/>
      <c r="D89" s="16"/>
    </row>
    <row r="90" spans="1:6">
      <c r="A90" s="17" t="s">
        <v>86</v>
      </c>
    </row>
    <row r="93" spans="1:6">
      <c r="A93" s="6" t="s">
        <v>115</v>
      </c>
    </row>
    <row r="94" spans="1:6">
      <c r="A94" s="24"/>
    </row>
    <row r="95" spans="1:6">
      <c r="A95" s="24"/>
    </row>
    <row r="96" spans="1:6">
      <c r="A96" s="24"/>
    </row>
  </sheetData>
  <sheetProtection selectLockedCells="1" selectUnlockedCells="1"/>
  <mergeCells count="13">
    <mergeCell ref="A38:E38"/>
    <mergeCell ref="A1:F1"/>
    <mergeCell ref="A8:F8"/>
    <mergeCell ref="A9:F9"/>
    <mergeCell ref="A33:F35"/>
    <mergeCell ref="A37:E37"/>
    <mergeCell ref="A80:E80"/>
    <mergeCell ref="A39:E39"/>
    <mergeCell ref="A57:E57"/>
    <mergeCell ref="A58:E58"/>
    <mergeCell ref="A59:E59"/>
    <mergeCell ref="A78:E78"/>
    <mergeCell ref="A79:E79"/>
  </mergeCells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96"/>
  <sheetViews>
    <sheetView topLeftCell="A85" workbookViewId="0">
      <selection activeCell="A93" sqref="A93"/>
    </sheetView>
  </sheetViews>
  <sheetFormatPr baseColWidth="10" defaultColWidth="10.7109375" defaultRowHeight="15"/>
  <cols>
    <col min="1" max="1" width="56" style="6" customWidth="1"/>
    <col min="2" max="2" width="16.140625" style="6" customWidth="1"/>
    <col min="3" max="3" width="15.42578125" style="6" customWidth="1"/>
    <col min="4" max="4" width="16" style="6" customWidth="1"/>
    <col min="5" max="5" width="15.28515625" style="6" customWidth="1"/>
    <col min="6" max="6" width="13.140625" style="6" customWidth="1"/>
    <col min="7" max="8" width="10.85546875" style="6" customWidth="1"/>
    <col min="9" max="9" width="14.85546875" style="6" customWidth="1"/>
    <col min="10" max="16384" width="10.7109375" style="6"/>
  </cols>
  <sheetData>
    <row r="1" spans="1:7">
      <c r="A1" s="29" t="s">
        <v>26</v>
      </c>
      <c r="B1" s="29"/>
      <c r="C1" s="29"/>
      <c r="D1" s="29"/>
      <c r="E1" s="29"/>
      <c r="F1" s="29"/>
    </row>
    <row r="2" spans="1:7">
      <c r="A2" s="8" t="s">
        <v>27</v>
      </c>
      <c r="B2" s="6" t="s">
        <v>28</v>
      </c>
    </row>
    <row r="3" spans="1:7">
      <c r="A3" s="8" t="s">
        <v>29</v>
      </c>
      <c r="B3" s="6" t="s">
        <v>30</v>
      </c>
    </row>
    <row r="4" spans="1:7">
      <c r="A4" s="8" t="s">
        <v>31</v>
      </c>
      <c r="B4" s="6" t="s">
        <v>32</v>
      </c>
    </row>
    <row r="5" spans="1:7">
      <c r="A5" s="8" t="s">
        <v>33</v>
      </c>
      <c r="B5" s="9" t="s">
        <v>107</v>
      </c>
    </row>
    <row r="6" spans="1:7">
      <c r="A6" s="8"/>
      <c r="B6" s="9"/>
    </row>
    <row r="7" spans="1:7">
      <c r="B7" s="9"/>
    </row>
    <row r="8" spans="1:7">
      <c r="A8" s="29" t="s">
        <v>35</v>
      </c>
      <c r="B8" s="29"/>
      <c r="C8" s="29"/>
      <c r="D8" s="29"/>
      <c r="E8" s="29"/>
      <c r="F8" s="29"/>
    </row>
    <row r="9" spans="1:7">
      <c r="A9" s="29" t="s">
        <v>36</v>
      </c>
      <c r="B9" s="29"/>
      <c r="C9" s="29"/>
      <c r="D9" s="29"/>
      <c r="E9" s="29"/>
      <c r="F9" s="29"/>
    </row>
    <row r="10" spans="1:7">
      <c r="A10" s="7"/>
      <c r="B10" s="7"/>
      <c r="C10" s="7"/>
      <c r="D10" s="7"/>
      <c r="E10" s="7"/>
      <c r="F10" s="7"/>
    </row>
    <row r="12" spans="1:7">
      <c r="A12" s="10" t="s">
        <v>37</v>
      </c>
      <c r="B12" s="10" t="s">
        <v>38</v>
      </c>
      <c r="C12" s="10" t="s">
        <v>103</v>
      </c>
      <c r="D12" s="10" t="s">
        <v>104</v>
      </c>
      <c r="E12" s="10" t="s">
        <v>108</v>
      </c>
      <c r="F12" s="10" t="s">
        <v>109</v>
      </c>
      <c r="G12" s="7"/>
    </row>
    <row r="13" spans="1:7">
      <c r="A13" s="11" t="s">
        <v>43</v>
      </c>
      <c r="B13" s="7"/>
      <c r="C13" s="7"/>
      <c r="D13" s="7"/>
      <c r="E13" s="7"/>
      <c r="F13" s="7"/>
      <c r="G13" s="7"/>
    </row>
    <row r="14" spans="1:7">
      <c r="A14" s="12" t="s">
        <v>44</v>
      </c>
      <c r="B14" s="7" t="s">
        <v>45</v>
      </c>
      <c r="C14" s="7">
        <f>'1T'!F14</f>
        <v>0</v>
      </c>
      <c r="D14" s="7">
        <f>'2T'!F14</f>
        <v>1</v>
      </c>
      <c r="E14" s="7">
        <f>'3T'!F14</f>
        <v>0</v>
      </c>
      <c r="F14" s="7">
        <f>SUM(C14:E14)</f>
        <v>1</v>
      </c>
      <c r="G14" s="7"/>
    </row>
    <row r="15" spans="1:7">
      <c r="A15" s="12"/>
      <c r="B15" s="7" t="s">
        <v>46</v>
      </c>
      <c r="C15" s="7">
        <f>'1T'!F15</f>
        <v>0</v>
      </c>
      <c r="D15" s="7">
        <f>'2T'!F15</f>
        <v>1500</v>
      </c>
      <c r="E15" s="7">
        <f>'3T'!F15</f>
        <v>0</v>
      </c>
      <c r="F15" s="7">
        <f>SUM(C15:E15)</f>
        <v>1500</v>
      </c>
      <c r="G15" s="7"/>
    </row>
    <row r="16" spans="1:7">
      <c r="A16" s="12" t="s">
        <v>47</v>
      </c>
      <c r="B16" s="7" t="s">
        <v>45</v>
      </c>
      <c r="C16" s="7">
        <f>'1T'!F16</f>
        <v>7</v>
      </c>
      <c r="D16" s="7">
        <f>'2T'!F16</f>
        <v>8</v>
      </c>
      <c r="E16" s="7">
        <f>'3T'!F16</f>
        <v>10</v>
      </c>
      <c r="F16" s="7">
        <f>E16</f>
        <v>10</v>
      </c>
      <c r="G16" s="7"/>
    </row>
    <row r="17" spans="1:7">
      <c r="A17" s="12"/>
      <c r="B17" s="7" t="s">
        <v>46</v>
      </c>
      <c r="C17" s="7">
        <f>'1T'!F17</f>
        <v>26535</v>
      </c>
      <c r="D17" s="7">
        <f>'2T'!F17</f>
        <v>26982</v>
      </c>
      <c r="E17" s="7">
        <f>'3T'!F17</f>
        <v>28278</v>
      </c>
      <c r="F17" s="7">
        <f>E17</f>
        <v>28278</v>
      </c>
      <c r="G17" s="7"/>
    </row>
    <row r="18" spans="1:7">
      <c r="A18" s="12" t="s">
        <v>48</v>
      </c>
      <c r="B18" s="7" t="s">
        <v>45</v>
      </c>
      <c r="C18" s="7">
        <f>'1T'!F18</f>
        <v>2</v>
      </c>
      <c r="D18" s="7">
        <f>'2T'!F18</f>
        <v>2</v>
      </c>
      <c r="E18" s="7">
        <f>'3T'!F18</f>
        <v>0</v>
      </c>
      <c r="F18" s="7">
        <f>E18</f>
        <v>0</v>
      </c>
      <c r="G18" s="7"/>
    </row>
    <row r="19" spans="1:7">
      <c r="A19" s="7"/>
      <c r="B19" s="7" t="s">
        <v>46</v>
      </c>
      <c r="C19" s="7">
        <f>'1T'!F19</f>
        <v>1296</v>
      </c>
      <c r="D19" s="7">
        <f>'2T'!F19</f>
        <v>1296</v>
      </c>
      <c r="E19" s="7">
        <f>'3T'!F19</f>
        <v>0</v>
      </c>
      <c r="F19" s="7">
        <f>E19</f>
        <v>0</v>
      </c>
      <c r="G19" s="7"/>
    </row>
    <row r="20" spans="1:7">
      <c r="A20" s="13" t="s">
        <v>49</v>
      </c>
      <c r="B20" s="7"/>
      <c r="C20" s="7">
        <f>'1T'!F20</f>
        <v>0</v>
      </c>
      <c r="D20" s="7">
        <f>'2T'!F20</f>
        <v>0</v>
      </c>
      <c r="E20" s="7">
        <f>'3T'!F20</f>
        <v>0</v>
      </c>
      <c r="F20" s="7"/>
      <c r="G20" s="7"/>
    </row>
    <row r="21" spans="1:7">
      <c r="A21" s="12" t="s">
        <v>44</v>
      </c>
      <c r="B21" s="7" t="s">
        <v>45</v>
      </c>
      <c r="C21" s="7">
        <f>'1T'!F21</f>
        <v>0</v>
      </c>
      <c r="D21" s="7">
        <f>'2T'!F21</f>
        <v>0</v>
      </c>
      <c r="E21" s="7">
        <f>'3T'!F21</f>
        <v>1</v>
      </c>
      <c r="F21" s="7">
        <f>SUM(C21:E21)</f>
        <v>1</v>
      </c>
      <c r="G21" s="7"/>
    </row>
    <row r="22" spans="1:7">
      <c r="A22" s="12"/>
      <c r="B22" s="7" t="s">
        <v>46</v>
      </c>
      <c r="C22" s="7">
        <f>'1T'!F22</f>
        <v>0</v>
      </c>
      <c r="D22" s="7">
        <f>'2T'!F22</f>
        <v>0</v>
      </c>
      <c r="E22" s="7">
        <f>'3T'!F22</f>
        <v>6032</v>
      </c>
      <c r="F22" s="7">
        <f>SUM(C22:E22)</f>
        <v>6032</v>
      </c>
      <c r="G22" s="7"/>
    </row>
    <row r="23" spans="1:7">
      <c r="A23" s="12" t="s">
        <v>47</v>
      </c>
      <c r="B23" s="7" t="s">
        <v>45</v>
      </c>
      <c r="C23" s="7">
        <f>'1T'!F23</f>
        <v>5</v>
      </c>
      <c r="D23" s="7">
        <f>'2T'!F23</f>
        <v>7</v>
      </c>
      <c r="E23" s="7">
        <f>'3T'!F23</f>
        <v>7</v>
      </c>
      <c r="F23" s="7">
        <f>E23</f>
        <v>7</v>
      </c>
    </row>
    <row r="24" spans="1:7">
      <c r="A24" s="12"/>
      <c r="B24" s="7" t="s">
        <v>46</v>
      </c>
      <c r="C24" s="7">
        <f>'1T'!F24</f>
        <v>48920</v>
      </c>
      <c r="D24" s="7">
        <f>'2T'!F24</f>
        <v>57020</v>
      </c>
      <c r="E24" s="7">
        <f>'3T'!F24</f>
        <v>54171</v>
      </c>
      <c r="F24" s="7">
        <f>E24</f>
        <v>54171</v>
      </c>
    </row>
    <row r="25" spans="1:7">
      <c r="A25" s="12" t="s">
        <v>48</v>
      </c>
      <c r="B25" s="7" t="s">
        <v>45</v>
      </c>
      <c r="C25" s="7">
        <f>'1T'!F25</f>
        <v>5</v>
      </c>
      <c r="D25" s="7">
        <f>'2T'!F25</f>
        <v>12</v>
      </c>
      <c r="E25" s="7">
        <f>'3T'!F25</f>
        <v>11</v>
      </c>
      <c r="F25" s="7">
        <f>E25</f>
        <v>11</v>
      </c>
    </row>
    <row r="26" spans="1:7">
      <c r="A26" s="7"/>
      <c r="B26" s="7" t="s">
        <v>46</v>
      </c>
      <c r="C26" s="7">
        <f>'1T'!F26</f>
        <v>6226</v>
      </c>
      <c r="D26" s="7">
        <f>'2T'!F26</f>
        <v>15126</v>
      </c>
      <c r="E26" s="7">
        <f>'3T'!F26</f>
        <v>11943</v>
      </c>
      <c r="F26" s="7">
        <f>E26</f>
        <v>11943</v>
      </c>
    </row>
    <row r="27" spans="1:7">
      <c r="A27" s="13" t="s">
        <v>50</v>
      </c>
      <c r="C27" s="7">
        <f>'1T'!F27</f>
        <v>0</v>
      </c>
      <c r="D27" s="7">
        <f>'2T'!F27</f>
        <v>0</v>
      </c>
      <c r="E27" s="7">
        <f>'3T'!F27</f>
        <v>0</v>
      </c>
      <c r="F27" s="7"/>
    </row>
    <row r="28" spans="1:7">
      <c r="A28" s="14" t="s">
        <v>44</v>
      </c>
      <c r="B28" s="7" t="s">
        <v>45</v>
      </c>
      <c r="C28" s="7">
        <f>'1T'!F28</f>
        <v>0</v>
      </c>
      <c r="D28" s="7">
        <f>'2T'!F28</f>
        <v>27</v>
      </c>
      <c r="E28" s="7">
        <f>'3T'!F28</f>
        <v>20</v>
      </c>
      <c r="F28" s="7">
        <f>SUM(C28:E28)</f>
        <v>47</v>
      </c>
    </row>
    <row r="29" spans="1:7">
      <c r="A29" s="15"/>
      <c r="B29" s="7" t="s">
        <v>46</v>
      </c>
      <c r="C29" s="7">
        <f>'1T'!F29</f>
        <v>0</v>
      </c>
      <c r="D29" s="7">
        <f>'2T'!F29</f>
        <v>10364</v>
      </c>
      <c r="E29" s="7">
        <f>'3T'!F29</f>
        <v>10375</v>
      </c>
      <c r="F29" s="7">
        <f>SUM(C29:E29)</f>
        <v>20739</v>
      </c>
    </row>
    <row r="30" spans="1:7">
      <c r="A30" s="15"/>
    </row>
    <row r="31" spans="1:7">
      <c r="A31" s="16"/>
      <c r="B31" s="16"/>
      <c r="C31" s="16"/>
      <c r="D31" s="16"/>
      <c r="E31" s="16"/>
      <c r="F31" s="16"/>
    </row>
    <row r="32" spans="1:7">
      <c r="A32" s="17" t="s">
        <v>51</v>
      </c>
    </row>
    <row r="33" spans="1:6" ht="12.75" customHeight="1">
      <c r="A33" s="30" t="s">
        <v>52</v>
      </c>
      <c r="B33" s="30"/>
      <c r="C33" s="30"/>
      <c r="D33" s="30"/>
      <c r="E33" s="30"/>
      <c r="F33" s="30"/>
    </row>
    <row r="34" spans="1:6">
      <c r="A34" s="30"/>
      <c r="B34" s="30"/>
      <c r="C34" s="30"/>
      <c r="D34" s="30"/>
      <c r="E34" s="30"/>
      <c r="F34" s="30"/>
    </row>
    <row r="35" spans="1:6">
      <c r="A35" s="30"/>
      <c r="B35" s="30"/>
      <c r="C35" s="30"/>
      <c r="D35" s="30"/>
      <c r="E35" s="30"/>
      <c r="F35" s="30"/>
    </row>
    <row r="37" spans="1:6">
      <c r="A37" s="29" t="s">
        <v>53</v>
      </c>
      <c r="B37" s="29"/>
      <c r="C37" s="29"/>
      <c r="D37" s="29"/>
      <c r="E37" s="29"/>
    </row>
    <row r="38" spans="1:6">
      <c r="A38" s="29" t="s">
        <v>54</v>
      </c>
      <c r="B38" s="29"/>
      <c r="C38" s="29"/>
      <c r="D38" s="29"/>
      <c r="E38" s="29"/>
    </row>
    <row r="39" spans="1:6">
      <c r="A39" s="29" t="s">
        <v>55</v>
      </c>
      <c r="B39" s="29"/>
      <c r="C39" s="29"/>
      <c r="D39" s="29"/>
      <c r="E39" s="29"/>
    </row>
    <row r="41" spans="1:6">
      <c r="A41" s="10" t="s">
        <v>37</v>
      </c>
      <c r="B41" s="10" t="s">
        <v>103</v>
      </c>
      <c r="C41" s="10" t="s">
        <v>104</v>
      </c>
      <c r="D41" s="10" t="s">
        <v>108</v>
      </c>
      <c r="E41" s="10" t="s">
        <v>109</v>
      </c>
      <c r="F41" s="7"/>
    </row>
    <row r="42" spans="1:6">
      <c r="A42" s="7"/>
      <c r="B42" s="7"/>
      <c r="C42" s="7"/>
      <c r="D42" s="7"/>
      <c r="E42" s="7"/>
      <c r="F42" s="7"/>
    </row>
    <row r="43" spans="1:6">
      <c r="A43" s="9" t="s">
        <v>56</v>
      </c>
      <c r="B43" s="8">
        <f>'1T'!E43</f>
        <v>0</v>
      </c>
      <c r="C43" s="8">
        <f>'2T'!E43</f>
        <v>435560483.21999997</v>
      </c>
      <c r="D43" s="8">
        <f>'3T'!E43</f>
        <v>348083656.03500003</v>
      </c>
      <c r="E43" s="8">
        <f>SUM(B43:D43)</f>
        <v>783644139.255</v>
      </c>
      <c r="F43" s="8"/>
    </row>
    <row r="44" spans="1:6">
      <c r="A44" s="18" t="s">
        <v>44</v>
      </c>
      <c r="B44" s="8">
        <f>'1T'!E44</f>
        <v>0</v>
      </c>
      <c r="C44" s="8">
        <f>'2T'!E44</f>
        <v>129861627.05</v>
      </c>
      <c r="D44" s="8">
        <f>'3T'!E44</f>
        <v>70224676.953906193</v>
      </c>
      <c r="E44" s="8">
        <f t="shared" ref="E44:E51" si="0">SUM(B44:D44)</f>
        <v>200086304.00390619</v>
      </c>
      <c r="F44" s="19"/>
    </row>
    <row r="45" spans="1:6">
      <c r="A45" s="18" t="s">
        <v>47</v>
      </c>
      <c r="B45" s="8">
        <f>'1T'!E45</f>
        <v>0</v>
      </c>
      <c r="C45" s="8">
        <f>'2T'!E45</f>
        <v>303097296.32999992</v>
      </c>
      <c r="D45" s="8">
        <f>'3T'!E45</f>
        <v>267974246.70271239</v>
      </c>
      <c r="E45" s="8">
        <f t="shared" si="0"/>
        <v>571071543.03271234</v>
      </c>
      <c r="F45" s="19"/>
    </row>
    <row r="46" spans="1:6">
      <c r="A46" s="18" t="s">
        <v>48</v>
      </c>
      <c r="B46" s="8">
        <f>'1T'!E46</f>
        <v>0</v>
      </c>
      <c r="C46" s="8">
        <f>'2T'!E46</f>
        <v>2601559.84</v>
      </c>
      <c r="D46" s="8">
        <f>'3T'!E46</f>
        <v>9884732.3783814572</v>
      </c>
      <c r="E46" s="8">
        <f t="shared" si="0"/>
        <v>12486292.218381457</v>
      </c>
      <c r="F46" s="19"/>
    </row>
    <row r="47" spans="1:6">
      <c r="A47" s="15" t="s">
        <v>106</v>
      </c>
      <c r="B47" s="8">
        <f>'1T'!E47</f>
        <v>0</v>
      </c>
      <c r="C47" s="8">
        <f>'2T'!E47</f>
        <v>88721773.210000008</v>
      </c>
      <c r="D47" s="8">
        <f>'3T'!E47</f>
        <v>431626510.29749215</v>
      </c>
      <c r="E47" s="8">
        <f t="shared" si="0"/>
        <v>520348283.50749218</v>
      </c>
      <c r="F47" s="19"/>
    </row>
    <row r="48" spans="1:6">
      <c r="A48" s="18" t="s">
        <v>44</v>
      </c>
      <c r="B48" s="8">
        <f>'1T'!E48</f>
        <v>0</v>
      </c>
      <c r="C48" s="8">
        <f>'2T'!E48</f>
        <v>0</v>
      </c>
      <c r="D48" s="8">
        <f>'3T'!E48</f>
        <v>67288814.299136072</v>
      </c>
      <c r="E48" s="8">
        <f t="shared" si="0"/>
        <v>67288814.299136072</v>
      </c>
      <c r="F48" s="19"/>
    </row>
    <row r="49" spans="1:5">
      <c r="A49" s="18" t="s">
        <v>47</v>
      </c>
      <c r="B49" s="8">
        <f>'1T'!E49</f>
        <v>0</v>
      </c>
      <c r="C49" s="8">
        <f>'2T'!E49</f>
        <v>88721773.210000008</v>
      </c>
      <c r="D49" s="8">
        <f>'3T'!E49</f>
        <v>281078352.94835609</v>
      </c>
      <c r="E49" s="8">
        <f t="shared" si="0"/>
        <v>369800126.15835607</v>
      </c>
    </row>
    <row r="50" spans="1:5">
      <c r="A50" s="18" t="s">
        <v>48</v>
      </c>
      <c r="B50" s="8">
        <f>'1T'!E50</f>
        <v>0</v>
      </c>
      <c r="C50" s="8">
        <f>'2T'!E50</f>
        <v>0</v>
      </c>
      <c r="D50" s="8">
        <f>'3T'!E50</f>
        <v>83259343.049999997</v>
      </c>
      <c r="E50" s="8">
        <f t="shared" si="0"/>
        <v>83259343.049999997</v>
      </c>
    </row>
    <row r="51" spans="1:5">
      <c r="A51" s="15" t="s">
        <v>58</v>
      </c>
      <c r="B51" s="8">
        <f>'1T'!E51</f>
        <v>0</v>
      </c>
      <c r="C51" s="8">
        <f>'2T'!E51</f>
        <v>0</v>
      </c>
      <c r="D51" s="8">
        <f>'3T'!E51</f>
        <v>9690403.5999999996</v>
      </c>
      <c r="E51" s="8">
        <f t="shared" si="0"/>
        <v>9690403.5999999996</v>
      </c>
    </row>
    <row r="52" spans="1:5">
      <c r="A52" s="15"/>
      <c r="B52" s="19"/>
      <c r="C52" s="19"/>
      <c r="D52" s="19"/>
      <c r="E52" s="19"/>
    </row>
    <row r="53" spans="1:5">
      <c r="A53" s="16" t="s">
        <v>59</v>
      </c>
      <c r="B53" s="16">
        <f>+B43+B47+B51</f>
        <v>0</v>
      </c>
      <c r="C53" s="16">
        <f>+C43+C47+C51</f>
        <v>524282256.42999995</v>
      </c>
      <c r="D53" s="16">
        <f>+D43+D47+D51</f>
        <v>789400569.93249214</v>
      </c>
      <c r="E53" s="16">
        <f>+E43+E47+E51</f>
        <v>1313682826.3624921</v>
      </c>
    </row>
    <row r="54" spans="1:5">
      <c r="A54" s="17" t="s">
        <v>60</v>
      </c>
    </row>
    <row r="57" spans="1:5">
      <c r="A57" s="29" t="s">
        <v>61</v>
      </c>
      <c r="B57" s="29"/>
      <c r="C57" s="29"/>
      <c r="D57" s="29"/>
      <c r="E57" s="29"/>
    </row>
    <row r="58" spans="1:5">
      <c r="A58" s="29" t="s">
        <v>62</v>
      </c>
      <c r="B58" s="29"/>
      <c r="C58" s="29"/>
      <c r="D58" s="29"/>
      <c r="E58" s="29"/>
    </row>
    <row r="59" spans="1:5">
      <c r="A59" s="29" t="s">
        <v>55</v>
      </c>
      <c r="B59" s="29"/>
      <c r="C59" s="29"/>
      <c r="D59" s="29"/>
      <c r="E59" s="29"/>
    </row>
    <row r="61" spans="1:5">
      <c r="A61" s="10" t="s">
        <v>63</v>
      </c>
      <c r="B61" s="10" t="s">
        <v>103</v>
      </c>
      <c r="C61" s="10" t="s">
        <v>104</v>
      </c>
      <c r="D61" s="10" t="s">
        <v>108</v>
      </c>
      <c r="E61" s="10" t="s">
        <v>109</v>
      </c>
    </row>
    <row r="62" spans="1:5">
      <c r="A62" s="20" t="s">
        <v>64</v>
      </c>
      <c r="B62" s="19">
        <f>'1T'!E62</f>
        <v>0</v>
      </c>
      <c r="C62" s="19">
        <f>'2T'!E62</f>
        <v>6130336.7300000004</v>
      </c>
      <c r="D62" s="19">
        <f>'3T'!E62</f>
        <v>118296143</v>
      </c>
      <c r="E62" s="19">
        <f t="shared" ref="E62:E73" si="1">SUM(B62:D62)</f>
        <v>124426479.73</v>
      </c>
    </row>
    <row r="63" spans="1:5">
      <c r="A63" s="20" t="s">
        <v>65</v>
      </c>
      <c r="B63" s="19">
        <f>'1T'!E63</f>
        <v>0</v>
      </c>
      <c r="C63" s="19">
        <f>'2T'!E63</f>
        <v>0</v>
      </c>
      <c r="D63" s="19">
        <f>'3T'!E63</f>
        <v>0</v>
      </c>
      <c r="E63" s="19">
        <f t="shared" si="1"/>
        <v>0</v>
      </c>
    </row>
    <row r="64" spans="1:5">
      <c r="A64" s="20" t="s">
        <v>66</v>
      </c>
      <c r="B64" s="19">
        <f>'1T'!E64</f>
        <v>0</v>
      </c>
      <c r="C64" s="19">
        <f>'2T'!E64</f>
        <v>0</v>
      </c>
      <c r="D64" s="19">
        <f>'3T'!E64</f>
        <v>1167066</v>
      </c>
      <c r="E64" s="19">
        <f t="shared" si="1"/>
        <v>1167066</v>
      </c>
    </row>
    <row r="65" spans="1:5">
      <c r="A65" s="20" t="s">
        <v>67</v>
      </c>
      <c r="B65" s="19">
        <f>'1T'!E65</f>
        <v>0</v>
      </c>
      <c r="C65" s="19">
        <f>'2T'!E65</f>
        <v>0</v>
      </c>
      <c r="D65" s="19">
        <f>'3T'!E65</f>
        <v>0</v>
      </c>
      <c r="E65" s="19">
        <f t="shared" si="1"/>
        <v>0</v>
      </c>
    </row>
    <row r="66" spans="1:5">
      <c r="A66" s="20" t="s">
        <v>68</v>
      </c>
      <c r="B66" s="19">
        <f>'1T'!E66</f>
        <v>0</v>
      </c>
      <c r="C66" s="19">
        <f>'2T'!E66</f>
        <v>85584688.269999996</v>
      </c>
      <c r="D66" s="19">
        <f>'3T'!E66</f>
        <v>277967566</v>
      </c>
      <c r="E66" s="19">
        <f t="shared" si="1"/>
        <v>363552254.26999998</v>
      </c>
    </row>
    <row r="67" spans="1:5">
      <c r="A67" s="20" t="s">
        <v>69</v>
      </c>
      <c r="B67" s="19">
        <f>'1T'!E67</f>
        <v>0</v>
      </c>
      <c r="C67" s="19">
        <f>'2T'!E67</f>
        <v>0</v>
      </c>
      <c r="D67" s="19">
        <f>'3T'!E67</f>
        <v>0</v>
      </c>
      <c r="E67" s="19">
        <f t="shared" si="1"/>
        <v>0</v>
      </c>
    </row>
    <row r="68" spans="1:5">
      <c r="A68" s="20" t="s">
        <v>70</v>
      </c>
      <c r="B68" s="19">
        <f>'1T'!E68</f>
        <v>0</v>
      </c>
      <c r="C68" s="19">
        <f>'2T'!E68</f>
        <v>0</v>
      </c>
      <c r="D68" s="19">
        <f>'3T'!E68</f>
        <v>14466555</v>
      </c>
      <c r="E68" s="19">
        <f t="shared" si="1"/>
        <v>14466555</v>
      </c>
    </row>
    <row r="69" spans="1:5">
      <c r="A69" s="20" t="s">
        <v>71</v>
      </c>
      <c r="B69" s="19">
        <f>'1T'!E69</f>
        <v>0</v>
      </c>
      <c r="C69" s="19">
        <f>'2T'!E69</f>
        <v>0</v>
      </c>
      <c r="D69" s="19">
        <f>'3T'!E69</f>
        <v>19873520</v>
      </c>
      <c r="E69" s="19">
        <f t="shared" si="1"/>
        <v>19873520</v>
      </c>
    </row>
    <row r="70" spans="1:5">
      <c r="A70" s="20" t="s">
        <v>72</v>
      </c>
      <c r="B70" s="19">
        <f>'1T'!E70</f>
        <v>0</v>
      </c>
      <c r="C70" s="19">
        <f>'2T'!E70</f>
        <v>0</v>
      </c>
      <c r="D70" s="19">
        <f>'3T'!E70</f>
        <v>18235997</v>
      </c>
      <c r="E70" s="19">
        <f t="shared" si="1"/>
        <v>18235997</v>
      </c>
    </row>
    <row r="71" spans="1:5">
      <c r="A71" s="20" t="s">
        <v>73</v>
      </c>
      <c r="B71" s="19">
        <f>'1T'!E71</f>
        <v>0</v>
      </c>
      <c r="C71" s="19">
        <f>'2T'!E71</f>
        <v>0</v>
      </c>
      <c r="D71" s="19">
        <f>'3T'!E71</f>
        <v>0</v>
      </c>
      <c r="E71" s="19">
        <f t="shared" si="1"/>
        <v>0</v>
      </c>
    </row>
    <row r="72" spans="1:5">
      <c r="A72" s="20" t="s">
        <v>74</v>
      </c>
      <c r="B72" s="19">
        <f>'1T'!E72</f>
        <v>0</v>
      </c>
      <c r="C72" s="19">
        <f>'2T'!E72</f>
        <v>432567231.43000001</v>
      </c>
      <c r="D72" s="19">
        <f>'3T'!E72</f>
        <v>339393723</v>
      </c>
      <c r="E72" s="19">
        <f t="shared" si="1"/>
        <v>771960954.43000007</v>
      </c>
    </row>
    <row r="73" spans="1:5">
      <c r="A73" s="6" t="s">
        <v>114</v>
      </c>
      <c r="B73" s="19">
        <f>'1T'!E73</f>
        <v>0</v>
      </c>
      <c r="C73" s="19">
        <f>'2T'!E73</f>
        <v>0</v>
      </c>
      <c r="D73" s="19">
        <f>'3T'!E73</f>
        <v>0</v>
      </c>
      <c r="E73" s="6">
        <f t="shared" si="1"/>
        <v>0</v>
      </c>
    </row>
    <row r="74" spans="1:5">
      <c r="A74" s="21" t="s">
        <v>59</v>
      </c>
      <c r="B74" s="21">
        <f>SUM(B62:B73)</f>
        <v>0</v>
      </c>
      <c r="C74" s="21">
        <f>SUM(C62:C73)</f>
        <v>524282256.43000001</v>
      </c>
      <c r="D74" s="21">
        <f>SUM(D62:D73)</f>
        <v>789400570</v>
      </c>
      <c r="E74" s="21">
        <f>SUM(E62:E73)</f>
        <v>1313682826.4300001</v>
      </c>
    </row>
    <row r="75" spans="1:5">
      <c r="A75" s="17" t="s">
        <v>75</v>
      </c>
    </row>
    <row r="76" spans="1:5">
      <c r="A76" s="22"/>
    </row>
    <row r="78" spans="1:5">
      <c r="A78" s="29" t="s">
        <v>76</v>
      </c>
      <c r="B78" s="29"/>
      <c r="C78" s="29"/>
      <c r="D78" s="29"/>
      <c r="E78" s="29"/>
    </row>
    <row r="79" spans="1:5">
      <c r="A79" s="29" t="s">
        <v>77</v>
      </c>
      <c r="B79" s="29"/>
      <c r="C79" s="29"/>
      <c r="D79" s="29"/>
      <c r="E79" s="29"/>
    </row>
    <row r="80" spans="1:5">
      <c r="A80" s="29" t="s">
        <v>55</v>
      </c>
      <c r="B80" s="29"/>
      <c r="C80" s="29"/>
      <c r="D80" s="29"/>
      <c r="E80" s="29"/>
    </row>
    <row r="82" spans="1:7">
      <c r="A82" s="10" t="s">
        <v>63</v>
      </c>
      <c r="B82" s="10" t="s">
        <v>103</v>
      </c>
      <c r="C82" s="10" t="s">
        <v>104</v>
      </c>
      <c r="D82" s="10" t="s">
        <v>108</v>
      </c>
      <c r="E82" s="10" t="s">
        <v>109</v>
      </c>
    </row>
    <row r="83" spans="1:7" ht="15.75" customHeight="1"/>
    <row r="84" spans="1:7">
      <c r="A84" s="6" t="s">
        <v>81</v>
      </c>
      <c r="B84" s="6">
        <f>'1T'!E84</f>
        <v>536807683.43000001</v>
      </c>
      <c r="C84" s="6">
        <f>'2T'!E84</f>
        <v>536807683.43000001</v>
      </c>
      <c r="D84" s="6">
        <f>'3T'!E84</f>
        <v>1030228117</v>
      </c>
      <c r="E84" s="6">
        <f>+B84</f>
        <v>536807683.43000001</v>
      </c>
      <c r="G84" s="23"/>
    </row>
    <row r="85" spans="1:7">
      <c r="A85" s="6" t="s">
        <v>82</v>
      </c>
      <c r="B85" s="6">
        <f>'1T'!E85</f>
        <v>0</v>
      </c>
      <c r="C85" s="6">
        <f>'2T'!E85</f>
        <v>1017702689.75</v>
      </c>
      <c r="D85" s="6">
        <f>'3T'!E85</f>
        <v>897797442</v>
      </c>
      <c r="E85" s="6">
        <f>SUM(B85:D85)</f>
        <v>1915500131.75</v>
      </c>
    </row>
    <row r="86" spans="1:7">
      <c r="A86" s="6" t="s">
        <v>83</v>
      </c>
      <c r="B86" s="6">
        <f>'1T'!E86</f>
        <v>536807683.43000001</v>
      </c>
      <c r="C86" s="6">
        <f>'2T'!E86</f>
        <v>1554510373.1800001</v>
      </c>
      <c r="D86" s="6">
        <f>'3T'!E86</f>
        <v>1928025559</v>
      </c>
      <c r="E86" s="6">
        <f>+E84+E85</f>
        <v>2452307815.1799998</v>
      </c>
    </row>
    <row r="87" spans="1:7">
      <c r="A87" s="6" t="s">
        <v>84</v>
      </c>
      <c r="B87" s="6">
        <f>'1T'!E87</f>
        <v>0</v>
      </c>
      <c r="C87" s="6">
        <f>'2T'!E87</f>
        <v>524282256.43000001</v>
      </c>
      <c r="D87" s="6">
        <f>'3T'!E87</f>
        <v>789400570</v>
      </c>
      <c r="E87" s="6">
        <f>SUM(B87:D87)</f>
        <v>1313682826.4300001</v>
      </c>
    </row>
    <row r="88" spans="1:7">
      <c r="A88" s="6" t="s">
        <v>85</v>
      </c>
      <c r="B88" s="6">
        <f>'1T'!E88</f>
        <v>536807683.43000001</v>
      </c>
      <c r="C88" s="6">
        <f>'2T'!E88</f>
        <v>1030228116.75</v>
      </c>
      <c r="D88" s="6">
        <f>'3T'!E88</f>
        <v>1138624989</v>
      </c>
      <c r="E88" s="6">
        <f>+E86-E87</f>
        <v>1138624988.7499998</v>
      </c>
    </row>
    <row r="89" spans="1:7">
      <c r="A89" s="16"/>
      <c r="B89" s="16"/>
      <c r="C89" s="16"/>
      <c r="D89" s="16"/>
      <c r="E89" s="16"/>
    </row>
    <row r="90" spans="1:7">
      <c r="A90" s="17" t="s">
        <v>86</v>
      </c>
    </row>
    <row r="93" spans="1:7">
      <c r="A93" s="6" t="s">
        <v>115</v>
      </c>
    </row>
    <row r="94" spans="1:7">
      <c r="A94" s="24"/>
    </row>
    <row r="95" spans="1:7">
      <c r="A95" s="24"/>
    </row>
    <row r="96" spans="1:7">
      <c r="A96" s="24"/>
    </row>
  </sheetData>
  <sheetProtection selectLockedCells="1" selectUnlockedCells="1"/>
  <mergeCells count="13">
    <mergeCell ref="A38:E38"/>
    <mergeCell ref="A1:F1"/>
    <mergeCell ref="A8:F8"/>
    <mergeCell ref="A9:F9"/>
    <mergeCell ref="A33:F35"/>
    <mergeCell ref="A37:E37"/>
    <mergeCell ref="A80:E80"/>
    <mergeCell ref="A39:E39"/>
    <mergeCell ref="A57:E57"/>
    <mergeCell ref="A58:E58"/>
    <mergeCell ref="A59:E59"/>
    <mergeCell ref="A78:E78"/>
    <mergeCell ref="A79:E79"/>
  </mergeCells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H96"/>
  <sheetViews>
    <sheetView tabSelected="1" topLeftCell="A70" workbookViewId="0">
      <selection activeCell="A94" sqref="A94"/>
    </sheetView>
  </sheetViews>
  <sheetFormatPr baseColWidth="10" defaultColWidth="10.7109375" defaultRowHeight="15"/>
  <cols>
    <col min="1" max="1" width="56" style="6" customWidth="1"/>
    <col min="2" max="2" width="16.140625" style="6" customWidth="1"/>
    <col min="3" max="3" width="15.42578125" style="6" customWidth="1"/>
    <col min="4" max="4" width="16" style="6" customWidth="1"/>
    <col min="5" max="5" width="15.28515625" style="6" customWidth="1"/>
    <col min="6" max="6" width="15.140625" style="6" customWidth="1"/>
    <col min="7" max="7" width="10.85546875" style="6" customWidth="1"/>
    <col min="8" max="8" width="14.140625" style="6" customWidth="1"/>
    <col min="9" max="9" width="14.85546875" style="6" customWidth="1"/>
    <col min="10" max="16384" width="10.7109375" style="6"/>
  </cols>
  <sheetData>
    <row r="1" spans="1:8">
      <c r="A1" s="29" t="s">
        <v>26</v>
      </c>
      <c r="B1" s="29"/>
      <c r="C1" s="29"/>
      <c r="D1" s="29"/>
      <c r="E1" s="29"/>
      <c r="F1" s="29"/>
    </row>
    <row r="2" spans="1:8">
      <c r="A2" s="8" t="s">
        <v>27</v>
      </c>
      <c r="B2" s="6" t="s">
        <v>28</v>
      </c>
    </row>
    <row r="3" spans="1:8">
      <c r="A3" s="8" t="s">
        <v>29</v>
      </c>
      <c r="B3" s="6" t="s">
        <v>30</v>
      </c>
    </row>
    <row r="4" spans="1:8">
      <c r="A4" s="8" t="s">
        <v>31</v>
      </c>
      <c r="B4" s="6" t="s">
        <v>32</v>
      </c>
    </row>
    <row r="5" spans="1:8">
      <c r="A5" s="8" t="s">
        <v>33</v>
      </c>
      <c r="B5" s="9" t="s">
        <v>110</v>
      </c>
    </row>
    <row r="6" spans="1:8">
      <c r="A6" s="8"/>
      <c r="B6" s="9"/>
    </row>
    <row r="7" spans="1:8">
      <c r="B7" s="9"/>
    </row>
    <row r="8" spans="1:8">
      <c r="A8" s="29" t="s">
        <v>35</v>
      </c>
      <c r="B8" s="29"/>
      <c r="C8" s="29"/>
      <c r="D8" s="29"/>
      <c r="E8" s="29"/>
      <c r="F8" s="29"/>
    </row>
    <row r="9" spans="1:8">
      <c r="A9" s="29" t="s">
        <v>36</v>
      </c>
      <c r="B9" s="29"/>
      <c r="C9" s="29"/>
      <c r="D9" s="29"/>
      <c r="E9" s="29"/>
      <c r="F9" s="29"/>
    </row>
    <row r="10" spans="1:8">
      <c r="A10" s="7"/>
      <c r="B10" s="7"/>
      <c r="C10" s="7"/>
      <c r="D10" s="7"/>
      <c r="E10" s="7"/>
      <c r="F10" s="7"/>
    </row>
    <row r="12" spans="1:8">
      <c r="A12" s="10" t="s">
        <v>37</v>
      </c>
      <c r="B12" s="10" t="s">
        <v>38</v>
      </c>
      <c r="C12" s="10" t="s">
        <v>103</v>
      </c>
      <c r="D12" s="10" t="s">
        <v>104</v>
      </c>
      <c r="E12" s="10" t="s">
        <v>108</v>
      </c>
      <c r="F12" s="10" t="s">
        <v>111</v>
      </c>
      <c r="G12" s="10" t="s">
        <v>112</v>
      </c>
      <c r="H12" s="7"/>
    </row>
    <row r="13" spans="1:8">
      <c r="A13" s="11" t="s">
        <v>43</v>
      </c>
      <c r="B13" s="7"/>
      <c r="C13" s="7"/>
      <c r="D13" s="7"/>
      <c r="E13" s="7"/>
      <c r="F13" s="7"/>
      <c r="G13" s="7"/>
      <c r="H13" s="7"/>
    </row>
    <row r="14" spans="1:8">
      <c r="A14" s="12" t="s">
        <v>44</v>
      </c>
      <c r="B14" s="7" t="s">
        <v>45</v>
      </c>
      <c r="C14" s="7">
        <f>'1T'!F14</f>
        <v>0</v>
      </c>
      <c r="D14" s="7">
        <f>'2T'!F14</f>
        <v>1</v>
      </c>
      <c r="E14" s="7">
        <f>'3T'!F14</f>
        <v>0</v>
      </c>
      <c r="F14" s="7">
        <f>'4T'!F14</f>
        <v>0</v>
      </c>
      <c r="G14" s="7">
        <f>SUM(C14:F14)</f>
        <v>1</v>
      </c>
      <c r="H14" s="7"/>
    </row>
    <row r="15" spans="1:8">
      <c r="A15" s="12"/>
      <c r="B15" s="7" t="s">
        <v>46</v>
      </c>
      <c r="C15" s="7">
        <f>'1T'!F15</f>
        <v>0</v>
      </c>
      <c r="D15" s="7">
        <f>'2T'!F15</f>
        <v>1500</v>
      </c>
      <c r="E15" s="7">
        <f>'3T'!F15</f>
        <v>0</v>
      </c>
      <c r="F15" s="7">
        <f>'4T'!F15</f>
        <v>0</v>
      </c>
      <c r="G15" s="7">
        <f>SUM(C15:F15)</f>
        <v>1500</v>
      </c>
      <c r="H15" s="7"/>
    </row>
    <row r="16" spans="1:8">
      <c r="A16" s="12" t="s">
        <v>47</v>
      </c>
      <c r="B16" s="7" t="s">
        <v>45</v>
      </c>
      <c r="C16" s="7">
        <f>'1T'!F16</f>
        <v>7</v>
      </c>
      <c r="D16" s="7">
        <f>'2T'!F16</f>
        <v>8</v>
      </c>
      <c r="E16" s="7">
        <f>'3T'!F16</f>
        <v>10</v>
      </c>
      <c r="F16" s="7">
        <f>'4T'!F16</f>
        <v>10</v>
      </c>
      <c r="G16" s="7">
        <f>F16</f>
        <v>10</v>
      </c>
      <c r="H16" s="7"/>
    </row>
    <row r="17" spans="1:8">
      <c r="A17" s="12"/>
      <c r="B17" s="7" t="s">
        <v>46</v>
      </c>
      <c r="C17" s="7">
        <f>'1T'!F17</f>
        <v>26535</v>
      </c>
      <c r="D17" s="7">
        <f>'2T'!F17</f>
        <v>26982</v>
      </c>
      <c r="E17" s="7">
        <f>'3T'!F17</f>
        <v>28278</v>
      </c>
      <c r="F17" s="7">
        <f>'4T'!F17</f>
        <v>28278</v>
      </c>
      <c r="G17" s="7">
        <f>F17</f>
        <v>28278</v>
      </c>
      <c r="H17" s="7"/>
    </row>
    <row r="18" spans="1:8">
      <c r="A18" s="12" t="s">
        <v>48</v>
      </c>
      <c r="B18" s="7" t="s">
        <v>45</v>
      </c>
      <c r="C18" s="7">
        <f>'1T'!F18</f>
        <v>2</v>
      </c>
      <c r="D18" s="7">
        <f>'2T'!F18</f>
        <v>2</v>
      </c>
      <c r="E18" s="7">
        <f>'3T'!F18</f>
        <v>0</v>
      </c>
      <c r="F18" s="7">
        <f>'4T'!F18</f>
        <v>0</v>
      </c>
      <c r="G18" s="7">
        <f>F18</f>
        <v>0</v>
      </c>
      <c r="H18" s="7"/>
    </row>
    <row r="19" spans="1:8">
      <c r="A19" s="7"/>
      <c r="B19" s="7" t="s">
        <v>46</v>
      </c>
      <c r="C19" s="7">
        <f>'1T'!F19</f>
        <v>1296</v>
      </c>
      <c r="D19" s="7">
        <f>'2T'!F19</f>
        <v>1296</v>
      </c>
      <c r="E19" s="7">
        <f>'3T'!F19</f>
        <v>0</v>
      </c>
      <c r="F19" s="7">
        <f>'4T'!F19</f>
        <v>0</v>
      </c>
      <c r="G19" s="7">
        <f>F19</f>
        <v>0</v>
      </c>
      <c r="H19" s="7"/>
    </row>
    <row r="20" spans="1:8">
      <c r="A20" s="13" t="s">
        <v>49</v>
      </c>
      <c r="B20" s="7"/>
      <c r="C20" s="7">
        <f>'1T'!F20</f>
        <v>0</v>
      </c>
      <c r="D20" s="7">
        <f>'2T'!F20</f>
        <v>0</v>
      </c>
      <c r="E20" s="7">
        <f>'3T'!F20</f>
        <v>0</v>
      </c>
      <c r="F20" s="7">
        <f>'4T'!F20</f>
        <v>0</v>
      </c>
      <c r="G20" s="7"/>
      <c r="H20" s="7"/>
    </row>
    <row r="21" spans="1:8">
      <c r="A21" s="12" t="s">
        <v>44</v>
      </c>
      <c r="B21" s="7" t="s">
        <v>45</v>
      </c>
      <c r="C21" s="7">
        <f>'1T'!F21</f>
        <v>0</v>
      </c>
      <c r="D21" s="7">
        <f>'2T'!F21</f>
        <v>0</v>
      </c>
      <c r="E21" s="7">
        <f>'3T'!F21</f>
        <v>1</v>
      </c>
      <c r="F21" s="7">
        <f>'4T'!F21</f>
        <v>2</v>
      </c>
      <c r="G21" s="7">
        <f>SUM(C21:F21)</f>
        <v>3</v>
      </c>
      <c r="H21" s="7"/>
    </row>
    <row r="22" spans="1:8">
      <c r="A22" s="12"/>
      <c r="B22" s="7" t="s">
        <v>46</v>
      </c>
      <c r="C22" s="7">
        <f>'1T'!F22</f>
        <v>0</v>
      </c>
      <c r="D22" s="7">
        <f>'2T'!F22</f>
        <v>0</v>
      </c>
      <c r="E22" s="7">
        <f>'3T'!F22</f>
        <v>6032</v>
      </c>
      <c r="F22" s="7">
        <f>'4T'!F22</f>
        <v>18666</v>
      </c>
      <c r="G22" s="7">
        <f>SUM(C22:F22)</f>
        <v>24698</v>
      </c>
      <c r="H22" s="7"/>
    </row>
    <row r="23" spans="1:8">
      <c r="A23" s="12" t="s">
        <v>47</v>
      </c>
      <c r="B23" s="7" t="s">
        <v>45</v>
      </c>
      <c r="C23" s="7">
        <f>'1T'!F23</f>
        <v>5</v>
      </c>
      <c r="D23" s="7">
        <f>'2T'!F23</f>
        <v>7</v>
      </c>
      <c r="E23" s="7">
        <f>'3T'!F23</f>
        <v>7</v>
      </c>
      <c r="F23" s="7">
        <f>'4T'!F23</f>
        <v>13</v>
      </c>
      <c r="G23" s="7">
        <f>F23</f>
        <v>13</v>
      </c>
    </row>
    <row r="24" spans="1:8">
      <c r="A24" s="12"/>
      <c r="B24" s="7" t="s">
        <v>46</v>
      </c>
      <c r="C24" s="7">
        <f>'1T'!F24</f>
        <v>48920</v>
      </c>
      <c r="D24" s="7">
        <f>'2T'!F24</f>
        <v>57020</v>
      </c>
      <c r="E24" s="7">
        <f>'3T'!F24</f>
        <v>54171</v>
      </c>
      <c r="F24" s="7">
        <f>'4T'!F24</f>
        <v>44819</v>
      </c>
      <c r="G24" s="7">
        <f>F24</f>
        <v>44819</v>
      </c>
    </row>
    <row r="25" spans="1:8">
      <c r="A25" s="12" t="s">
        <v>48</v>
      </c>
      <c r="B25" s="7" t="s">
        <v>45</v>
      </c>
      <c r="C25" s="7">
        <f>'1T'!F25</f>
        <v>5</v>
      </c>
      <c r="D25" s="7">
        <f>'2T'!F25</f>
        <v>12</v>
      </c>
      <c r="E25" s="7">
        <f>'3T'!F25</f>
        <v>11</v>
      </c>
      <c r="F25" s="7">
        <f>'4T'!F25</f>
        <v>11</v>
      </c>
      <c r="G25" s="7">
        <f>F25</f>
        <v>11</v>
      </c>
    </row>
    <row r="26" spans="1:8">
      <c r="A26" s="7"/>
      <c r="B26" s="7" t="s">
        <v>46</v>
      </c>
      <c r="C26" s="7">
        <f>'1T'!F26</f>
        <v>6226</v>
      </c>
      <c r="D26" s="7">
        <f>'2T'!F26</f>
        <v>15126</v>
      </c>
      <c r="E26" s="7">
        <f>'3T'!F26</f>
        <v>11943</v>
      </c>
      <c r="F26" s="7">
        <f>'4T'!F26</f>
        <v>40876</v>
      </c>
      <c r="G26" s="7">
        <f>F26</f>
        <v>40876</v>
      </c>
    </row>
    <row r="27" spans="1:8">
      <c r="A27" s="13" t="s">
        <v>50</v>
      </c>
      <c r="C27" s="7">
        <f>'1T'!F27</f>
        <v>0</v>
      </c>
      <c r="D27" s="7">
        <f>'2T'!F27</f>
        <v>0</v>
      </c>
      <c r="E27" s="7">
        <f>'3T'!F27</f>
        <v>0</v>
      </c>
      <c r="F27" s="7">
        <f>'4T'!F27</f>
        <v>0</v>
      </c>
      <c r="G27" s="7"/>
    </row>
    <row r="28" spans="1:8">
      <c r="A28" s="14" t="s">
        <v>44</v>
      </c>
      <c r="B28" s="7" t="s">
        <v>45</v>
      </c>
      <c r="C28" s="7">
        <f>'1T'!F28</f>
        <v>0</v>
      </c>
      <c r="D28" s="7">
        <f>'2T'!F28</f>
        <v>27</v>
      </c>
      <c r="E28" s="7">
        <f>'3T'!F28</f>
        <v>20</v>
      </c>
      <c r="F28" s="7">
        <f>'4T'!F28</f>
        <v>32</v>
      </c>
      <c r="G28" s="7">
        <f>SUM(C28:F28)</f>
        <v>79</v>
      </c>
    </row>
    <row r="29" spans="1:8">
      <c r="A29" s="15"/>
      <c r="B29" s="7" t="s">
        <v>46</v>
      </c>
      <c r="C29" s="7">
        <f>'1T'!F29</f>
        <v>0</v>
      </c>
      <c r="D29" s="7">
        <f>'2T'!F29</f>
        <v>10364</v>
      </c>
      <c r="E29" s="7">
        <f>'3T'!F29</f>
        <v>10375</v>
      </c>
      <c r="F29" s="7">
        <f>'4T'!F29</f>
        <v>10754</v>
      </c>
      <c r="G29" s="7">
        <f>SUM(C29:F29)</f>
        <v>31493</v>
      </c>
    </row>
    <row r="30" spans="1:8">
      <c r="A30" s="15"/>
    </row>
    <row r="31" spans="1:8">
      <c r="A31" s="16"/>
      <c r="B31" s="16"/>
      <c r="C31" s="16"/>
      <c r="D31" s="16"/>
      <c r="E31" s="16"/>
      <c r="F31" s="16"/>
      <c r="G31" s="16"/>
    </row>
    <row r="32" spans="1:8">
      <c r="A32" s="17" t="s">
        <v>51</v>
      </c>
    </row>
    <row r="33" spans="1:7" ht="12.75" customHeight="1">
      <c r="A33" s="30" t="s">
        <v>52</v>
      </c>
      <c r="B33" s="30"/>
      <c r="C33" s="30"/>
      <c r="D33" s="30"/>
      <c r="E33" s="30"/>
      <c r="F33" s="30"/>
    </row>
    <row r="34" spans="1:7">
      <c r="A34" s="30"/>
      <c r="B34" s="30"/>
      <c r="C34" s="30"/>
      <c r="D34" s="30"/>
      <c r="E34" s="30"/>
      <c r="F34" s="30"/>
    </row>
    <row r="35" spans="1:7">
      <c r="A35" s="30"/>
      <c r="B35" s="30"/>
      <c r="C35" s="30"/>
      <c r="D35" s="30"/>
      <c r="E35" s="30"/>
      <c r="F35" s="30"/>
    </row>
    <row r="37" spans="1:7">
      <c r="A37" s="29" t="s">
        <v>53</v>
      </c>
      <c r="B37" s="29"/>
      <c r="C37" s="29"/>
      <c r="D37" s="29"/>
      <c r="E37" s="29"/>
    </row>
    <row r="38" spans="1:7">
      <c r="A38" s="29" t="s">
        <v>54</v>
      </c>
      <c r="B38" s="29"/>
      <c r="C38" s="29"/>
      <c r="D38" s="29"/>
      <c r="E38" s="29"/>
    </row>
    <row r="39" spans="1:7">
      <c r="A39" s="29" t="s">
        <v>55</v>
      </c>
      <c r="B39" s="29"/>
      <c r="C39" s="29"/>
      <c r="D39" s="29"/>
      <c r="E39" s="29"/>
    </row>
    <row r="41" spans="1:7">
      <c r="A41" s="10" t="s">
        <v>37</v>
      </c>
      <c r="B41" s="10" t="s">
        <v>103</v>
      </c>
      <c r="C41" s="10" t="s">
        <v>104</v>
      </c>
      <c r="D41" s="10" t="s">
        <v>108</v>
      </c>
      <c r="E41" s="10" t="s">
        <v>111</v>
      </c>
      <c r="F41" s="10" t="s">
        <v>112</v>
      </c>
      <c r="G41" s="7"/>
    </row>
    <row r="42" spans="1:7">
      <c r="A42" s="7"/>
      <c r="B42" s="7"/>
      <c r="C42" s="7"/>
      <c r="D42" s="7"/>
      <c r="E42" s="7"/>
      <c r="F42" s="7"/>
      <c r="G42" s="7"/>
    </row>
    <row r="43" spans="1:7">
      <c r="A43" s="9" t="s">
        <v>56</v>
      </c>
      <c r="B43" s="8">
        <f>'1T'!E43</f>
        <v>0</v>
      </c>
      <c r="C43" s="8">
        <f>'2T'!E43</f>
        <v>435560483.21999997</v>
      </c>
      <c r="D43" s="8">
        <f>'3T'!E43</f>
        <v>348083656.03500003</v>
      </c>
      <c r="E43" s="8">
        <f>+'4T'!E43</f>
        <v>334654866.7922399</v>
      </c>
      <c r="F43" s="8">
        <f>SUM(B43:E43)</f>
        <v>1118299006.0472398</v>
      </c>
      <c r="G43" s="8"/>
    </row>
    <row r="44" spans="1:7">
      <c r="A44" s="18" t="s">
        <v>44</v>
      </c>
      <c r="B44" s="8">
        <f>'1T'!E44</f>
        <v>0</v>
      </c>
      <c r="C44" s="8">
        <f>'2T'!E44</f>
        <v>129861627.05</v>
      </c>
      <c r="D44" s="8">
        <f>'3T'!E44</f>
        <v>70224676.953906193</v>
      </c>
      <c r="E44" s="8">
        <f>+'4T'!E44</f>
        <v>15402681.040000021</v>
      </c>
      <c r="F44" s="8">
        <f t="shared" ref="F44:F51" si="0">SUM(B44:E44)</f>
        <v>215488985.04390621</v>
      </c>
      <c r="G44" s="19"/>
    </row>
    <row r="45" spans="1:7">
      <c r="A45" s="18" t="s">
        <v>47</v>
      </c>
      <c r="B45" s="8">
        <f>'1T'!E45</f>
        <v>0</v>
      </c>
      <c r="C45" s="8">
        <f>'2T'!E45</f>
        <v>303097296.32999992</v>
      </c>
      <c r="D45" s="8">
        <f>'3T'!E45</f>
        <v>267974246.70271239</v>
      </c>
      <c r="E45" s="8">
        <f>+'4T'!E45</f>
        <v>243684319.17000008</v>
      </c>
      <c r="F45" s="8">
        <f t="shared" si="0"/>
        <v>814755862.20271242</v>
      </c>
      <c r="G45" s="19"/>
    </row>
    <row r="46" spans="1:7">
      <c r="A46" s="18" t="s">
        <v>48</v>
      </c>
      <c r="B46" s="8">
        <f>'1T'!E46</f>
        <v>0</v>
      </c>
      <c r="C46" s="8">
        <f>'2T'!E46</f>
        <v>2601559.84</v>
      </c>
      <c r="D46" s="8">
        <f>'3T'!E46</f>
        <v>9884732.3783814572</v>
      </c>
      <c r="E46" s="8">
        <f>+'4T'!E46</f>
        <v>75567866.582239807</v>
      </c>
      <c r="F46" s="8">
        <f t="shared" si="0"/>
        <v>88054158.800621271</v>
      </c>
      <c r="G46" s="19"/>
    </row>
    <row r="47" spans="1:7">
      <c r="A47" s="15" t="s">
        <v>106</v>
      </c>
      <c r="B47" s="8">
        <f>'1T'!E47</f>
        <v>0</v>
      </c>
      <c r="C47" s="8">
        <f>'2T'!E47</f>
        <v>88721773.210000008</v>
      </c>
      <c r="D47" s="8">
        <f>'3T'!E47</f>
        <v>431626510.29749215</v>
      </c>
      <c r="E47" s="8">
        <f>+'4T'!E47</f>
        <v>1605015117.1547463</v>
      </c>
      <c r="F47" s="8">
        <f t="shared" si="0"/>
        <v>2125363400.6622386</v>
      </c>
      <c r="G47" s="19"/>
    </row>
    <row r="48" spans="1:7">
      <c r="A48" s="18" t="s">
        <v>44</v>
      </c>
      <c r="B48" s="8">
        <f>'1T'!E48</f>
        <v>0</v>
      </c>
      <c r="C48" s="8">
        <f>'2T'!E48</f>
        <v>0</v>
      </c>
      <c r="D48" s="8">
        <f>'3T'!E48</f>
        <v>67288814.299136072</v>
      </c>
      <c r="E48" s="8">
        <f>+'4T'!E48</f>
        <v>4479470.5</v>
      </c>
      <c r="F48" s="8">
        <f t="shared" si="0"/>
        <v>71768284.799136072</v>
      </c>
      <c r="G48" s="19"/>
    </row>
    <row r="49" spans="1:6">
      <c r="A49" s="18" t="s">
        <v>47</v>
      </c>
      <c r="B49" s="8">
        <f>'1T'!E49</f>
        <v>0</v>
      </c>
      <c r="C49" s="8">
        <f>'2T'!E49</f>
        <v>88721773.210000008</v>
      </c>
      <c r="D49" s="8">
        <f>'3T'!E49</f>
        <v>281078352.94835609</v>
      </c>
      <c r="E49" s="8">
        <f>+'4T'!E49</f>
        <v>617390870.28594291</v>
      </c>
      <c r="F49" s="8">
        <f t="shared" si="0"/>
        <v>987190996.44429898</v>
      </c>
    </row>
    <row r="50" spans="1:6">
      <c r="A50" s="18" t="s">
        <v>48</v>
      </c>
      <c r="B50" s="8">
        <f>'1T'!E50</f>
        <v>0</v>
      </c>
      <c r="C50" s="8">
        <f>'2T'!E50</f>
        <v>0</v>
      </c>
      <c r="D50" s="8">
        <f>'3T'!E50</f>
        <v>83259343.049999997</v>
      </c>
      <c r="E50" s="8">
        <f>+'4T'!E50</f>
        <v>983144776.36880326</v>
      </c>
      <c r="F50" s="8">
        <f t="shared" si="0"/>
        <v>1066404119.4188032</v>
      </c>
    </row>
    <row r="51" spans="1:6">
      <c r="A51" s="15" t="s">
        <v>58</v>
      </c>
      <c r="B51" s="8">
        <f>'1T'!E51</f>
        <v>0</v>
      </c>
      <c r="C51" s="8">
        <f>'2T'!E51</f>
        <v>0</v>
      </c>
      <c r="D51" s="8">
        <f>'3T'!E51</f>
        <v>9690403.5999999996</v>
      </c>
      <c r="E51" s="8">
        <f>+'4T'!E51</f>
        <v>15452862</v>
      </c>
      <c r="F51" s="8">
        <f t="shared" si="0"/>
        <v>25143265.600000001</v>
      </c>
    </row>
    <row r="52" spans="1:6">
      <c r="A52" s="15"/>
      <c r="B52" s="19"/>
      <c r="C52" s="19"/>
      <c r="D52" s="19"/>
      <c r="E52" s="19"/>
      <c r="F52" s="19"/>
    </row>
    <row r="53" spans="1:6">
      <c r="A53" s="16" t="s">
        <v>59</v>
      </c>
      <c r="B53" s="16">
        <f>+B43+B47+B51</f>
        <v>0</v>
      </c>
      <c r="C53" s="16">
        <f>+C43+C47+C51</f>
        <v>524282256.42999995</v>
      </c>
      <c r="D53" s="16">
        <f>+D43+D47+D51</f>
        <v>789400569.93249214</v>
      </c>
      <c r="E53" s="16">
        <f>+E43+E47+E51</f>
        <v>1955122845.9469862</v>
      </c>
      <c r="F53" s="16">
        <f>+F43+F47+F51</f>
        <v>3268805672.3094783</v>
      </c>
    </row>
    <row r="54" spans="1:6">
      <c r="A54" s="17" t="s">
        <v>60</v>
      </c>
    </row>
    <row r="57" spans="1:6">
      <c r="A57" s="29" t="s">
        <v>61</v>
      </c>
      <c r="B57" s="29"/>
      <c r="C57" s="29"/>
      <c r="D57" s="29"/>
      <c r="E57" s="29"/>
    </row>
    <row r="58" spans="1:6">
      <c r="A58" s="29" t="s">
        <v>62</v>
      </c>
      <c r="B58" s="29"/>
      <c r="C58" s="29"/>
      <c r="D58" s="29"/>
      <c r="E58" s="29"/>
    </row>
    <row r="59" spans="1:6">
      <c r="A59" s="29" t="s">
        <v>55</v>
      </c>
      <c r="B59" s="29"/>
      <c r="C59" s="29"/>
      <c r="D59" s="29"/>
      <c r="E59" s="29"/>
    </row>
    <row r="61" spans="1:6">
      <c r="A61" s="10" t="s">
        <v>63</v>
      </c>
      <c r="B61" s="10" t="s">
        <v>103</v>
      </c>
      <c r="C61" s="10" t="s">
        <v>104</v>
      </c>
      <c r="D61" s="10" t="s">
        <v>108</v>
      </c>
      <c r="E61" s="10" t="s">
        <v>111</v>
      </c>
      <c r="F61" s="10" t="s">
        <v>112</v>
      </c>
    </row>
    <row r="62" spans="1:6">
      <c r="A62" s="20" t="s">
        <v>64</v>
      </c>
      <c r="B62" s="19">
        <f>'1T'!E62</f>
        <v>0</v>
      </c>
      <c r="C62" s="19">
        <f>'2T'!E62</f>
        <v>6130336.7300000004</v>
      </c>
      <c r="D62" s="19">
        <f>'3T'!E62</f>
        <v>118296143</v>
      </c>
      <c r="E62" s="19">
        <f>'4T'!E62</f>
        <v>154184528.45693931</v>
      </c>
      <c r="F62" s="19">
        <f t="shared" ref="F62:F73" si="1">SUM(B62:E62)</f>
        <v>278611008.1869393</v>
      </c>
    </row>
    <row r="63" spans="1:6">
      <c r="A63" s="20" t="s">
        <v>65</v>
      </c>
      <c r="B63" s="19">
        <f>'1T'!E63</f>
        <v>0</v>
      </c>
      <c r="C63" s="19">
        <f>'2T'!E63</f>
        <v>0</v>
      </c>
      <c r="D63" s="19">
        <f>'3T'!E63</f>
        <v>0</v>
      </c>
      <c r="E63" s="19">
        <f>'4T'!E63</f>
        <v>116337321.5</v>
      </c>
      <c r="F63" s="19">
        <f t="shared" si="1"/>
        <v>116337321.5</v>
      </c>
    </row>
    <row r="64" spans="1:6">
      <c r="A64" s="20" t="s">
        <v>66</v>
      </c>
      <c r="B64" s="19">
        <f>'1T'!E64</f>
        <v>0</v>
      </c>
      <c r="C64" s="19">
        <f>'2T'!E64</f>
        <v>0</v>
      </c>
      <c r="D64" s="19">
        <f>'3T'!E64</f>
        <v>1167066</v>
      </c>
      <c r="E64" s="19">
        <f>'4T'!E64</f>
        <v>3173854.4772725105</v>
      </c>
      <c r="F64" s="19">
        <f t="shared" si="1"/>
        <v>4340920.4772725105</v>
      </c>
    </row>
    <row r="65" spans="1:6">
      <c r="A65" s="20" t="s">
        <v>67</v>
      </c>
      <c r="B65" s="19">
        <f>'1T'!E65</f>
        <v>0</v>
      </c>
      <c r="C65" s="19">
        <f>'2T'!E65</f>
        <v>0</v>
      </c>
      <c r="D65" s="19">
        <f>'3T'!E65</f>
        <v>0</v>
      </c>
      <c r="E65" s="19">
        <f>'4T'!E65</f>
        <v>767139.7</v>
      </c>
      <c r="F65" s="19">
        <f t="shared" si="1"/>
        <v>767139.7</v>
      </c>
    </row>
    <row r="66" spans="1:6">
      <c r="A66" s="20" t="s">
        <v>68</v>
      </c>
      <c r="B66" s="19">
        <f>'1T'!E66</f>
        <v>0</v>
      </c>
      <c r="C66" s="19">
        <f>'2T'!E66</f>
        <v>85584688.269999996</v>
      </c>
      <c r="D66" s="19">
        <f>'3T'!E66</f>
        <v>277967566</v>
      </c>
      <c r="E66" s="19">
        <f>'4T'!E66</f>
        <v>1252619964.9947205</v>
      </c>
      <c r="F66" s="19">
        <f t="shared" si="1"/>
        <v>1616172219.2647204</v>
      </c>
    </row>
    <row r="67" spans="1:6">
      <c r="A67" s="20" t="s">
        <v>69</v>
      </c>
      <c r="B67" s="19">
        <f>'1T'!E67</f>
        <v>0</v>
      </c>
      <c r="C67" s="19">
        <f>'2T'!E67</f>
        <v>0</v>
      </c>
      <c r="D67" s="19">
        <f>'3T'!E67</f>
        <v>0</v>
      </c>
      <c r="E67" s="19">
        <f>'4T'!E67</f>
        <v>5140621.9800000004</v>
      </c>
      <c r="F67" s="19">
        <f t="shared" si="1"/>
        <v>5140621.9800000004</v>
      </c>
    </row>
    <row r="68" spans="1:6">
      <c r="A68" s="20" t="s">
        <v>70</v>
      </c>
      <c r="B68" s="19">
        <f>'1T'!E68</f>
        <v>0</v>
      </c>
      <c r="C68" s="19">
        <f>'2T'!E68</f>
        <v>0</v>
      </c>
      <c r="D68" s="19">
        <f>'3T'!E68</f>
        <v>14466555</v>
      </c>
      <c r="E68" s="19">
        <f>'4T'!E68</f>
        <v>0</v>
      </c>
      <c r="F68" s="19">
        <f t="shared" si="1"/>
        <v>14466555</v>
      </c>
    </row>
    <row r="69" spans="1:6">
      <c r="A69" s="20" t="s">
        <v>71</v>
      </c>
      <c r="B69" s="19">
        <f>'1T'!E69</f>
        <v>0</v>
      </c>
      <c r="C69" s="19">
        <f>'2T'!E69</f>
        <v>0</v>
      </c>
      <c r="D69" s="19">
        <f>'3T'!E69</f>
        <v>19873520</v>
      </c>
      <c r="E69" s="19">
        <f>'4T'!E69</f>
        <v>0</v>
      </c>
      <c r="F69" s="19">
        <f t="shared" si="1"/>
        <v>19873520</v>
      </c>
    </row>
    <row r="70" spans="1:6">
      <c r="A70" s="20" t="s">
        <v>72</v>
      </c>
      <c r="B70" s="19">
        <f>'1T'!E70</f>
        <v>0</v>
      </c>
      <c r="C70" s="19">
        <f>'2T'!E70</f>
        <v>0</v>
      </c>
      <c r="D70" s="19">
        <f>'3T'!E70</f>
        <v>18235997</v>
      </c>
      <c r="E70" s="19">
        <f>'4T'!E70</f>
        <v>9309402.7697813958</v>
      </c>
      <c r="F70" s="19">
        <f t="shared" si="1"/>
        <v>27545399.769781396</v>
      </c>
    </row>
    <row r="71" spans="1:6">
      <c r="A71" s="20" t="s">
        <v>73</v>
      </c>
      <c r="B71" s="19">
        <f>'1T'!E71</f>
        <v>0</v>
      </c>
      <c r="C71" s="19">
        <f>'2T'!E71</f>
        <v>0</v>
      </c>
      <c r="D71" s="19">
        <f>'3T'!E71</f>
        <v>0</v>
      </c>
      <c r="E71" s="19">
        <f>'4T'!E71</f>
        <v>0</v>
      </c>
      <c r="F71" s="19">
        <f t="shared" si="1"/>
        <v>0</v>
      </c>
    </row>
    <row r="72" spans="1:6">
      <c r="A72" s="20" t="s">
        <v>74</v>
      </c>
      <c r="B72" s="19">
        <f>'1T'!E72</f>
        <v>0</v>
      </c>
      <c r="C72" s="19">
        <f>'2T'!E72</f>
        <v>432567231.43000001</v>
      </c>
      <c r="D72" s="19">
        <f>'3T'!E72</f>
        <v>339393723</v>
      </c>
      <c r="E72" s="19">
        <f>'4T'!E72</f>
        <v>413590011.61999989</v>
      </c>
      <c r="F72" s="19">
        <f t="shared" si="1"/>
        <v>1185550966.05</v>
      </c>
    </row>
    <row r="73" spans="1:6">
      <c r="A73" s="6" t="s">
        <v>114</v>
      </c>
      <c r="B73" s="19">
        <f>'1T'!E73</f>
        <v>0</v>
      </c>
      <c r="C73" s="19">
        <f>'2T'!E73</f>
        <v>0</v>
      </c>
      <c r="D73" s="19">
        <f>'3T'!E73</f>
        <v>0</v>
      </c>
      <c r="E73" s="19">
        <f>'4T'!E73</f>
        <v>536807683.39999998</v>
      </c>
      <c r="F73" s="19">
        <f t="shared" si="1"/>
        <v>536807683.39999998</v>
      </c>
    </row>
    <row r="74" spans="1:6">
      <c r="A74" s="21" t="s">
        <v>59</v>
      </c>
      <c r="B74" s="21">
        <f>SUM(B62:B73)</f>
        <v>0</v>
      </c>
      <c r="C74" s="21">
        <f>SUM(C62:C73)</f>
        <v>524282256.43000001</v>
      </c>
      <c r="D74" s="21">
        <f>SUM(D62:D73)</f>
        <v>789400570</v>
      </c>
      <c r="E74" s="21">
        <f>SUM(E62:E73)</f>
        <v>2491930528.8987136</v>
      </c>
      <c r="F74" s="21">
        <f>SUM(F62:F73)</f>
        <v>3805613355.3287139</v>
      </c>
    </row>
    <row r="75" spans="1:6">
      <c r="A75" s="17" t="s">
        <v>75</v>
      </c>
    </row>
    <row r="76" spans="1:6">
      <c r="A76" s="22" t="s">
        <v>113</v>
      </c>
    </row>
    <row r="78" spans="1:6">
      <c r="A78" s="29" t="s">
        <v>76</v>
      </c>
      <c r="B78" s="29"/>
      <c r="C78" s="29"/>
      <c r="D78" s="29"/>
      <c r="E78" s="29"/>
    </row>
    <row r="79" spans="1:6">
      <c r="A79" s="29" t="s">
        <v>77</v>
      </c>
      <c r="B79" s="29"/>
      <c r="C79" s="29"/>
      <c r="D79" s="29"/>
      <c r="E79" s="29"/>
    </row>
    <row r="80" spans="1:6">
      <c r="A80" s="29" t="s">
        <v>55</v>
      </c>
      <c r="B80" s="29"/>
      <c r="C80" s="29"/>
      <c r="D80" s="29"/>
      <c r="E80" s="29"/>
    </row>
    <row r="82" spans="1:8">
      <c r="A82" s="10" t="s">
        <v>63</v>
      </c>
      <c r="B82" s="10" t="s">
        <v>103</v>
      </c>
      <c r="C82" s="10" t="s">
        <v>104</v>
      </c>
      <c r="D82" s="10" t="s">
        <v>108</v>
      </c>
      <c r="E82" s="10" t="s">
        <v>111</v>
      </c>
      <c r="F82" s="10" t="s">
        <v>112</v>
      </c>
    </row>
    <row r="83" spans="1:8" ht="15.75" customHeight="1"/>
    <row r="84" spans="1:8">
      <c r="A84" s="6" t="s">
        <v>81</v>
      </c>
      <c r="B84" s="6">
        <f>'1T'!E84</f>
        <v>536807683.43000001</v>
      </c>
      <c r="C84" s="6">
        <f>'2T'!E84</f>
        <v>536807683.43000001</v>
      </c>
      <c r="D84" s="6">
        <f>'3T'!E84</f>
        <v>1030228117</v>
      </c>
      <c r="E84" s="6">
        <f>'4T'!E84</f>
        <v>1138624989</v>
      </c>
      <c r="F84" s="6">
        <f>+B84</f>
        <v>536807683.43000001</v>
      </c>
      <c r="H84" s="23"/>
    </row>
    <row r="85" spans="1:8">
      <c r="A85" s="6" t="s">
        <v>82</v>
      </c>
      <c r="B85" s="6">
        <f>'1T'!E85</f>
        <v>0</v>
      </c>
      <c r="C85" s="6">
        <f>'2T'!E85</f>
        <v>1017702689.75</v>
      </c>
      <c r="D85" s="6">
        <f>'3T'!E85</f>
        <v>897797442</v>
      </c>
      <c r="E85" s="6">
        <f>'4T'!E85</f>
        <v>1699393265.0700002</v>
      </c>
      <c r="F85" s="6">
        <f>SUM(B85:E85)</f>
        <v>3614893396.8200002</v>
      </c>
    </row>
    <row r="86" spans="1:8">
      <c r="A86" s="6" t="s">
        <v>83</v>
      </c>
      <c r="B86" s="6">
        <f>'1T'!E86</f>
        <v>536807683.43000001</v>
      </c>
      <c r="C86" s="6">
        <f>'2T'!E86</f>
        <v>1554510373.1800001</v>
      </c>
      <c r="D86" s="6">
        <f>'3T'!E86</f>
        <v>1928025559</v>
      </c>
      <c r="E86" s="6">
        <f>'4T'!E86</f>
        <v>2838018254.0700002</v>
      </c>
      <c r="F86" s="6">
        <f>+F84+F85</f>
        <v>4151701080.25</v>
      </c>
    </row>
    <row r="87" spans="1:8">
      <c r="A87" s="6" t="s">
        <v>84</v>
      </c>
      <c r="B87" s="6">
        <f>'1T'!E87</f>
        <v>0</v>
      </c>
      <c r="C87" s="6">
        <f>'2T'!E87</f>
        <v>524282256.43000001</v>
      </c>
      <c r="D87" s="6">
        <f>'3T'!E87</f>
        <v>789400570</v>
      </c>
      <c r="E87" s="6">
        <f>'4T'!E87</f>
        <v>2491930528.8987136</v>
      </c>
      <c r="F87" s="6">
        <f>SUM(B87:E87)</f>
        <v>3805613355.3287134</v>
      </c>
    </row>
    <row r="88" spans="1:8">
      <c r="A88" s="6" t="s">
        <v>85</v>
      </c>
      <c r="B88" s="6">
        <f>'1T'!E88</f>
        <v>536807683.43000001</v>
      </c>
      <c r="C88" s="6">
        <f>'2T'!E88</f>
        <v>1030228116.75</v>
      </c>
      <c r="D88" s="6">
        <f>'3T'!E88</f>
        <v>1138624989</v>
      </c>
      <c r="E88" s="6">
        <f>'4T'!E88</f>
        <v>346087725.17128658</v>
      </c>
      <c r="F88" s="6">
        <f>+F86-F87</f>
        <v>346087724.92128658</v>
      </c>
    </row>
    <row r="89" spans="1:8">
      <c r="A89" s="16"/>
      <c r="B89" s="16"/>
      <c r="C89" s="16"/>
      <c r="D89" s="16"/>
      <c r="E89" s="16"/>
      <c r="F89" s="16"/>
    </row>
    <row r="90" spans="1:8">
      <c r="A90" s="17" t="s">
        <v>86</v>
      </c>
    </row>
    <row r="93" spans="1:8">
      <c r="A93" s="6" t="s">
        <v>116</v>
      </c>
    </row>
    <row r="94" spans="1:8">
      <c r="A94" s="24"/>
    </row>
    <row r="95" spans="1:8">
      <c r="A95" s="24"/>
    </row>
    <row r="96" spans="1:8">
      <c r="A96" s="24"/>
    </row>
  </sheetData>
  <sheetProtection selectLockedCells="1" selectUnlockedCells="1"/>
  <mergeCells count="13">
    <mergeCell ref="A38:E38"/>
    <mergeCell ref="A1:F1"/>
    <mergeCell ref="A8:F8"/>
    <mergeCell ref="A9:F9"/>
    <mergeCell ref="A33:F35"/>
    <mergeCell ref="A37:E37"/>
    <mergeCell ref="A80:E80"/>
    <mergeCell ref="A39:E39"/>
    <mergeCell ref="A57:E57"/>
    <mergeCell ref="A58:E58"/>
    <mergeCell ref="A59:E59"/>
    <mergeCell ref="A78:E78"/>
    <mergeCell ref="A79:E79"/>
  </mergeCells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</vt:lpstr>
      <vt:lpstr>1T</vt:lpstr>
      <vt:lpstr>2T</vt:lpstr>
      <vt:lpstr>3T</vt:lpstr>
      <vt:lpstr>4T</vt:lpstr>
      <vt:lpstr>Semestral</vt:lpstr>
      <vt:lpstr>3T Acumulado</vt:lpstr>
      <vt:lpstr>Anual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</dc:creator>
  <cp:lastModifiedBy>Catherine Mata</cp:lastModifiedBy>
  <dcterms:created xsi:type="dcterms:W3CDTF">2014-02-24T02:09:50Z</dcterms:created>
  <dcterms:modified xsi:type="dcterms:W3CDTF">2014-09-10T22:42:22Z</dcterms:modified>
</cp:coreProperties>
</file>