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5480" windowHeight="9465" activeTab="10"/>
  </bookViews>
  <sheets>
    <sheet name="1T" sheetId="1" r:id="rId1"/>
    <sheet name="2T" sheetId="2" r:id="rId2"/>
    <sheet name="III Trimestre" sheetId="3" state="hidden" r:id="rId3"/>
    <sheet name="IV Trimestre" sheetId="4" state="hidden" r:id="rId4"/>
    <sheet name="3T" sheetId="9" r:id="rId5"/>
    <sheet name="4T" sheetId="10" r:id="rId6"/>
    <sheet name="Semestral" sheetId="5" r:id="rId7"/>
    <sheet name="III T acumulado" sheetId="6" state="hidden" r:id="rId8"/>
    <sheet name="Anual" sheetId="7" state="hidden" r:id="rId9"/>
    <sheet name="3T Acumulado" sheetId="8" r:id="rId10"/>
    <sheet name="Anual." sheetId="11" r:id="rId11"/>
  </sheets>
  <calcPr calcId="145621"/>
</workbook>
</file>

<file path=xl/calcChain.xml><?xml version="1.0" encoding="utf-8"?>
<calcChain xmlns="http://schemas.openxmlformats.org/spreadsheetml/2006/main">
  <c r="C65" i="9" l="1"/>
  <c r="C63" i="9"/>
  <c r="D61" i="9"/>
  <c r="C61" i="9"/>
  <c r="B65" i="9"/>
  <c r="F14" i="10" l="1"/>
  <c r="D46" i="9"/>
  <c r="D51" i="9" s="1"/>
  <c r="C46" i="9"/>
  <c r="C51" i="9" s="1"/>
  <c r="B46" i="9"/>
  <c r="B51" i="9" s="1"/>
  <c r="C36" i="9"/>
  <c r="D36" i="9"/>
  <c r="B36" i="9"/>
  <c r="E47" i="11" l="1"/>
  <c r="E48" i="11"/>
  <c r="E46" i="11"/>
  <c r="E32" i="11"/>
  <c r="E33" i="11"/>
  <c r="E34" i="11"/>
  <c r="E31" i="11"/>
  <c r="F15" i="11"/>
  <c r="F16" i="11"/>
  <c r="F18" i="11"/>
  <c r="F14" i="11"/>
  <c r="D61" i="11" l="1"/>
  <c r="D47" i="11"/>
  <c r="E36" i="11"/>
  <c r="B36" i="11"/>
  <c r="D33" i="11"/>
  <c r="F33" i="11" s="1"/>
  <c r="D31" i="11"/>
  <c r="G15" i="11"/>
  <c r="G18" i="11"/>
  <c r="E18" i="11"/>
  <c r="E17" i="11"/>
  <c r="E15" i="11"/>
  <c r="D61" i="8"/>
  <c r="D47" i="8"/>
  <c r="B36" i="8"/>
  <c r="B32" i="8"/>
  <c r="B33" i="8"/>
  <c r="B34" i="8"/>
  <c r="C32" i="8"/>
  <c r="C33" i="8"/>
  <c r="C34" i="8"/>
  <c r="D31" i="8"/>
  <c r="F15" i="8"/>
  <c r="E15" i="8"/>
  <c r="E17" i="8"/>
  <c r="E18" i="8"/>
  <c r="B32" i="5"/>
  <c r="C32" i="5"/>
  <c r="D32" i="5"/>
  <c r="B33" i="5"/>
  <c r="C33" i="5"/>
  <c r="D33" i="5" s="1"/>
  <c r="B34" i="5"/>
  <c r="C34" i="5"/>
  <c r="D34" i="5"/>
  <c r="E32" i="9"/>
  <c r="E33" i="9"/>
  <c r="D33" i="8" s="1"/>
  <c r="E33" i="8" s="1"/>
  <c r="E34" i="9"/>
  <c r="D34" i="11" s="1"/>
  <c r="F34" i="11" s="1"/>
  <c r="E31" i="9"/>
  <c r="D20" i="9"/>
  <c r="E20" i="9"/>
  <c r="C20" i="9"/>
  <c r="F15" i="9"/>
  <c r="F16" i="9"/>
  <c r="F17" i="9"/>
  <c r="F18" i="9"/>
  <c r="F14" i="9"/>
  <c r="F20" i="9" s="1"/>
  <c r="E36" i="9" l="1"/>
  <c r="D34" i="8"/>
  <c r="E34" i="8" s="1"/>
  <c r="D32" i="11"/>
  <c r="D32" i="8"/>
  <c r="E14" i="11"/>
  <c r="G14" i="11" s="1"/>
  <c r="E14" i="8"/>
  <c r="F14" i="8" s="1"/>
  <c r="B65" i="11"/>
  <c r="C64" i="11"/>
  <c r="B64" i="11"/>
  <c r="B63" i="11"/>
  <c r="C62" i="11"/>
  <c r="B62" i="11"/>
  <c r="B61" i="11"/>
  <c r="F61" i="11" s="1"/>
  <c r="C48" i="11"/>
  <c r="B48" i="11"/>
  <c r="C47" i="11"/>
  <c r="B47" i="11"/>
  <c r="C46" i="11"/>
  <c r="B46" i="11"/>
  <c r="C32" i="11"/>
  <c r="B32" i="11"/>
  <c r="B31" i="11"/>
  <c r="D18" i="11"/>
  <c r="C18" i="11"/>
  <c r="D17" i="11"/>
  <c r="C17" i="11"/>
  <c r="C15" i="11"/>
  <c r="D14" i="11"/>
  <c r="C14" i="11"/>
  <c r="E64" i="10"/>
  <c r="E64" i="11" s="1"/>
  <c r="E62" i="10"/>
  <c r="E62" i="11" s="1"/>
  <c r="F18" i="10"/>
  <c r="F17" i="10"/>
  <c r="F17" i="11" s="1"/>
  <c r="G17" i="11" s="1"/>
  <c r="E62" i="9"/>
  <c r="E48" i="9"/>
  <c r="E47" i="9"/>
  <c r="E46" i="9"/>
  <c r="D62" i="11" l="1"/>
  <c r="D62" i="8"/>
  <c r="D48" i="8"/>
  <c r="D48" i="11"/>
  <c r="F48" i="11" s="1"/>
  <c r="D36" i="8"/>
  <c r="E32" i="8"/>
  <c r="F32" i="11"/>
  <c r="D36" i="11"/>
  <c r="E51" i="9"/>
  <c r="D46" i="8"/>
  <c r="D46" i="11"/>
  <c r="F46" i="11" s="1"/>
  <c r="F62" i="11"/>
  <c r="F63" i="11" s="1"/>
  <c r="F47" i="11"/>
  <c r="E64" i="9"/>
  <c r="E61" i="10"/>
  <c r="E61" i="9"/>
  <c r="E63" i="9" s="1"/>
  <c r="D64" i="11" l="1"/>
  <c r="F64" i="11" s="1"/>
  <c r="F65" i="11" s="1"/>
  <c r="D64" i="8"/>
  <c r="E65" i="9"/>
  <c r="D63" i="11"/>
  <c r="D63" i="8"/>
  <c r="E63" i="10"/>
  <c r="E61" i="11"/>
  <c r="C51" i="2"/>
  <c r="D51" i="2"/>
  <c r="B51" i="2"/>
  <c r="C36" i="2"/>
  <c r="D36" i="2"/>
  <c r="B36" i="2"/>
  <c r="E32" i="2"/>
  <c r="F18" i="2"/>
  <c r="F17" i="2"/>
  <c r="C51" i="1"/>
  <c r="D51" i="1"/>
  <c r="B51" i="1"/>
  <c r="C36" i="1"/>
  <c r="D36" i="1"/>
  <c r="B36" i="1"/>
  <c r="E32" i="1"/>
  <c r="F18" i="1"/>
  <c r="F17" i="1"/>
  <c r="D65" i="11" l="1"/>
  <c r="D65" i="8"/>
  <c r="E65" i="10"/>
  <c r="E65" i="11" s="1"/>
  <c r="E63" i="11"/>
  <c r="D17" i="8"/>
  <c r="D17" i="5"/>
  <c r="D18" i="8"/>
  <c r="D18" i="5"/>
  <c r="C17" i="8"/>
  <c r="C17" i="5"/>
  <c r="E17" i="5" s="1"/>
  <c r="C18" i="8"/>
  <c r="C18" i="5"/>
  <c r="E18" i="5" s="1"/>
  <c r="B69" i="7"/>
  <c r="B68" i="7"/>
  <c r="B70" i="7" s="1"/>
  <c r="F18" i="8" l="1"/>
  <c r="F17" i="8"/>
  <c r="E31" i="3"/>
  <c r="B63" i="1" l="1"/>
  <c r="D60" i="4"/>
  <c r="C60" i="4"/>
  <c r="B60" i="4"/>
  <c r="E58" i="4"/>
  <c r="E58" i="7" s="1"/>
  <c r="D60" i="3"/>
  <c r="C60" i="3"/>
  <c r="B60" i="3"/>
  <c r="E58" i="3"/>
  <c r="D58" i="7" s="1"/>
  <c r="D64" i="2"/>
  <c r="C64" i="2"/>
  <c r="B64" i="2"/>
  <c r="E62" i="2"/>
  <c r="C64" i="1"/>
  <c r="D64" i="1"/>
  <c r="B64" i="1"/>
  <c r="E62" i="1"/>
  <c r="E61" i="1"/>
  <c r="F15" i="4"/>
  <c r="F15" i="7" s="1"/>
  <c r="F16" i="4"/>
  <c r="F16" i="7" s="1"/>
  <c r="E42" i="3"/>
  <c r="D42" i="7" s="1"/>
  <c r="E29" i="3"/>
  <c r="D29" i="6" s="1"/>
  <c r="D31" i="6" s="1"/>
  <c r="F15" i="3"/>
  <c r="E15" i="6" s="1"/>
  <c r="F16" i="3"/>
  <c r="E16" i="6" s="1"/>
  <c r="E47" i="2"/>
  <c r="E46" i="2"/>
  <c r="C46" i="8" s="1"/>
  <c r="E31" i="2"/>
  <c r="F14" i="2"/>
  <c r="D15" i="11" s="1"/>
  <c r="F15" i="2"/>
  <c r="E47" i="1"/>
  <c r="E48" i="1"/>
  <c r="E46" i="1"/>
  <c r="E31" i="1"/>
  <c r="F15" i="1"/>
  <c r="F14" i="1"/>
  <c r="E47" i="3"/>
  <c r="D46" i="6" s="1"/>
  <c r="E44" i="3"/>
  <c r="D44" i="7" s="1"/>
  <c r="E43" i="3"/>
  <c r="D42" i="6" s="1"/>
  <c r="E47" i="4"/>
  <c r="E47" i="7" s="1"/>
  <c r="E44" i="7"/>
  <c r="E31" i="4"/>
  <c r="E29" i="4"/>
  <c r="E29" i="7" s="1"/>
  <c r="E31" i="7" s="1"/>
  <c r="C31" i="8" l="1"/>
  <c r="C36" i="8" s="1"/>
  <c r="C31" i="11"/>
  <c r="D15" i="8"/>
  <c r="D15" i="5"/>
  <c r="C48" i="5"/>
  <c r="C48" i="8"/>
  <c r="D14" i="8"/>
  <c r="D14" i="5"/>
  <c r="C47" i="5"/>
  <c r="C47" i="8"/>
  <c r="C58" i="7"/>
  <c r="C62" i="8"/>
  <c r="C15" i="6"/>
  <c r="C14" i="8"/>
  <c r="C14" i="5"/>
  <c r="C15" i="8"/>
  <c r="C15" i="5"/>
  <c r="B46" i="5"/>
  <c r="B46" i="8"/>
  <c r="E46" i="8" s="1"/>
  <c r="E51" i="1"/>
  <c r="B46" i="6" s="1"/>
  <c r="B42" i="6"/>
  <c r="B47" i="8"/>
  <c r="E47" i="8" s="1"/>
  <c r="B57" i="7"/>
  <c r="F57" i="7" s="1"/>
  <c r="B61" i="8"/>
  <c r="E61" i="8" s="1"/>
  <c r="B29" i="6"/>
  <c r="B31" i="6" s="1"/>
  <c r="B31" i="8"/>
  <c r="E36" i="1"/>
  <c r="B48" i="5"/>
  <c r="B48" i="8"/>
  <c r="E48" i="8" s="1"/>
  <c r="B57" i="6"/>
  <c r="B62" i="8"/>
  <c r="E62" i="8" s="1"/>
  <c r="C46" i="5"/>
  <c r="E51" i="2"/>
  <c r="C51" i="5" s="1"/>
  <c r="C31" i="5"/>
  <c r="C36" i="5" s="1"/>
  <c r="E36" i="2"/>
  <c r="B65" i="1"/>
  <c r="C61" i="1" s="1"/>
  <c r="B29" i="7"/>
  <c r="B31" i="7" s="1"/>
  <c r="B47" i="5"/>
  <c r="C15" i="7"/>
  <c r="B41" i="6"/>
  <c r="B31" i="5"/>
  <c r="B36" i="5" s="1"/>
  <c r="E64" i="1"/>
  <c r="B56" i="6"/>
  <c r="E56" i="6" s="1"/>
  <c r="C63" i="1"/>
  <c r="C65" i="1" s="1"/>
  <c r="D61" i="1" s="1"/>
  <c r="D63" i="1" s="1"/>
  <c r="D65" i="1" s="1"/>
  <c r="B44" i="7"/>
  <c r="B47" i="7"/>
  <c r="C16" i="6"/>
  <c r="B43" i="6"/>
  <c r="B51" i="5"/>
  <c r="D51" i="5" s="1"/>
  <c r="B58" i="7"/>
  <c r="C16" i="7"/>
  <c r="B42" i="7"/>
  <c r="B43" i="7"/>
  <c r="E63" i="1"/>
  <c r="B63" i="8" s="1"/>
  <c r="B61" i="5"/>
  <c r="D61" i="5" s="1"/>
  <c r="B64" i="5"/>
  <c r="B62" i="5"/>
  <c r="B59" i="6"/>
  <c r="D15" i="7"/>
  <c r="C42" i="7"/>
  <c r="C44" i="7"/>
  <c r="F44" i="7" s="1"/>
  <c r="D16" i="7"/>
  <c r="C29" i="7"/>
  <c r="C31" i="7" s="1"/>
  <c r="C47" i="7"/>
  <c r="C43" i="7"/>
  <c r="D15" i="6"/>
  <c r="F15" i="6" s="1"/>
  <c r="D16" i="6"/>
  <c r="F16" i="6" s="1"/>
  <c r="C29" i="6"/>
  <c r="C31" i="6" s="1"/>
  <c r="C41" i="6"/>
  <c r="C42" i="6"/>
  <c r="C43" i="6"/>
  <c r="C46" i="6"/>
  <c r="E46" i="6" s="1"/>
  <c r="C62" i="5"/>
  <c r="C57" i="6"/>
  <c r="E60" i="3"/>
  <c r="D60" i="7" s="1"/>
  <c r="E16" i="7"/>
  <c r="D29" i="7"/>
  <c r="D31" i="7" s="1"/>
  <c r="D47" i="7"/>
  <c r="D43" i="7"/>
  <c r="D41" i="6"/>
  <c r="D43" i="6"/>
  <c r="D59" i="6"/>
  <c r="D57" i="6"/>
  <c r="G16" i="7"/>
  <c r="E15" i="7"/>
  <c r="E42" i="7"/>
  <c r="E43" i="7"/>
  <c r="F43" i="7" s="1"/>
  <c r="E60" i="4"/>
  <c r="E60" i="7" s="1"/>
  <c r="F29" i="7"/>
  <c r="F31" i="7" s="1"/>
  <c r="E64" i="2"/>
  <c r="C64" i="8" s="1"/>
  <c r="D46" i="5"/>
  <c r="E14" i="5"/>
  <c r="E15" i="5"/>
  <c r="D31" i="5"/>
  <c r="D36" i="5" s="1"/>
  <c r="E42" i="6"/>
  <c r="C36" i="11" l="1"/>
  <c r="F31" i="11"/>
  <c r="F36" i="11" s="1"/>
  <c r="D48" i="5"/>
  <c r="F58" i="7"/>
  <c r="F59" i="7" s="1"/>
  <c r="D47" i="5"/>
  <c r="E63" i="8"/>
  <c r="D62" i="5"/>
  <c r="D63" i="5" s="1"/>
  <c r="B60" i="7"/>
  <c r="B64" i="8"/>
  <c r="E64" i="8" s="1"/>
  <c r="E31" i="8"/>
  <c r="E36" i="8" s="1"/>
  <c r="E41" i="6"/>
  <c r="F42" i="7"/>
  <c r="F47" i="7"/>
  <c r="E57" i="6"/>
  <c r="E58" i="6" s="1"/>
  <c r="G15" i="7"/>
  <c r="E43" i="6"/>
  <c r="B59" i="7"/>
  <c r="B58" i="6"/>
  <c r="B63" i="5"/>
  <c r="E65" i="1"/>
  <c r="B65" i="8" s="1"/>
  <c r="E29" i="6"/>
  <c r="E31" i="6" s="1"/>
  <c r="C60" i="7"/>
  <c r="F60" i="7" s="1"/>
  <c r="C59" i="6"/>
  <c r="E59" i="6" s="1"/>
  <c r="C64" i="5"/>
  <c r="D64" i="5" s="1"/>
  <c r="D65" i="5" l="1"/>
  <c r="F61" i="7"/>
  <c r="E65" i="8"/>
  <c r="E60" i="6"/>
  <c r="B61" i="7"/>
  <c r="B60" i="6"/>
  <c r="B65" i="5"/>
  <c r="B61" i="2"/>
  <c r="E61" i="2" l="1"/>
  <c r="C61" i="11" s="1"/>
  <c r="B63" i="2"/>
  <c r="B65" i="2" s="1"/>
  <c r="C61" i="2" s="1"/>
  <c r="C63" i="2" l="1"/>
  <c r="C65" i="2" s="1"/>
  <c r="D61" i="2" s="1"/>
  <c r="C61" i="8"/>
  <c r="E63" i="2"/>
  <c r="C61" i="5"/>
  <c r="C56" i="6"/>
  <c r="C57" i="7"/>
  <c r="C63" i="8" l="1"/>
  <c r="C63" i="11"/>
  <c r="D63" i="2"/>
  <c r="D65" i="2" s="1"/>
  <c r="C58" i="6"/>
  <c r="E65" i="2"/>
  <c r="C59" i="7"/>
  <c r="C63" i="5"/>
  <c r="C65" i="8" l="1"/>
  <c r="C65" i="11"/>
  <c r="C61" i="7"/>
  <c r="C65" i="5"/>
  <c r="C60" i="6"/>
  <c r="B57" i="3"/>
  <c r="E57" i="3" l="1"/>
  <c r="B59" i="3"/>
  <c r="B61" i="3" s="1"/>
  <c r="C57" i="3" s="1"/>
  <c r="C59" i="3" s="1"/>
  <c r="C61" i="3" s="1"/>
  <c r="D57" i="3" s="1"/>
  <c r="D59" i="3" s="1"/>
  <c r="D61" i="3" s="1"/>
  <c r="D57" i="7" l="1"/>
  <c r="E59" i="3"/>
  <c r="D56" i="6"/>
  <c r="E61" i="3" l="1"/>
  <c r="D59" i="7"/>
  <c r="D58" i="6"/>
  <c r="D61" i="7" l="1"/>
  <c r="B57" i="4"/>
  <c r="D60" i="6"/>
  <c r="E57" i="4" l="1"/>
  <c r="B59" i="4"/>
  <c r="B61" i="4" s="1"/>
  <c r="C57" i="4" s="1"/>
  <c r="C59" i="4" s="1"/>
  <c r="C61" i="4" s="1"/>
  <c r="D57" i="4" s="1"/>
  <c r="D59" i="4" s="1"/>
  <c r="D61" i="4" s="1"/>
  <c r="E57" i="7" l="1"/>
  <c r="E59" i="4"/>
  <c r="E61" i="4" l="1"/>
  <c r="E61" i="7" s="1"/>
  <c r="E59" i="7"/>
</calcChain>
</file>

<file path=xl/sharedStrings.xml><?xml version="1.0" encoding="utf-8"?>
<sst xmlns="http://schemas.openxmlformats.org/spreadsheetml/2006/main" count="761" uniqueCount="102">
  <si>
    <t>FODESAF</t>
  </si>
  <si>
    <t>Cuadro 1</t>
  </si>
  <si>
    <t>Reporte de beneficiarios efectivos financiados por el Fondo de Desarrollo Social y Asignaciones Familiares</t>
  </si>
  <si>
    <t xml:space="preserve">Programa: </t>
  </si>
  <si>
    <t>Saneamiento Básico Rural</t>
  </si>
  <si>
    <t>Institución:</t>
  </si>
  <si>
    <t>Ministerio de Salud</t>
  </si>
  <si>
    <t>Unidad Ejecutora:</t>
  </si>
  <si>
    <t>Año:</t>
  </si>
  <si>
    <t>Producto</t>
  </si>
  <si>
    <t>Unidad</t>
  </si>
  <si>
    <t>Enero</t>
  </si>
  <si>
    <t>Febrero</t>
  </si>
  <si>
    <t>Marzo</t>
  </si>
  <si>
    <t>I Trimestre</t>
  </si>
  <si>
    <t>Suministro de sistemas de tratamiento de excretas (tanques sépticos)</t>
  </si>
  <si>
    <t>Familias</t>
  </si>
  <si>
    <t>Personas</t>
  </si>
  <si>
    <t>Total</t>
  </si>
  <si>
    <t>Cuadro 2</t>
  </si>
  <si>
    <t xml:space="preserve">Unidad: </t>
  </si>
  <si>
    <t>Colones</t>
  </si>
  <si>
    <t>Cuadro 3</t>
  </si>
  <si>
    <t>Rubro por objeto de gasto</t>
  </si>
  <si>
    <t>Cuadro 4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</si>
  <si>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</si>
  <si>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</si>
  <si>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</si>
  <si>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</si>
  <si>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</si>
  <si>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Abril</t>
  </si>
  <si>
    <t>Mayo</t>
  </si>
  <si>
    <t>Junio</t>
  </si>
  <si>
    <t>II Trimestre</t>
  </si>
  <si>
    <t>Reporte de gastos efectivos por programas financiados por el Fondo de Desarrollo Social y Asignaciones Familiares</t>
  </si>
  <si>
    <t>Reporte de gastos efectivos por rubro financiados por el Fondo de Desarrollo Social y Asignaciones Familiares</t>
  </si>
  <si>
    <t>Reporte de gastos efectivos por programa financiados por el Fondo de Desarrollo Social y Asignaciones Familiares</t>
  </si>
  <si>
    <t>Julio</t>
  </si>
  <si>
    <t>Agosto</t>
  </si>
  <si>
    <t>Setiembre</t>
  </si>
  <si>
    <t>III Trimestre</t>
  </si>
  <si>
    <t>Suministro de sistemas de tratamiento de excretas (Inodoro,tanques sépticos)</t>
  </si>
  <si>
    <t>Total 205 SISTEMAS DE TRATAMIENTO DE EXCRETAS INSTALADOS</t>
  </si>
  <si>
    <t>Octubre</t>
  </si>
  <si>
    <t>Noviembre</t>
  </si>
  <si>
    <t>Diciembre</t>
  </si>
  <si>
    <t>IV Trimestre</t>
  </si>
  <si>
    <t>Anual</t>
  </si>
  <si>
    <t>Periodo</t>
  </si>
  <si>
    <r>
      <t xml:space="preserve">Total   </t>
    </r>
    <r>
      <rPr>
        <sz val="11"/>
        <color indexed="8"/>
        <rFont val="Arial"/>
        <family val="2"/>
      </rPr>
      <t/>
    </r>
  </si>
  <si>
    <t>Acumulado</t>
  </si>
  <si>
    <t>Semestral</t>
  </si>
  <si>
    <t>Unidad de servicios de Salud Protección y Mejoramiento al Hábitat Humano</t>
  </si>
  <si>
    <t>III Trimestre Acumulado</t>
  </si>
  <si>
    <t xml:space="preserve">Total  </t>
  </si>
  <si>
    <t xml:space="preserve">1. Saldo en caja inicial  (5 t-1) </t>
  </si>
  <si>
    <t>Fuente: Sanebar</t>
  </si>
  <si>
    <t>Fuente: Presupuesto, Desaf.</t>
  </si>
  <si>
    <t>1/ Los beneficiarios se miden a través de la cantidad de sistemas instalados, un sistema por familia, todas diferentes.</t>
  </si>
  <si>
    <t>Los beneficiarios se miden a través de la cantidad de sistemas instalados, un sistema por familia, todas diferentes.</t>
  </si>
  <si>
    <t>Fuente: Sanebar.</t>
  </si>
  <si>
    <t xml:space="preserve">Total   </t>
  </si>
  <si>
    <t>Nota: Cada sistema tiene un costo unitario de ¢173,250.00</t>
  </si>
  <si>
    <t>Notas: Se realiza una sola compra anual y no se mantienen recursos en caja.</t>
  </si>
  <si>
    <t>Estos sistemas fueron adquiridos con presupuesto año 2011</t>
  </si>
  <si>
    <t>Estos sistemas fueron adquiridos con presupuesto del año 2011.</t>
  </si>
  <si>
    <t>2 Materiales y suministros</t>
  </si>
  <si>
    <t>1/ Los beneficiarios se miden a través de la cantidad de sistemas instalados, un sistema por familia, todas diferentes. Se estima 5 personas por familia.</t>
  </si>
  <si>
    <t>Sistemas instalados en I trimestre con plata 2010</t>
  </si>
  <si>
    <t>Saldo inicial en caja en especie (materiales comprados en 2010)</t>
  </si>
  <si>
    <t>Costo Total</t>
  </si>
  <si>
    <t>Costo Unidad</t>
  </si>
  <si>
    <t>Sistemas</t>
  </si>
  <si>
    <t>2.03 Materiales y productos de uso en  const.y mantenimien.</t>
  </si>
  <si>
    <t>2.03.99 Otros materiales y productos de uso en construcción</t>
  </si>
  <si>
    <t>El saldo inicial representa el valor de los materiales en bodega comprados con recursos del año anterior.</t>
  </si>
  <si>
    <t>Unidad: Colones</t>
  </si>
  <si>
    <t>Notas: Se realiza una sola compra anual y no se mantienen recursos en caja. Sistema adquiridos en el 2010.</t>
  </si>
  <si>
    <t>Sistemas instalados en II trimestre con plata 2010</t>
  </si>
  <si>
    <t>Nota: Cada sistema tiene un costo unitario de ¢178,448.00</t>
  </si>
  <si>
    <t>Suministro de sistemas de tratamiento de excretas (sistema húmedo)</t>
  </si>
  <si>
    <t>Letrina Seca</t>
  </si>
  <si>
    <t xml:space="preserve">Notas: Se realiza una sola compra anual y no se mantienen recursos en caja. </t>
  </si>
  <si>
    <t>Período:</t>
  </si>
  <si>
    <t>Período</t>
  </si>
  <si>
    <t>Reajuste de Precios compra en el año 2010</t>
  </si>
  <si>
    <t>Fosas Biológicas (Tanques sépticos)</t>
  </si>
  <si>
    <t>Primer Trimestre 2012</t>
  </si>
  <si>
    <t>Segundo Trimestre 2012</t>
  </si>
  <si>
    <t>Tercer Trimestre 2012</t>
  </si>
  <si>
    <t>Cuarto Trimestre 2012</t>
  </si>
  <si>
    <t>Primer Semestre 2012</t>
  </si>
  <si>
    <t>Tercer Trimestre Acumulado 2012</t>
  </si>
  <si>
    <t xml:space="preserve">Total </t>
  </si>
  <si>
    <t>Fuente: Estados Fiancieros Octubre, Noviembre y Diciembre 2012</t>
  </si>
  <si>
    <t>Fuente: Informe de ejecución Octubre, Noviembre y Diciembre 2012</t>
  </si>
  <si>
    <t>NOTA: No se ejecutó ningún recurso en el primer trimestre del año 2012</t>
  </si>
  <si>
    <t>Notas:</t>
  </si>
  <si>
    <t>En revisión por parte de la Unidad Ejecutora</t>
  </si>
  <si>
    <t>Beneficio</t>
  </si>
  <si>
    <t>Unidad:  Colones</t>
  </si>
  <si>
    <t>Fecha de actualización: 17/04/2013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</si>
</sst>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3" fillId="0" borderId="0" applyFont="0" applyFill="0" applyBorder="0" applyAlignment="0" applyProtection="0"/>
  </cellStyleXfs>
  <cellXfs count="66">
    <xf numFmtId="0" fontId="0" fillId="0" borderId="0" xfId="0"/>
    <xf numFmtId="3" fontId="4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3" fontId="5" fillId="0" borderId="0" xfId="0" applyNumberFormat="1" applyFont="1" applyFill="1" applyBorder="1" applyAlignment="1">
      <alignment vertical="top"/>
    </xf>
    <xf numFmtId="3" fontId="3" fillId="0" borderId="0" xfId="0" applyNumberFormat="1" applyFont="1" applyFill="1"/>
    <xf numFmtId="3" fontId="6" fillId="0" borderId="0" xfId="0" applyNumberFormat="1" applyFont="1" applyFill="1" applyBorder="1" applyAlignment="1">
      <alignment vertical="top"/>
    </xf>
    <xf numFmtId="3" fontId="7" fillId="0" borderId="0" xfId="0" applyNumberFormat="1" applyFont="1" applyFill="1"/>
    <xf numFmtId="3" fontId="3" fillId="0" borderId="0" xfId="0" applyNumberFormat="1" applyFont="1" applyFill="1" applyAlignment="1"/>
    <xf numFmtId="3" fontId="3" fillId="0" borderId="0" xfId="0" applyNumberFormat="1" applyFont="1" applyFill="1" applyAlignment="1">
      <alignment horizontal="left"/>
    </xf>
    <xf numFmtId="3" fontId="8" fillId="0" borderId="0" xfId="0" applyNumberFormat="1" applyFont="1" applyFill="1" applyBorder="1" applyAlignment="1">
      <alignment vertical="top" wrapText="1"/>
    </xf>
    <xf numFmtId="0" fontId="3" fillId="0" borderId="0" xfId="0" applyNumberFormat="1" applyFont="1" applyFill="1" applyAlignment="1">
      <alignment horizontal="left"/>
    </xf>
    <xf numFmtId="3" fontId="4" fillId="0" borderId="1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Alignment="1">
      <alignment horizontal="left"/>
    </xf>
    <xf numFmtId="3" fontId="9" fillId="0" borderId="0" xfId="0" applyNumberFormat="1" applyFont="1" applyFill="1" applyAlignment="1">
      <alignment horizontal="left" indent="2"/>
    </xf>
    <xf numFmtId="3" fontId="4" fillId="0" borderId="2" xfId="0" applyNumberFormat="1" applyFont="1" applyFill="1" applyBorder="1"/>
    <xf numFmtId="3" fontId="4" fillId="0" borderId="0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2" fillId="0" borderId="0" xfId="0" applyNumberFormat="1" applyFont="1" applyFill="1"/>
    <xf numFmtId="0" fontId="10" fillId="0" borderId="0" xfId="0" applyFont="1" applyFill="1" applyBorder="1"/>
    <xf numFmtId="3" fontId="8" fillId="0" borderId="0" xfId="0" applyNumberFormat="1" applyFont="1" applyFill="1"/>
    <xf numFmtId="3" fontId="3" fillId="0" borderId="2" xfId="0" applyNumberFormat="1" applyFont="1" applyFill="1" applyBorder="1"/>
    <xf numFmtId="3" fontId="2" fillId="0" borderId="0" xfId="0" applyNumberFormat="1" applyFont="1" applyFill="1" applyAlignment="1">
      <alignment wrapText="1"/>
    </xf>
    <xf numFmtId="3" fontId="2" fillId="0" borderId="0" xfId="0" applyNumberFormat="1" applyFont="1" applyFill="1" applyAlignment="1"/>
    <xf numFmtId="3" fontId="4" fillId="0" borderId="0" xfId="0" applyNumberFormat="1" applyFont="1" applyFill="1" applyAlignment="1">
      <alignment horizontal="left" indent="1"/>
    </xf>
    <xf numFmtId="3" fontId="4" fillId="0" borderId="0" xfId="0" applyNumberFormat="1" applyFont="1" applyFill="1" applyAlignment="1">
      <alignment horizontal="left" indent="2"/>
    </xf>
    <xf numFmtId="3" fontId="4" fillId="2" borderId="0" xfId="0" applyNumberFormat="1" applyFont="1" applyFill="1"/>
    <xf numFmtId="3" fontId="3" fillId="0" borderId="0" xfId="0" applyNumberFormat="1" applyFont="1" applyFill="1" applyBorder="1" applyAlignment="1">
      <alignment vertical="top"/>
    </xf>
    <xf numFmtId="3" fontId="11" fillId="0" borderId="0" xfId="0" applyNumberFormat="1" applyFont="1" applyFill="1" applyBorder="1" applyAlignment="1">
      <alignment vertical="top"/>
    </xf>
    <xf numFmtId="0" fontId="8" fillId="0" borderId="0" xfId="0" applyFont="1" applyFill="1" applyBorder="1"/>
    <xf numFmtId="164" fontId="4" fillId="0" borderId="0" xfId="1" applyNumberFormat="1" applyFont="1" applyFill="1"/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/>
    <xf numFmtId="164" fontId="11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Alignment="1"/>
    <xf numFmtId="164" fontId="3" fillId="0" borderId="0" xfId="1" applyNumberFormat="1" applyFont="1" applyFill="1" applyAlignment="1">
      <alignment horizontal="left"/>
    </xf>
    <xf numFmtId="164" fontId="8" fillId="0" borderId="0" xfId="1" applyNumberFormat="1" applyFont="1" applyFill="1" applyBorder="1" applyAlignment="1">
      <alignment vertical="top" wrapText="1"/>
    </xf>
    <xf numFmtId="164" fontId="4" fillId="0" borderId="1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8" fillId="0" borderId="0" xfId="1" applyNumberFormat="1" applyFont="1" applyFill="1" applyAlignment="1">
      <alignment horizontal="left"/>
    </xf>
    <xf numFmtId="164" fontId="9" fillId="0" borderId="0" xfId="1" applyNumberFormat="1" applyFont="1" applyFill="1" applyAlignment="1">
      <alignment horizontal="left" indent="2"/>
    </xf>
    <xf numFmtId="164" fontId="4" fillId="0" borderId="2" xfId="1" applyNumberFormat="1" applyFont="1" applyFill="1" applyBorder="1"/>
    <xf numFmtId="164" fontId="10" fillId="0" borderId="0" xfId="1" applyNumberFormat="1" applyFont="1" applyFill="1" applyBorder="1"/>
    <xf numFmtId="164" fontId="4" fillId="0" borderId="0" xfId="1" applyNumberFormat="1" applyFont="1" applyFill="1" applyBorder="1"/>
    <xf numFmtId="164" fontId="8" fillId="0" borderId="0" xfId="1" applyNumberFormat="1" applyFont="1" applyFill="1"/>
    <xf numFmtId="164" fontId="4" fillId="0" borderId="0" xfId="1" applyNumberFormat="1" applyFont="1" applyFill="1" applyAlignment="1">
      <alignment horizontal="left" indent="1"/>
    </xf>
    <xf numFmtId="164" fontId="4" fillId="0" borderId="0" xfId="1" applyNumberFormat="1" applyFont="1" applyFill="1" applyAlignment="1">
      <alignment horizontal="left" indent="2"/>
    </xf>
    <xf numFmtId="164" fontId="2" fillId="0" borderId="0" xfId="1" applyNumberFormat="1" applyFont="1" applyFill="1"/>
    <xf numFmtId="164" fontId="9" fillId="0" borderId="0" xfId="1" applyNumberFormat="1" applyFont="1" applyFill="1" applyAlignment="1">
      <alignment horizontal="left" indent="1"/>
    </xf>
    <xf numFmtId="164" fontId="4" fillId="0" borderId="0" xfId="1" applyNumberFormat="1" applyFont="1" applyFill="1" applyAlignment="1">
      <alignment horizontal="center"/>
    </xf>
    <xf numFmtId="164" fontId="12" fillId="0" borderId="0" xfId="1" applyNumberFormat="1" applyFont="1" applyFill="1"/>
    <xf numFmtId="164" fontId="3" fillId="0" borderId="2" xfId="1" applyNumberFormat="1" applyFont="1" applyFill="1" applyBorder="1"/>
    <xf numFmtId="164" fontId="2" fillId="0" borderId="0" xfId="1" applyNumberFormat="1" applyFont="1" applyFill="1" applyAlignment="1">
      <alignment wrapText="1"/>
    </xf>
    <xf numFmtId="164" fontId="2" fillId="0" borderId="0" xfId="1" applyNumberFormat="1" applyFont="1" applyFill="1" applyAlignment="1"/>
    <xf numFmtId="49" fontId="3" fillId="0" borderId="0" xfId="1" applyNumberFormat="1" applyFont="1" applyFill="1" applyAlignment="1">
      <alignment horizontal="left"/>
    </xf>
    <xf numFmtId="164" fontId="8" fillId="0" borderId="0" xfId="1" applyNumberFormat="1" applyFont="1" applyFill="1" applyBorder="1"/>
    <xf numFmtId="164" fontId="4" fillId="0" borderId="0" xfId="1" applyNumberFormat="1" applyFont="1" applyFill="1" applyBorder="1" applyAlignment="1">
      <alignment horizontal="left"/>
    </xf>
    <xf numFmtId="164" fontId="4" fillId="0" borderId="0" xfId="1" applyNumberFormat="1" applyFont="1" applyFill="1" applyAlignment="1">
      <alignment horizontal="left"/>
    </xf>
    <xf numFmtId="164" fontId="0" fillId="0" borderId="0" xfId="2" applyNumberFormat="1" applyFont="1" applyFill="1"/>
    <xf numFmtId="3" fontId="14" fillId="0" borderId="0" xfId="0" applyNumberFormat="1" applyFont="1" applyFill="1"/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topLeftCell="A34" workbookViewId="0">
      <selection activeCell="A77" sqref="A77"/>
    </sheetView>
  </sheetViews>
  <sheetFormatPr baseColWidth="10" defaultColWidth="11.5703125" defaultRowHeight="15" customHeight="1" x14ac:dyDescent="0.25"/>
  <cols>
    <col min="1" max="1" width="60.7109375" style="31" customWidth="1"/>
    <col min="2" max="2" width="11.5703125" style="31"/>
    <col min="3" max="3" width="12.7109375" style="31" bestFit="1" customWidth="1"/>
    <col min="4" max="16384" width="11.5703125" style="31"/>
  </cols>
  <sheetData>
    <row r="1" spans="1:8" ht="15" customHeight="1" x14ac:dyDescent="0.25">
      <c r="A1" s="62" t="s">
        <v>0</v>
      </c>
      <c r="B1" s="62"/>
      <c r="C1" s="62"/>
      <c r="D1" s="62"/>
      <c r="E1" s="62"/>
      <c r="F1" s="62"/>
    </row>
    <row r="2" spans="1:8" ht="15" customHeight="1" x14ac:dyDescent="0.25">
      <c r="A2" s="32" t="s">
        <v>3</v>
      </c>
      <c r="B2" s="33" t="s">
        <v>4</v>
      </c>
      <c r="C2" s="34"/>
      <c r="D2" s="34"/>
      <c r="E2" s="34"/>
      <c r="F2" s="34"/>
    </row>
    <row r="3" spans="1:8" ht="15" customHeight="1" x14ac:dyDescent="0.25">
      <c r="A3" s="32" t="s">
        <v>5</v>
      </c>
      <c r="B3" s="35" t="s">
        <v>6</v>
      </c>
      <c r="C3" s="34"/>
      <c r="D3" s="34"/>
      <c r="E3" s="34"/>
      <c r="F3" s="34"/>
    </row>
    <row r="4" spans="1:8" ht="15" customHeight="1" x14ac:dyDescent="0.25">
      <c r="A4" s="32" t="s">
        <v>7</v>
      </c>
      <c r="B4" s="34" t="s">
        <v>52</v>
      </c>
      <c r="C4" s="36"/>
      <c r="D4" s="34"/>
      <c r="E4" s="34"/>
      <c r="F4" s="34"/>
    </row>
    <row r="5" spans="1:8" ht="15" customHeight="1" x14ac:dyDescent="0.25">
      <c r="A5" s="32" t="s">
        <v>83</v>
      </c>
      <c r="B5" s="37" t="s">
        <v>87</v>
      </c>
      <c r="C5" s="34"/>
      <c r="D5" s="34"/>
      <c r="E5" s="34"/>
      <c r="F5" s="34"/>
      <c r="G5" s="38"/>
      <c r="H5" s="38"/>
    </row>
    <row r="6" spans="1:8" ht="15" customHeight="1" x14ac:dyDescent="0.25">
      <c r="A6" s="32"/>
      <c r="B6" s="37"/>
      <c r="C6" s="34"/>
      <c r="D6" s="34"/>
      <c r="E6" s="34"/>
      <c r="F6" s="34"/>
      <c r="G6" s="38"/>
      <c r="H6" s="38"/>
    </row>
    <row r="7" spans="1:8" ht="15" customHeight="1" x14ac:dyDescent="0.25">
      <c r="G7" s="38"/>
      <c r="H7" s="38"/>
    </row>
    <row r="8" spans="1:8" ht="15" customHeight="1" x14ac:dyDescent="0.25">
      <c r="A8" s="62" t="s">
        <v>1</v>
      </c>
      <c r="B8" s="62"/>
      <c r="C8" s="62"/>
      <c r="D8" s="62"/>
      <c r="E8" s="62"/>
      <c r="F8" s="62"/>
      <c r="G8" s="38"/>
      <c r="H8" s="38"/>
    </row>
    <row r="9" spans="1:8" ht="15" customHeight="1" x14ac:dyDescent="0.25">
      <c r="A9" s="62" t="s">
        <v>2</v>
      </c>
      <c r="B9" s="62"/>
      <c r="C9" s="62"/>
      <c r="D9" s="62"/>
      <c r="E9" s="62"/>
      <c r="F9" s="62"/>
      <c r="G9" s="38"/>
      <c r="H9" s="38"/>
    </row>
    <row r="11" spans="1:8" ht="15" customHeight="1" thickBot="1" x14ac:dyDescent="0.3">
      <c r="A11" s="39" t="s">
        <v>99</v>
      </c>
      <c r="B11" s="39" t="s">
        <v>10</v>
      </c>
      <c r="C11" s="39" t="s">
        <v>11</v>
      </c>
      <c r="D11" s="39" t="s">
        <v>12</v>
      </c>
      <c r="E11" s="39" t="s">
        <v>13</v>
      </c>
      <c r="F11" s="39" t="s">
        <v>14</v>
      </c>
    </row>
    <row r="12" spans="1:8" ht="15" customHeight="1" x14ac:dyDescent="0.25">
      <c r="A12" s="40"/>
      <c r="B12" s="40"/>
      <c r="C12" s="40"/>
      <c r="D12" s="40"/>
      <c r="E12" s="40"/>
      <c r="F12" s="40"/>
    </row>
    <row r="13" spans="1:8" ht="15" customHeight="1" x14ac:dyDescent="0.25">
      <c r="A13" s="41" t="s">
        <v>80</v>
      </c>
    </row>
    <row r="14" spans="1:8" ht="15" customHeight="1" x14ac:dyDescent="0.25">
      <c r="A14" s="42"/>
      <c r="B14" s="31" t="s">
        <v>16</v>
      </c>
      <c r="C14" s="31">
        <v>0</v>
      </c>
      <c r="D14" s="31">
        <v>0</v>
      </c>
      <c r="E14" s="31">
        <v>0</v>
      </c>
      <c r="F14" s="31">
        <f>SUM(C14:E14)</f>
        <v>0</v>
      </c>
    </row>
    <row r="15" spans="1:8" ht="15" customHeight="1" x14ac:dyDescent="0.25">
      <c r="A15" s="42"/>
      <c r="B15" s="31" t="s">
        <v>17</v>
      </c>
      <c r="C15" s="31">
        <v>0</v>
      </c>
      <c r="D15" s="31">
        <v>0</v>
      </c>
      <c r="E15" s="31">
        <v>0</v>
      </c>
      <c r="F15" s="31">
        <f>SUM(C15:E15)</f>
        <v>0</v>
      </c>
    </row>
    <row r="16" spans="1:8" ht="15" customHeight="1" x14ac:dyDescent="0.25">
      <c r="A16" s="50" t="s">
        <v>81</v>
      </c>
    </row>
    <row r="17" spans="1:6" ht="15" customHeight="1" x14ac:dyDescent="0.25">
      <c r="A17" s="42"/>
      <c r="B17" s="31" t="s">
        <v>16</v>
      </c>
      <c r="C17" s="31">
        <v>0</v>
      </c>
      <c r="D17" s="31">
        <v>0</v>
      </c>
      <c r="E17" s="31">
        <v>0</v>
      </c>
      <c r="F17" s="31">
        <f>SUM(C17:E17)</f>
        <v>0</v>
      </c>
    </row>
    <row r="18" spans="1:6" ht="15" customHeight="1" x14ac:dyDescent="0.25">
      <c r="A18" s="42"/>
      <c r="B18" s="31" t="s">
        <v>17</v>
      </c>
      <c r="C18" s="31">
        <v>0</v>
      </c>
      <c r="D18" s="31">
        <v>0</v>
      </c>
      <c r="E18" s="31">
        <v>0</v>
      </c>
      <c r="F18" s="31">
        <f>SUM(C18:E18)</f>
        <v>0</v>
      </c>
    </row>
    <row r="20" spans="1:6" ht="15" customHeight="1" thickBot="1" x14ac:dyDescent="0.3">
      <c r="A20" s="43"/>
      <c r="B20" s="43"/>
      <c r="C20" s="43"/>
      <c r="D20" s="43"/>
      <c r="E20" s="43"/>
      <c r="F20" s="43"/>
    </row>
    <row r="21" spans="1:6" ht="15" customHeight="1" thickTop="1" x14ac:dyDescent="0.25">
      <c r="A21" s="44" t="s">
        <v>67</v>
      </c>
      <c r="B21" s="44"/>
      <c r="C21" s="45"/>
      <c r="D21" s="45"/>
      <c r="E21" s="45"/>
      <c r="F21" s="45"/>
    </row>
    <row r="22" spans="1:6" ht="15" customHeight="1" x14ac:dyDescent="0.25">
      <c r="A22" s="31" t="s">
        <v>56</v>
      </c>
    </row>
    <row r="25" spans="1:6" ht="15" customHeight="1" x14ac:dyDescent="0.25">
      <c r="A25" s="63" t="s">
        <v>19</v>
      </c>
      <c r="B25" s="63"/>
      <c r="C25" s="63"/>
      <c r="D25" s="63"/>
      <c r="E25" s="63"/>
    </row>
    <row r="26" spans="1:6" ht="15" customHeight="1" x14ac:dyDescent="0.25">
      <c r="A26" s="34" t="s">
        <v>36</v>
      </c>
      <c r="B26" s="34"/>
    </row>
    <row r="27" spans="1:6" ht="15" customHeight="1" x14ac:dyDescent="0.25">
      <c r="A27" s="62" t="s">
        <v>100</v>
      </c>
      <c r="B27" s="62"/>
      <c r="C27" s="62"/>
      <c r="D27" s="62"/>
      <c r="E27" s="62"/>
    </row>
    <row r="29" spans="1:6" ht="15" customHeight="1" thickBot="1" x14ac:dyDescent="0.3">
      <c r="A29" s="39" t="s">
        <v>99</v>
      </c>
      <c r="B29" s="39" t="s">
        <v>11</v>
      </c>
      <c r="C29" s="39" t="s">
        <v>12</v>
      </c>
      <c r="D29" s="39" t="s">
        <v>13</v>
      </c>
      <c r="E29" s="39" t="s">
        <v>14</v>
      </c>
    </row>
    <row r="31" spans="1:6" ht="15" customHeight="1" x14ac:dyDescent="0.25">
      <c r="A31" s="41" t="s">
        <v>80</v>
      </c>
      <c r="B31" s="31">
        <v>0</v>
      </c>
      <c r="C31" s="31">
        <v>0</v>
      </c>
      <c r="D31" s="31">
        <v>0</v>
      </c>
      <c r="E31" s="31">
        <f>SUM(B31:D31)</f>
        <v>0</v>
      </c>
    </row>
    <row r="32" spans="1:6" ht="15" customHeight="1" x14ac:dyDescent="0.25">
      <c r="A32" s="41" t="s">
        <v>81</v>
      </c>
      <c r="B32" s="31">
        <v>0</v>
      </c>
      <c r="C32" s="31">
        <v>0</v>
      </c>
      <c r="D32" s="31">
        <v>0</v>
      </c>
      <c r="E32" s="31">
        <f>SUM(B32:D32)</f>
        <v>0</v>
      </c>
    </row>
    <row r="33" spans="1:5" ht="15" customHeight="1" x14ac:dyDescent="0.25">
      <c r="A33" s="41" t="s">
        <v>86</v>
      </c>
      <c r="B33" s="31">
        <v>0</v>
      </c>
      <c r="C33" s="31">
        <v>0</v>
      </c>
      <c r="D33" s="31">
        <v>0</v>
      </c>
      <c r="E33" s="31">
        <v>0</v>
      </c>
    </row>
    <row r="34" spans="1:5" ht="15" customHeight="1" x14ac:dyDescent="0.25">
      <c r="A34" s="41" t="s">
        <v>85</v>
      </c>
      <c r="B34" s="31">
        <v>0</v>
      </c>
      <c r="C34" s="31">
        <v>0</v>
      </c>
      <c r="D34" s="31">
        <v>0</v>
      </c>
      <c r="E34" s="31">
        <v>0</v>
      </c>
    </row>
    <row r="36" spans="1:5" ht="15" customHeight="1" thickBot="1" x14ac:dyDescent="0.3">
      <c r="A36" s="43" t="s">
        <v>54</v>
      </c>
      <c r="B36" s="43">
        <f>SUM(B31:B32)</f>
        <v>0</v>
      </c>
      <c r="C36" s="43">
        <f t="shared" ref="C36:E36" si="0">SUM(C31:C32)</f>
        <v>0</v>
      </c>
      <c r="D36" s="43">
        <f t="shared" si="0"/>
        <v>0</v>
      </c>
      <c r="E36" s="43">
        <f t="shared" si="0"/>
        <v>0</v>
      </c>
    </row>
    <row r="37" spans="1:5" ht="15" customHeight="1" thickTop="1" x14ac:dyDescent="0.25">
      <c r="A37" s="31" t="s">
        <v>56</v>
      </c>
    </row>
    <row r="40" spans="1:5" ht="15" customHeight="1" x14ac:dyDescent="0.25">
      <c r="A40" s="62" t="s">
        <v>22</v>
      </c>
      <c r="B40" s="62"/>
      <c r="C40" s="62"/>
      <c r="D40" s="62"/>
      <c r="E40" s="62"/>
    </row>
    <row r="41" spans="1:5" ht="15" customHeight="1" x14ac:dyDescent="0.25">
      <c r="A41" s="37" t="s">
        <v>35</v>
      </c>
      <c r="B41" s="34"/>
    </row>
    <row r="42" spans="1:5" ht="15" customHeight="1" x14ac:dyDescent="0.25">
      <c r="A42" s="62" t="s">
        <v>100</v>
      </c>
      <c r="B42" s="62"/>
      <c r="C42" s="62"/>
      <c r="D42" s="62"/>
      <c r="E42" s="62"/>
    </row>
    <row r="44" spans="1:5" ht="15" customHeight="1" thickBot="1" x14ac:dyDescent="0.3">
      <c r="A44" s="39" t="s">
        <v>23</v>
      </c>
      <c r="B44" s="39" t="s">
        <v>11</v>
      </c>
      <c r="C44" s="39" t="s">
        <v>12</v>
      </c>
      <c r="D44" s="39" t="s">
        <v>13</v>
      </c>
      <c r="E44" s="39" t="s">
        <v>14</v>
      </c>
    </row>
    <row r="46" spans="1:5" ht="15" customHeight="1" x14ac:dyDescent="0.25">
      <c r="A46" s="31" t="s">
        <v>66</v>
      </c>
      <c r="E46" s="31">
        <f>SUM(B46:D46)</f>
        <v>0</v>
      </c>
    </row>
    <row r="47" spans="1:5" ht="15" customHeight="1" x14ac:dyDescent="0.25">
      <c r="A47" s="47" t="s">
        <v>73</v>
      </c>
      <c r="B47" s="31">
        <v>0</v>
      </c>
      <c r="C47" s="31">
        <v>0</v>
      </c>
      <c r="D47" s="31">
        <v>0</v>
      </c>
      <c r="E47" s="31">
        <f t="shared" ref="E47:E48" si="1">SUM(B47:D47)</f>
        <v>0</v>
      </c>
    </row>
    <row r="48" spans="1:5" ht="18" customHeight="1" x14ac:dyDescent="0.25">
      <c r="A48" s="48" t="s">
        <v>74</v>
      </c>
      <c r="B48" s="31">
        <v>0</v>
      </c>
      <c r="C48" s="31">
        <v>0</v>
      </c>
      <c r="D48" s="31">
        <v>0</v>
      </c>
      <c r="E48" s="31">
        <f t="shared" si="1"/>
        <v>0</v>
      </c>
    </row>
    <row r="51" spans="1:6" ht="15" customHeight="1" thickBot="1" x14ac:dyDescent="0.3">
      <c r="A51" s="43" t="s">
        <v>18</v>
      </c>
      <c r="B51" s="43">
        <f>B46</f>
        <v>0</v>
      </c>
      <c r="C51" s="43">
        <f t="shared" ref="C51:E51" si="2">C46</f>
        <v>0</v>
      </c>
      <c r="D51" s="43">
        <f t="shared" si="2"/>
        <v>0</v>
      </c>
      <c r="E51" s="43">
        <f t="shared" si="2"/>
        <v>0</v>
      </c>
    </row>
    <row r="52" spans="1:6" ht="15" customHeight="1" thickTop="1" x14ac:dyDescent="0.25">
      <c r="A52" s="45" t="s">
        <v>56</v>
      </c>
    </row>
    <row r="53" spans="1:6" ht="15" customHeight="1" x14ac:dyDescent="0.25">
      <c r="A53" s="45"/>
    </row>
    <row r="55" spans="1:6" ht="15" customHeight="1" x14ac:dyDescent="0.25">
      <c r="A55" s="62" t="s">
        <v>24</v>
      </c>
      <c r="B55" s="62"/>
      <c r="C55" s="62"/>
      <c r="D55" s="62"/>
      <c r="E55" s="62"/>
    </row>
    <row r="56" spans="1:6" ht="15" customHeight="1" x14ac:dyDescent="0.25">
      <c r="A56" s="37" t="s">
        <v>25</v>
      </c>
      <c r="B56" s="34"/>
      <c r="C56" s="34"/>
    </row>
    <row r="57" spans="1:6" ht="15" customHeight="1" x14ac:dyDescent="0.25">
      <c r="A57" s="62" t="s">
        <v>100</v>
      </c>
      <c r="B57" s="62"/>
      <c r="C57" s="62"/>
      <c r="D57" s="62"/>
      <c r="E57" s="62"/>
    </row>
    <row r="58" spans="1:6" ht="15" customHeight="1" x14ac:dyDescent="0.25">
      <c r="A58" s="34"/>
      <c r="B58" s="34"/>
      <c r="C58" s="34"/>
    </row>
    <row r="59" spans="1:6" ht="15" customHeight="1" thickBot="1" x14ac:dyDescent="0.3">
      <c r="A59" s="39" t="s">
        <v>23</v>
      </c>
      <c r="B59" s="39" t="s">
        <v>11</v>
      </c>
      <c r="C59" s="39" t="s">
        <v>12</v>
      </c>
      <c r="D59" s="39" t="s">
        <v>13</v>
      </c>
      <c r="E59" s="39" t="s">
        <v>14</v>
      </c>
    </row>
    <row r="61" spans="1:6" ht="15" customHeight="1" x14ac:dyDescent="0.25">
      <c r="A61" s="31" t="s">
        <v>55</v>
      </c>
      <c r="B61" s="52"/>
      <c r="C61" s="31">
        <f>B65</f>
        <v>0</v>
      </c>
      <c r="D61" s="31">
        <f>C65</f>
        <v>0</v>
      </c>
      <c r="E61" s="31">
        <f>B61</f>
        <v>0</v>
      </c>
    </row>
    <row r="62" spans="1:6" ht="15" customHeight="1" x14ac:dyDescent="0.25">
      <c r="A62" s="31" t="s">
        <v>26</v>
      </c>
      <c r="B62" s="31">
        <v>0</v>
      </c>
      <c r="C62" s="31">
        <v>0</v>
      </c>
      <c r="D62" s="31">
        <v>0</v>
      </c>
      <c r="E62" s="31">
        <f>SUM(B62:D62)</f>
        <v>0</v>
      </c>
      <c r="F62" s="49"/>
    </row>
    <row r="63" spans="1:6" ht="15" customHeight="1" x14ac:dyDescent="0.25">
      <c r="A63" s="31" t="s">
        <v>27</v>
      </c>
      <c r="B63" s="31">
        <f t="shared" ref="B63:D63" si="3">B62+B61</f>
        <v>0</v>
      </c>
      <c r="C63" s="31">
        <f>C62+C61</f>
        <v>0</v>
      </c>
      <c r="D63" s="31">
        <f t="shared" si="3"/>
        <v>0</v>
      </c>
      <c r="E63" s="31">
        <f>E62+E61</f>
        <v>0</v>
      </c>
    </row>
    <row r="64" spans="1:6" ht="15" customHeight="1" x14ac:dyDescent="0.25">
      <c r="A64" s="31" t="s">
        <v>28</v>
      </c>
      <c r="B64" s="31">
        <f>B51</f>
        <v>0</v>
      </c>
      <c r="C64" s="31">
        <f>C51</f>
        <v>0</v>
      </c>
      <c r="D64" s="31">
        <f>D51</f>
        <v>0</v>
      </c>
      <c r="E64" s="31">
        <f>SUM(B64:D64)</f>
        <v>0</v>
      </c>
    </row>
    <row r="65" spans="1:5" ht="15" customHeight="1" x14ac:dyDescent="0.25">
      <c r="A65" s="31" t="s">
        <v>29</v>
      </c>
      <c r="B65" s="31">
        <f>B63-B64</f>
        <v>0</v>
      </c>
      <c r="C65" s="31">
        <f t="shared" ref="C65:D65" si="4">C63-C64</f>
        <v>0</v>
      </c>
      <c r="D65" s="31">
        <f t="shared" si="4"/>
        <v>0</v>
      </c>
      <c r="E65" s="31">
        <f>E63-E64</f>
        <v>0</v>
      </c>
    </row>
    <row r="66" spans="1:5" ht="15" customHeight="1" thickBot="1" x14ac:dyDescent="0.3">
      <c r="A66" s="43"/>
      <c r="B66" s="43"/>
      <c r="C66" s="43"/>
      <c r="D66" s="43"/>
      <c r="E66" s="43">
        <v>0</v>
      </c>
    </row>
    <row r="67" spans="1:5" ht="15" customHeight="1" thickTop="1" x14ac:dyDescent="0.25">
      <c r="A67" s="31" t="s">
        <v>56</v>
      </c>
    </row>
    <row r="68" spans="1:5" ht="15" customHeight="1" x14ac:dyDescent="0.25">
      <c r="A68" s="46" t="s">
        <v>82</v>
      </c>
    </row>
    <row r="69" spans="1:5" ht="15" customHeight="1" x14ac:dyDescent="0.25">
      <c r="A69" s="46"/>
    </row>
    <row r="70" spans="1:5" ht="15" customHeight="1" x14ac:dyDescent="0.25">
      <c r="A70" s="31" t="s">
        <v>96</v>
      </c>
    </row>
    <row r="71" spans="1:5" ht="15" customHeight="1" x14ac:dyDescent="0.25">
      <c r="B71" s="51"/>
      <c r="C71" s="51"/>
      <c r="D71" s="51"/>
    </row>
    <row r="74" spans="1:5" ht="15" customHeight="1" x14ac:dyDescent="0.25">
      <c r="B74" s="49"/>
    </row>
    <row r="76" spans="1:5" ht="15" customHeight="1" x14ac:dyDescent="0.25">
      <c r="A76" s="60" t="s">
        <v>97</v>
      </c>
    </row>
    <row r="77" spans="1:5" ht="15" customHeight="1" x14ac:dyDescent="0.25">
      <c r="A77" s="60" t="s">
        <v>101</v>
      </c>
    </row>
    <row r="78" spans="1:5" ht="15" customHeight="1" x14ac:dyDescent="0.25">
      <c r="A78" s="60" t="s">
        <v>98</v>
      </c>
    </row>
  </sheetData>
  <mergeCells count="9">
    <mergeCell ref="A57:E57"/>
    <mergeCell ref="A1:F1"/>
    <mergeCell ref="A8:F8"/>
    <mergeCell ref="A9:F9"/>
    <mergeCell ref="A25:E25"/>
    <mergeCell ref="A55:E55"/>
    <mergeCell ref="A40:E40"/>
    <mergeCell ref="A27:E27"/>
    <mergeCell ref="A42:E42"/>
  </mergeCells>
  <phoneticPr fontId="0" type="noConversion"/>
  <printOptions horizontalCentered="1" verticalCentered="1"/>
  <pageMargins left="0.70866141732283472" right="1.18" top="0.3" bottom="0.2" header="0.31496062992125984" footer="0.31496062992125984"/>
  <pageSetup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46" workbookViewId="0">
      <selection activeCell="A77" sqref="A77"/>
    </sheetView>
  </sheetViews>
  <sheetFormatPr baseColWidth="10" defaultColWidth="11.5703125" defaultRowHeight="15" x14ac:dyDescent="0.25"/>
  <cols>
    <col min="1" max="1" width="60.7109375" style="31" customWidth="1"/>
    <col min="2" max="2" width="11.85546875" style="31" bestFit="1" customWidth="1"/>
    <col min="3" max="3" width="14.140625" style="31" bestFit="1" customWidth="1"/>
    <col min="4" max="4" width="11.85546875" style="31" bestFit="1" customWidth="1"/>
    <col min="5" max="5" width="14.140625" style="31" bestFit="1" customWidth="1"/>
    <col min="6" max="6" width="12.5703125" style="31" bestFit="1" customWidth="1"/>
    <col min="7" max="7" width="11.7109375" style="31" bestFit="1" customWidth="1"/>
    <col min="8" max="16384" width="11.5703125" style="31"/>
  </cols>
  <sheetData>
    <row r="1" spans="1:8" x14ac:dyDescent="0.25">
      <c r="A1" s="62" t="s">
        <v>0</v>
      </c>
      <c r="B1" s="62"/>
      <c r="C1" s="62"/>
      <c r="D1" s="62"/>
      <c r="E1" s="62"/>
      <c r="F1" s="62"/>
    </row>
    <row r="2" spans="1:8" x14ac:dyDescent="0.25">
      <c r="A2" s="32" t="s">
        <v>3</v>
      </c>
      <c r="B2" s="33" t="s">
        <v>4</v>
      </c>
      <c r="C2" s="34"/>
      <c r="D2" s="34"/>
      <c r="E2" s="34"/>
      <c r="F2" s="34"/>
    </row>
    <row r="3" spans="1:8" x14ac:dyDescent="0.25">
      <c r="A3" s="32" t="s">
        <v>5</v>
      </c>
      <c r="B3" s="35" t="s">
        <v>6</v>
      </c>
      <c r="C3" s="34"/>
      <c r="D3" s="34"/>
      <c r="E3" s="34"/>
      <c r="F3" s="34"/>
    </row>
    <row r="4" spans="1:8" x14ac:dyDescent="0.25">
      <c r="A4" s="32" t="s">
        <v>7</v>
      </c>
      <c r="B4" s="34" t="s">
        <v>52</v>
      </c>
      <c r="C4" s="36"/>
      <c r="D4" s="34"/>
      <c r="E4" s="34"/>
      <c r="F4" s="34"/>
    </row>
    <row r="5" spans="1:8" x14ac:dyDescent="0.25">
      <c r="A5" s="32" t="s">
        <v>48</v>
      </c>
      <c r="B5" s="37" t="s">
        <v>92</v>
      </c>
      <c r="C5" s="34"/>
      <c r="D5" s="34"/>
      <c r="E5" s="34"/>
      <c r="F5" s="34"/>
      <c r="G5" s="38"/>
      <c r="H5" s="38"/>
    </row>
    <row r="6" spans="1:8" x14ac:dyDescent="0.25">
      <c r="A6" s="32"/>
      <c r="B6" s="37"/>
      <c r="C6" s="34"/>
      <c r="D6" s="34"/>
      <c r="E6" s="34"/>
      <c r="F6" s="34"/>
      <c r="G6" s="38"/>
      <c r="H6" s="38"/>
    </row>
    <row r="7" spans="1:8" x14ac:dyDescent="0.25">
      <c r="G7" s="38"/>
      <c r="H7" s="38"/>
    </row>
    <row r="8" spans="1:8" x14ac:dyDescent="0.25">
      <c r="A8" s="62" t="s">
        <v>1</v>
      </c>
      <c r="B8" s="62"/>
      <c r="C8" s="62"/>
      <c r="D8" s="62"/>
      <c r="E8" s="62"/>
      <c r="F8" s="62"/>
      <c r="G8" s="38"/>
      <c r="H8" s="38"/>
    </row>
    <row r="9" spans="1:8" x14ac:dyDescent="0.25">
      <c r="A9" s="62" t="s">
        <v>2</v>
      </c>
      <c r="B9" s="62"/>
      <c r="C9" s="62"/>
      <c r="D9" s="62"/>
      <c r="E9" s="62"/>
      <c r="F9" s="62"/>
      <c r="G9" s="38"/>
      <c r="H9" s="38"/>
    </row>
    <row r="11" spans="1:8" ht="15.75" thickBot="1" x14ac:dyDescent="0.3">
      <c r="A11" s="39" t="s">
        <v>99</v>
      </c>
      <c r="B11" s="39" t="s">
        <v>10</v>
      </c>
      <c r="C11" s="39" t="s">
        <v>14</v>
      </c>
      <c r="D11" s="39" t="s">
        <v>33</v>
      </c>
      <c r="E11" s="39" t="s">
        <v>40</v>
      </c>
      <c r="F11" s="39" t="s">
        <v>50</v>
      </c>
    </row>
    <row r="12" spans="1:8" x14ac:dyDescent="0.25">
      <c r="A12" s="40"/>
      <c r="B12" s="40"/>
      <c r="C12" s="40"/>
      <c r="D12" s="40"/>
      <c r="E12" s="40"/>
      <c r="F12" s="40"/>
    </row>
    <row r="13" spans="1:8" x14ac:dyDescent="0.25">
      <c r="A13" s="41" t="s">
        <v>80</v>
      </c>
    </row>
    <row r="14" spans="1:8" x14ac:dyDescent="0.25">
      <c r="A14" s="42"/>
      <c r="B14" s="31" t="s">
        <v>16</v>
      </c>
      <c r="C14" s="31">
        <f>+'1T'!F14</f>
        <v>0</v>
      </c>
      <c r="D14" s="31">
        <f>+'2T'!F14</f>
        <v>0</v>
      </c>
      <c r="E14" s="31">
        <f>+'3T'!F14</f>
        <v>398</v>
      </c>
      <c r="F14" s="31">
        <f>+SUM(C14:E14)</f>
        <v>398</v>
      </c>
    </row>
    <row r="15" spans="1:8" x14ac:dyDescent="0.25">
      <c r="A15" s="42"/>
      <c r="B15" s="31" t="s">
        <v>17</v>
      </c>
      <c r="C15" s="31">
        <f>+'1T'!F15</f>
        <v>0</v>
      </c>
      <c r="D15" s="31">
        <f>+'2T'!F15</f>
        <v>0</v>
      </c>
      <c r="E15" s="31">
        <f>+'3T'!F15</f>
        <v>0</v>
      </c>
      <c r="F15" s="31">
        <f>+SUM(C15:E15)</f>
        <v>0</v>
      </c>
    </row>
    <row r="16" spans="1:8" x14ac:dyDescent="0.25">
      <c r="A16" s="42" t="s">
        <v>81</v>
      </c>
    </row>
    <row r="17" spans="1:6" x14ac:dyDescent="0.25">
      <c r="A17" s="42"/>
      <c r="B17" s="31" t="s">
        <v>16</v>
      </c>
      <c r="C17" s="31">
        <f>+'1T'!F17</f>
        <v>0</v>
      </c>
      <c r="D17" s="31">
        <f>+'2T'!F17</f>
        <v>0</v>
      </c>
      <c r="E17" s="31">
        <f>+'3T'!F17</f>
        <v>47</v>
      </c>
      <c r="F17" s="31">
        <f>SUM(C17:E17)</f>
        <v>47</v>
      </c>
    </row>
    <row r="18" spans="1:6" x14ac:dyDescent="0.25">
      <c r="A18" s="42"/>
      <c r="B18" s="31" t="s">
        <v>17</v>
      </c>
      <c r="C18" s="31">
        <f>+'1T'!F18</f>
        <v>0</v>
      </c>
      <c r="D18" s="31">
        <f>+'2T'!F18</f>
        <v>0</v>
      </c>
      <c r="E18" s="31">
        <f>+'3T'!F18</f>
        <v>0</v>
      </c>
      <c r="F18" s="31">
        <f>SUM(C18:E18)</f>
        <v>0</v>
      </c>
    </row>
    <row r="20" spans="1:6" ht="15.75" thickBot="1" x14ac:dyDescent="0.3">
      <c r="A20" s="43"/>
      <c r="B20" s="43"/>
      <c r="C20" s="43"/>
      <c r="D20" s="43"/>
      <c r="E20" s="43"/>
      <c r="F20" s="43"/>
    </row>
    <row r="21" spans="1:6" ht="15.75" thickTop="1" x14ac:dyDescent="0.25">
      <c r="A21" s="44" t="s">
        <v>59</v>
      </c>
    </row>
    <row r="22" spans="1:6" x14ac:dyDescent="0.25">
      <c r="A22" s="45" t="s">
        <v>56</v>
      </c>
    </row>
    <row r="23" spans="1:6" x14ac:dyDescent="0.25">
      <c r="A23" s="45"/>
    </row>
    <row r="24" spans="1:6" x14ac:dyDescent="0.25">
      <c r="A24" s="45"/>
    </row>
    <row r="25" spans="1:6" x14ac:dyDescent="0.25">
      <c r="A25" s="63" t="s">
        <v>19</v>
      </c>
      <c r="B25" s="63"/>
      <c r="C25" s="63"/>
      <c r="D25" s="63"/>
      <c r="E25" s="63"/>
    </row>
    <row r="26" spans="1:6" x14ac:dyDescent="0.25">
      <c r="A26" s="62" t="s">
        <v>36</v>
      </c>
      <c r="B26" s="62"/>
      <c r="C26" s="62"/>
      <c r="D26" s="62"/>
      <c r="E26" s="62"/>
    </row>
    <row r="27" spans="1:6" x14ac:dyDescent="0.25">
      <c r="A27" s="62" t="s">
        <v>100</v>
      </c>
      <c r="B27" s="62"/>
      <c r="C27" s="62"/>
      <c r="D27" s="62"/>
      <c r="E27" s="62"/>
    </row>
    <row r="29" spans="1:6" ht="15.75" thickBot="1" x14ac:dyDescent="0.3">
      <c r="A29" s="39" t="s">
        <v>99</v>
      </c>
      <c r="B29" s="39" t="s">
        <v>14</v>
      </c>
      <c r="C29" s="39" t="s">
        <v>33</v>
      </c>
      <c r="D29" s="39" t="s">
        <v>40</v>
      </c>
      <c r="E29" s="39" t="s">
        <v>50</v>
      </c>
    </row>
    <row r="31" spans="1:6" x14ac:dyDescent="0.25">
      <c r="A31" s="41" t="s">
        <v>15</v>
      </c>
      <c r="B31" s="31">
        <f>'1T'!E31</f>
        <v>0</v>
      </c>
      <c r="C31" s="31">
        <f>'2T'!E31</f>
        <v>48272950</v>
      </c>
      <c r="D31" s="31">
        <f>+'3T'!E31</f>
        <v>0</v>
      </c>
      <c r="E31" s="31">
        <f>SUM(B31:D31)</f>
        <v>48272950</v>
      </c>
    </row>
    <row r="32" spans="1:6" x14ac:dyDescent="0.25">
      <c r="A32" s="41" t="s">
        <v>81</v>
      </c>
      <c r="B32" s="31">
        <f>'1T'!E32</f>
        <v>0</v>
      </c>
      <c r="C32" s="31">
        <f>'2T'!E32</f>
        <v>0</v>
      </c>
      <c r="D32" s="31">
        <f>+'3T'!E32</f>
        <v>19960000</v>
      </c>
      <c r="E32" s="31">
        <f t="shared" ref="E32:E34" si="0">SUM(B32:D32)</f>
        <v>19960000</v>
      </c>
    </row>
    <row r="33" spans="1:8" x14ac:dyDescent="0.25">
      <c r="A33" s="41" t="s">
        <v>86</v>
      </c>
      <c r="B33" s="31">
        <f>'1T'!E33</f>
        <v>0</v>
      </c>
      <c r="C33" s="31">
        <f>'2T'!E33</f>
        <v>0</v>
      </c>
      <c r="D33" s="31">
        <f>+'3T'!E33</f>
        <v>210000000</v>
      </c>
      <c r="E33" s="31">
        <f t="shared" si="0"/>
        <v>210000000</v>
      </c>
    </row>
    <row r="34" spans="1:8" x14ac:dyDescent="0.25">
      <c r="A34" s="41" t="s">
        <v>85</v>
      </c>
      <c r="B34" s="31">
        <f>'1T'!E34</f>
        <v>0</v>
      </c>
      <c r="C34" s="31">
        <f>'2T'!E34</f>
        <v>0</v>
      </c>
      <c r="D34" s="31">
        <f>+'3T'!E34</f>
        <v>2051850</v>
      </c>
      <c r="E34" s="31">
        <f t="shared" si="0"/>
        <v>2051850</v>
      </c>
    </row>
    <row r="36" spans="1:8" ht="15.75" thickBot="1" x14ac:dyDescent="0.3">
      <c r="A36" s="43" t="s">
        <v>49</v>
      </c>
      <c r="B36" s="53">
        <f>+SUM(B31:B34)</f>
        <v>0</v>
      </c>
      <c r="C36" s="53">
        <f t="shared" ref="C36:E36" si="1">+SUM(C31:C34)</f>
        <v>48272950</v>
      </c>
      <c r="D36" s="53">
        <f t="shared" si="1"/>
        <v>232011850</v>
      </c>
      <c r="E36" s="53">
        <f t="shared" si="1"/>
        <v>280284800</v>
      </c>
    </row>
    <row r="37" spans="1:8" ht="15.75" thickTop="1" x14ac:dyDescent="0.25">
      <c r="A37" s="45" t="s">
        <v>56</v>
      </c>
    </row>
    <row r="40" spans="1:8" x14ac:dyDescent="0.25">
      <c r="A40" s="62" t="s">
        <v>22</v>
      </c>
      <c r="B40" s="62"/>
      <c r="C40" s="62"/>
      <c r="D40" s="62"/>
      <c r="E40" s="62"/>
    </row>
    <row r="41" spans="1:8" x14ac:dyDescent="0.25">
      <c r="A41" s="62" t="s">
        <v>35</v>
      </c>
      <c r="B41" s="62"/>
      <c r="C41" s="62"/>
      <c r="D41" s="62"/>
      <c r="E41" s="62"/>
    </row>
    <row r="42" spans="1:8" x14ac:dyDescent="0.25">
      <c r="A42" s="62" t="s">
        <v>100</v>
      </c>
      <c r="B42" s="62"/>
      <c r="C42" s="62"/>
      <c r="D42" s="62"/>
      <c r="E42" s="62"/>
      <c r="G42" s="54"/>
      <c r="H42" s="54"/>
    </row>
    <row r="43" spans="1:8" ht="15" customHeight="1" x14ac:dyDescent="0.25">
      <c r="G43" s="54"/>
      <c r="H43" s="54"/>
    </row>
    <row r="44" spans="1:8" ht="15.75" thickBot="1" x14ac:dyDescent="0.3">
      <c r="A44" s="39" t="s">
        <v>23</v>
      </c>
      <c r="B44" s="39" t="s">
        <v>14</v>
      </c>
      <c r="C44" s="39" t="s">
        <v>33</v>
      </c>
      <c r="D44" s="39" t="s">
        <v>40</v>
      </c>
      <c r="E44" s="39" t="s">
        <v>50</v>
      </c>
      <c r="G44" s="54"/>
      <c r="H44" s="54"/>
    </row>
    <row r="45" spans="1:8" x14ac:dyDescent="0.25">
      <c r="G45" s="54"/>
      <c r="H45" s="54"/>
    </row>
    <row r="46" spans="1:8" x14ac:dyDescent="0.25">
      <c r="A46" s="31" t="s">
        <v>66</v>
      </c>
      <c r="B46" s="31">
        <f>'1T'!E46</f>
        <v>0</v>
      </c>
      <c r="C46" s="31">
        <f>'2T'!E46</f>
        <v>48272950</v>
      </c>
      <c r="D46" s="31">
        <f>+'3T'!E46</f>
        <v>232011850</v>
      </c>
      <c r="E46" s="31">
        <f>SUM(B46:D46)</f>
        <v>280284800</v>
      </c>
      <c r="F46" s="54"/>
    </row>
    <row r="47" spans="1:8" x14ac:dyDescent="0.25">
      <c r="A47" s="47" t="s">
        <v>73</v>
      </c>
      <c r="B47" s="31">
        <f>'1T'!E47</f>
        <v>0</v>
      </c>
      <c r="C47" s="31">
        <f>'2T'!E47</f>
        <v>0</v>
      </c>
      <c r="D47" s="31">
        <f>+'3T'!E47</f>
        <v>0</v>
      </c>
      <c r="E47" s="31">
        <f>SUM(B47:D47)</f>
        <v>0</v>
      </c>
      <c r="F47" s="55"/>
    </row>
    <row r="48" spans="1:8" x14ac:dyDescent="0.25">
      <c r="A48" s="48" t="s">
        <v>74</v>
      </c>
      <c r="B48" s="31">
        <f>'1T'!E48</f>
        <v>0</v>
      </c>
      <c r="C48" s="31">
        <f>'2T'!E48</f>
        <v>48272950</v>
      </c>
      <c r="D48" s="31">
        <f>+'3T'!E48</f>
        <v>232011850</v>
      </c>
      <c r="E48" s="31">
        <f>SUM(B48:D48)</f>
        <v>280284800</v>
      </c>
      <c r="F48" s="54"/>
    </row>
    <row r="49" spans="1:6" x14ac:dyDescent="0.25">
      <c r="B49" s="34"/>
      <c r="C49" s="34"/>
      <c r="D49" s="34"/>
    </row>
    <row r="50" spans="1:6" x14ac:dyDescent="0.25">
      <c r="B50" s="34"/>
      <c r="C50" s="34"/>
      <c r="D50" s="34"/>
      <c r="F50" s="54"/>
    </row>
    <row r="51" spans="1:6" ht="15.75" thickBot="1" x14ac:dyDescent="0.3">
      <c r="A51" s="43" t="s">
        <v>18</v>
      </c>
      <c r="B51" s="53"/>
      <c r="C51" s="53"/>
      <c r="D51" s="53"/>
      <c r="E51" s="53"/>
      <c r="F51" s="54"/>
    </row>
    <row r="52" spans="1:6" ht="15.75" thickTop="1" x14ac:dyDescent="0.25">
      <c r="A52" s="45" t="s">
        <v>56</v>
      </c>
    </row>
    <row r="53" spans="1:6" x14ac:dyDescent="0.25">
      <c r="A53" s="45"/>
    </row>
    <row r="55" spans="1:6" x14ac:dyDescent="0.25">
      <c r="A55" s="62" t="s">
        <v>24</v>
      </c>
      <c r="B55" s="62"/>
      <c r="C55" s="62"/>
      <c r="D55" s="62"/>
      <c r="E55" s="62"/>
    </row>
    <row r="56" spans="1:6" x14ac:dyDescent="0.25">
      <c r="A56" s="62" t="s">
        <v>25</v>
      </c>
      <c r="B56" s="62"/>
      <c r="C56" s="62"/>
      <c r="D56" s="62"/>
      <c r="E56" s="62"/>
    </row>
    <row r="57" spans="1:6" x14ac:dyDescent="0.25">
      <c r="A57" s="62" t="s">
        <v>100</v>
      </c>
      <c r="B57" s="62"/>
      <c r="C57" s="62"/>
      <c r="D57" s="62"/>
      <c r="E57" s="62"/>
    </row>
    <row r="59" spans="1:6" ht="15.75" thickBot="1" x14ac:dyDescent="0.3">
      <c r="A59" s="39" t="s">
        <v>23</v>
      </c>
      <c r="B59" s="39" t="s">
        <v>14</v>
      </c>
      <c r="C59" s="39" t="s">
        <v>33</v>
      </c>
      <c r="D59" s="39" t="s">
        <v>40</v>
      </c>
      <c r="E59" s="39" t="s">
        <v>50</v>
      </c>
    </row>
    <row r="61" spans="1:6" x14ac:dyDescent="0.25">
      <c r="A61" s="31" t="s">
        <v>55</v>
      </c>
      <c r="B61" s="31">
        <f>'1T'!E61</f>
        <v>0</v>
      </c>
      <c r="C61" s="31">
        <f>'2T'!E61</f>
        <v>0</v>
      </c>
      <c r="D61" s="31">
        <f>+'3T'!E61</f>
        <v>0</v>
      </c>
      <c r="E61" s="31">
        <f>B61</f>
        <v>0</v>
      </c>
    </row>
    <row r="62" spans="1:6" x14ac:dyDescent="0.25">
      <c r="A62" s="31" t="s">
        <v>26</v>
      </c>
      <c r="B62" s="31">
        <f>'1T'!E62</f>
        <v>0</v>
      </c>
      <c r="C62" s="31">
        <f>'2T'!E62</f>
        <v>48272950</v>
      </c>
      <c r="D62" s="31">
        <f>+'3T'!E62</f>
        <v>232011850</v>
      </c>
      <c r="E62" s="31">
        <f>SUM(B62:D62)</f>
        <v>280284800</v>
      </c>
    </row>
    <row r="63" spans="1:6" x14ac:dyDescent="0.25">
      <c r="A63" s="31" t="s">
        <v>27</v>
      </c>
      <c r="B63" s="31">
        <f>'1T'!E63</f>
        <v>0</v>
      </c>
      <c r="C63" s="31">
        <f>'2T'!E63</f>
        <v>48272950</v>
      </c>
      <c r="D63" s="31">
        <f>+'3T'!E63</f>
        <v>232011850</v>
      </c>
      <c r="E63" s="31">
        <f>E62+E61</f>
        <v>280284800</v>
      </c>
    </row>
    <row r="64" spans="1:6" x14ac:dyDescent="0.25">
      <c r="A64" s="31" t="s">
        <v>28</v>
      </c>
      <c r="B64" s="31">
        <f>'1T'!E64</f>
        <v>0</v>
      </c>
      <c r="C64" s="31">
        <f>'2T'!E64</f>
        <v>48272950</v>
      </c>
      <c r="D64" s="31">
        <f>+'3T'!E64</f>
        <v>232011850</v>
      </c>
      <c r="E64" s="31">
        <f>SUM(B64:D64)</f>
        <v>280284800</v>
      </c>
    </row>
    <row r="65" spans="1:5" x14ac:dyDescent="0.25">
      <c r="A65" s="31" t="s">
        <v>29</v>
      </c>
      <c r="B65" s="31">
        <f>'1T'!E65</f>
        <v>0</v>
      </c>
      <c r="C65" s="31">
        <f>'2T'!E65</f>
        <v>0</v>
      </c>
      <c r="D65" s="31">
        <f>+'3T'!E65</f>
        <v>0</v>
      </c>
      <c r="E65" s="31">
        <f>E63-E64</f>
        <v>0</v>
      </c>
    </row>
    <row r="66" spans="1:5" ht="15.75" thickBot="1" x14ac:dyDescent="0.3">
      <c r="A66" s="43"/>
      <c r="B66" s="43"/>
      <c r="C66" s="43"/>
      <c r="D66" s="43"/>
      <c r="E66" s="43"/>
    </row>
    <row r="67" spans="1:5" ht="15.75" thickTop="1" x14ac:dyDescent="0.25">
      <c r="A67" s="31" t="s">
        <v>57</v>
      </c>
    </row>
    <row r="68" spans="1:5" x14ac:dyDescent="0.25">
      <c r="A68" s="46" t="s">
        <v>75</v>
      </c>
    </row>
    <row r="76" spans="1:5" x14ac:dyDescent="0.25">
      <c r="A76" s="60" t="s">
        <v>97</v>
      </c>
    </row>
    <row r="77" spans="1:5" x14ac:dyDescent="0.25">
      <c r="A77" s="60" t="s">
        <v>101</v>
      </c>
    </row>
    <row r="78" spans="1:5" x14ac:dyDescent="0.25">
      <c r="A78" s="60" t="s">
        <v>98</v>
      </c>
    </row>
  </sheetData>
  <mergeCells count="12">
    <mergeCell ref="A57:E57"/>
    <mergeCell ref="A1:F1"/>
    <mergeCell ref="A8:F8"/>
    <mergeCell ref="A9:F9"/>
    <mergeCell ref="A25:E25"/>
    <mergeCell ref="A26:E26"/>
    <mergeCell ref="A27:E27"/>
    <mergeCell ref="A40:E40"/>
    <mergeCell ref="A41:E41"/>
    <mergeCell ref="A42:E42"/>
    <mergeCell ref="A55:E55"/>
    <mergeCell ref="A56:E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workbookViewId="0">
      <selection sqref="A1:F1"/>
    </sheetView>
  </sheetViews>
  <sheetFormatPr baseColWidth="10" defaultColWidth="11.5703125" defaultRowHeight="15" x14ac:dyDescent="0.25"/>
  <cols>
    <col min="1" max="1" width="60.7109375" style="31" customWidth="1"/>
    <col min="2" max="2" width="11.85546875" style="31" bestFit="1" customWidth="1"/>
    <col min="3" max="3" width="14.140625" style="31" bestFit="1" customWidth="1"/>
    <col min="4" max="4" width="12.85546875" style="31" customWidth="1"/>
    <col min="5" max="5" width="12.5703125" style="31" bestFit="1" customWidth="1"/>
    <col min="6" max="6" width="14.140625" style="31" bestFit="1" customWidth="1"/>
    <col min="7" max="7" width="11.85546875" style="31" bestFit="1" customWidth="1"/>
    <col min="8" max="8" width="12.5703125" style="31" bestFit="1" customWidth="1"/>
    <col min="9" max="16384" width="11.5703125" style="31"/>
  </cols>
  <sheetData>
    <row r="1" spans="1:9" ht="15" customHeight="1" x14ac:dyDescent="0.25">
      <c r="A1" s="62" t="s">
        <v>0</v>
      </c>
      <c r="B1" s="62"/>
      <c r="C1" s="62"/>
      <c r="D1" s="62"/>
      <c r="E1" s="62"/>
      <c r="F1" s="62"/>
    </row>
    <row r="2" spans="1:9" ht="15" customHeight="1" x14ac:dyDescent="0.25">
      <c r="A2" s="32" t="s">
        <v>3</v>
      </c>
      <c r="B2" s="33" t="s">
        <v>4</v>
      </c>
      <c r="C2" s="34"/>
      <c r="D2" s="34"/>
      <c r="E2" s="34"/>
      <c r="F2" s="34"/>
    </row>
    <row r="3" spans="1:9" ht="15" customHeight="1" x14ac:dyDescent="0.25">
      <c r="A3" s="32" t="s">
        <v>5</v>
      </c>
      <c r="B3" s="35" t="s">
        <v>6</v>
      </c>
      <c r="C3" s="34"/>
      <c r="D3" s="34"/>
      <c r="E3" s="34"/>
      <c r="F3" s="34"/>
    </row>
    <row r="4" spans="1:9" ht="15" customHeight="1" x14ac:dyDescent="0.25">
      <c r="A4" s="32" t="s">
        <v>7</v>
      </c>
      <c r="B4" s="34" t="s">
        <v>52</v>
      </c>
      <c r="C4" s="36"/>
      <c r="D4" s="34"/>
      <c r="E4" s="34"/>
      <c r="F4" s="34"/>
    </row>
    <row r="5" spans="1:9" ht="15" customHeight="1" x14ac:dyDescent="0.25">
      <c r="A5" s="32" t="s">
        <v>84</v>
      </c>
      <c r="B5" s="56">
        <v>2012</v>
      </c>
      <c r="C5" s="34"/>
      <c r="D5" s="34"/>
      <c r="E5" s="34"/>
      <c r="F5" s="34"/>
    </row>
    <row r="6" spans="1:9" ht="15" customHeight="1" x14ac:dyDescent="0.25">
      <c r="A6" s="32"/>
      <c r="B6" s="37"/>
      <c r="C6" s="34"/>
      <c r="D6" s="34"/>
      <c r="E6" s="34"/>
      <c r="F6" s="34"/>
    </row>
    <row r="8" spans="1:9" ht="15" customHeight="1" x14ac:dyDescent="0.25">
      <c r="A8" s="62" t="s">
        <v>1</v>
      </c>
      <c r="B8" s="62"/>
      <c r="C8" s="62"/>
      <c r="D8" s="62"/>
      <c r="E8" s="62"/>
      <c r="F8" s="62"/>
      <c r="G8" s="62"/>
    </row>
    <row r="9" spans="1:9" ht="15" customHeight="1" x14ac:dyDescent="0.25">
      <c r="A9" s="62" t="s">
        <v>2</v>
      </c>
      <c r="B9" s="62"/>
      <c r="C9" s="62"/>
      <c r="D9" s="62"/>
      <c r="E9" s="62"/>
      <c r="F9" s="62"/>
      <c r="G9" s="62"/>
    </row>
    <row r="10" spans="1:9" ht="15" customHeight="1" x14ac:dyDescent="0.25">
      <c r="G10" s="38"/>
      <c r="H10" s="38"/>
    </row>
    <row r="11" spans="1:9" ht="15" customHeight="1" thickBot="1" x14ac:dyDescent="0.3">
      <c r="A11" s="39" t="s">
        <v>99</v>
      </c>
      <c r="B11" s="39" t="s">
        <v>10</v>
      </c>
      <c r="C11" s="39" t="s">
        <v>14</v>
      </c>
      <c r="D11" s="39" t="s">
        <v>33</v>
      </c>
      <c r="E11" s="39" t="s">
        <v>40</v>
      </c>
      <c r="F11" s="39" t="s">
        <v>46</v>
      </c>
      <c r="G11" s="39" t="s">
        <v>47</v>
      </c>
      <c r="H11" s="38"/>
      <c r="I11" s="38"/>
    </row>
    <row r="12" spans="1:9" ht="15" customHeight="1" x14ac:dyDescent="0.25">
      <c r="A12" s="40"/>
      <c r="B12" s="40"/>
      <c r="C12" s="40"/>
      <c r="D12" s="40"/>
      <c r="E12" s="40"/>
      <c r="F12" s="40"/>
      <c r="G12" s="40"/>
      <c r="H12" s="38"/>
      <c r="I12" s="38"/>
    </row>
    <row r="13" spans="1:9" ht="15" customHeight="1" x14ac:dyDescent="0.25">
      <c r="A13" s="41" t="s">
        <v>80</v>
      </c>
      <c r="C13" s="40"/>
      <c r="D13" s="40"/>
      <c r="E13" s="40"/>
      <c r="F13" s="40"/>
      <c r="G13" s="40"/>
      <c r="H13" s="38"/>
      <c r="I13" s="38"/>
    </row>
    <row r="14" spans="1:9" ht="15" customHeight="1" x14ac:dyDescent="0.25">
      <c r="A14" s="42"/>
      <c r="B14" s="31" t="s">
        <v>16</v>
      </c>
      <c r="C14" s="40">
        <f>+'1T'!F13</f>
        <v>0</v>
      </c>
      <c r="D14" s="40">
        <f>+'2T'!F13</f>
        <v>0</v>
      </c>
      <c r="E14" s="40">
        <f>+'3T'!F14</f>
        <v>398</v>
      </c>
      <c r="F14" s="40">
        <f>+'4T'!F14</f>
        <v>951</v>
      </c>
      <c r="G14" s="40">
        <f>+SUM(C14:F14)</f>
        <v>1349</v>
      </c>
      <c r="H14" s="38"/>
      <c r="I14" s="38"/>
    </row>
    <row r="15" spans="1:9" ht="15" customHeight="1" x14ac:dyDescent="0.25">
      <c r="A15" s="42"/>
      <c r="B15" s="31" t="s">
        <v>17</v>
      </c>
      <c r="C15" s="40">
        <f>+'1T'!F14</f>
        <v>0</v>
      </c>
      <c r="D15" s="40">
        <f>+'2T'!F14</f>
        <v>0</v>
      </c>
      <c r="E15" s="40">
        <f>+'3T'!F15</f>
        <v>0</v>
      </c>
      <c r="F15" s="40">
        <f>+'4T'!F15</f>
        <v>0</v>
      </c>
      <c r="G15" s="40">
        <f t="shared" ref="G15:G18" si="0">+SUM(C15:F15)</f>
        <v>0</v>
      </c>
      <c r="H15" s="38"/>
      <c r="I15" s="38"/>
    </row>
    <row r="16" spans="1:9" ht="15" customHeight="1" x14ac:dyDescent="0.25">
      <c r="A16" s="42" t="s">
        <v>81</v>
      </c>
      <c r="F16" s="40">
        <f>+'4T'!F16</f>
        <v>0</v>
      </c>
      <c r="G16" s="40"/>
      <c r="H16" s="38"/>
      <c r="I16" s="38"/>
    </row>
    <row r="17" spans="1:10" ht="15" customHeight="1" x14ac:dyDescent="0.25">
      <c r="A17" s="42"/>
      <c r="B17" s="31" t="s">
        <v>16</v>
      </c>
      <c r="C17" s="31">
        <f>+'1T'!F16</f>
        <v>0</v>
      </c>
      <c r="D17" s="31">
        <f>+'2T'!F16</f>
        <v>0</v>
      </c>
      <c r="E17" s="31">
        <f>+'3T'!F17</f>
        <v>47</v>
      </c>
      <c r="F17" s="40">
        <f>+'4T'!F17</f>
        <v>280</v>
      </c>
      <c r="G17" s="40">
        <f t="shared" si="0"/>
        <v>327</v>
      </c>
      <c r="H17" s="38"/>
      <c r="I17" s="38"/>
      <c r="J17" s="41"/>
    </row>
    <row r="18" spans="1:10" ht="15" customHeight="1" x14ac:dyDescent="0.25">
      <c r="A18" s="42"/>
      <c r="B18" s="31" t="s">
        <v>17</v>
      </c>
      <c r="C18" s="31">
        <f>+'1T'!F17</f>
        <v>0</v>
      </c>
      <c r="D18" s="31">
        <f>+'2T'!F17</f>
        <v>0</v>
      </c>
      <c r="E18" s="31">
        <f>+'3T'!F18</f>
        <v>0</v>
      </c>
      <c r="F18" s="40">
        <f>+'4T'!F18</f>
        <v>0</v>
      </c>
      <c r="G18" s="40">
        <f t="shared" si="0"/>
        <v>0</v>
      </c>
      <c r="H18" s="38"/>
      <c r="I18" s="38"/>
      <c r="J18" s="41"/>
    </row>
    <row r="20" spans="1:10" ht="15.75" thickBot="1" x14ac:dyDescent="0.3">
      <c r="A20" s="43"/>
      <c r="B20" s="43"/>
      <c r="C20" s="43"/>
      <c r="D20" s="43"/>
      <c r="E20" s="43"/>
      <c r="F20" s="43"/>
      <c r="G20" s="43"/>
    </row>
    <row r="21" spans="1:10" ht="15.75" thickTop="1" x14ac:dyDescent="0.25">
      <c r="A21" s="44" t="s">
        <v>59</v>
      </c>
      <c r="B21" s="45"/>
      <c r="C21" s="45"/>
      <c r="D21" s="45"/>
      <c r="E21" s="45"/>
      <c r="F21" s="45"/>
    </row>
    <row r="22" spans="1:10" x14ac:dyDescent="0.25">
      <c r="A22" s="45" t="s">
        <v>56</v>
      </c>
    </row>
    <row r="23" spans="1:10" x14ac:dyDescent="0.25">
      <c r="A23" s="45"/>
    </row>
    <row r="25" spans="1:10" x14ac:dyDescent="0.25">
      <c r="A25" s="63" t="s">
        <v>19</v>
      </c>
      <c r="B25" s="63"/>
      <c r="C25" s="63"/>
      <c r="D25" s="63"/>
      <c r="E25" s="63"/>
      <c r="F25" s="63"/>
    </row>
    <row r="26" spans="1:10" x14ac:dyDescent="0.25">
      <c r="A26" s="62" t="s">
        <v>36</v>
      </c>
      <c r="B26" s="62"/>
      <c r="C26" s="62"/>
      <c r="D26" s="62"/>
      <c r="E26" s="62"/>
      <c r="F26" s="62"/>
    </row>
    <row r="27" spans="1:10" x14ac:dyDescent="0.25">
      <c r="A27" s="62" t="s">
        <v>76</v>
      </c>
      <c r="B27" s="62"/>
      <c r="C27" s="62"/>
      <c r="D27" s="62"/>
      <c r="E27" s="62"/>
      <c r="F27" s="62"/>
    </row>
    <row r="29" spans="1:10" ht="15.75" thickBot="1" x14ac:dyDescent="0.3">
      <c r="A29" s="39" t="s">
        <v>99</v>
      </c>
      <c r="B29" s="39" t="s">
        <v>14</v>
      </c>
      <c r="C29" s="39" t="s">
        <v>33</v>
      </c>
      <c r="D29" s="39" t="s">
        <v>40</v>
      </c>
      <c r="E29" s="39" t="s">
        <v>46</v>
      </c>
      <c r="F29" s="39" t="s">
        <v>47</v>
      </c>
    </row>
    <row r="31" spans="1:10" x14ac:dyDescent="0.25">
      <c r="A31" s="41" t="s">
        <v>15</v>
      </c>
      <c r="B31" s="31">
        <f>'1T'!E31</f>
        <v>0</v>
      </c>
      <c r="C31" s="31">
        <f>'2T'!E31</f>
        <v>48272950</v>
      </c>
      <c r="D31" s="31">
        <f>+'3T'!E31</f>
        <v>0</v>
      </c>
      <c r="E31" s="31">
        <f>+'4T'!E31</f>
        <v>0</v>
      </c>
      <c r="F31" s="31">
        <f>SUM(B31:E31)</f>
        <v>48272950</v>
      </c>
    </row>
    <row r="32" spans="1:10" x14ac:dyDescent="0.25">
      <c r="A32" s="41" t="s">
        <v>81</v>
      </c>
      <c r="B32" s="31">
        <f>'1T'!E32</f>
        <v>0</v>
      </c>
      <c r="C32" s="31">
        <f>'2T'!E32</f>
        <v>0</v>
      </c>
      <c r="D32" s="31">
        <f>+'3T'!E32</f>
        <v>19960000</v>
      </c>
      <c r="E32" s="31">
        <f>+'4T'!E32</f>
        <v>0</v>
      </c>
      <c r="F32" s="31">
        <f t="shared" ref="F32:F34" si="1">SUM(B32:E32)</f>
        <v>19960000</v>
      </c>
    </row>
    <row r="33" spans="1:9" x14ac:dyDescent="0.25">
      <c r="A33" s="41" t="s">
        <v>86</v>
      </c>
      <c r="D33" s="31">
        <f>+'3T'!E33</f>
        <v>210000000</v>
      </c>
      <c r="E33" s="31">
        <f>+'4T'!E33</f>
        <v>0</v>
      </c>
      <c r="F33" s="31">
        <f t="shared" si="1"/>
        <v>210000000</v>
      </c>
    </row>
    <row r="34" spans="1:9" x14ac:dyDescent="0.25">
      <c r="A34" s="41" t="s">
        <v>85</v>
      </c>
      <c r="D34" s="31">
        <f>+'3T'!E34</f>
        <v>2051850</v>
      </c>
      <c r="E34" s="31">
        <f>+'4T'!E34</f>
        <v>0</v>
      </c>
      <c r="F34" s="31">
        <f t="shared" si="1"/>
        <v>2051850</v>
      </c>
    </row>
    <row r="36" spans="1:9" ht="15.75" thickBot="1" x14ac:dyDescent="0.3">
      <c r="A36" s="43" t="s">
        <v>49</v>
      </c>
      <c r="B36" s="53">
        <f>+SUM(B31:B34)</f>
        <v>0</v>
      </c>
      <c r="C36" s="53">
        <f t="shared" ref="C36:F36" si="2">+SUM(C31:C34)</f>
        <v>48272950</v>
      </c>
      <c r="D36" s="53">
        <f t="shared" si="2"/>
        <v>232011850</v>
      </c>
      <c r="E36" s="53">
        <f t="shared" si="2"/>
        <v>0</v>
      </c>
      <c r="F36" s="53">
        <f t="shared" si="2"/>
        <v>280284800</v>
      </c>
    </row>
    <row r="37" spans="1:9" ht="15.75" thickTop="1" x14ac:dyDescent="0.25">
      <c r="A37" s="45" t="s">
        <v>56</v>
      </c>
    </row>
    <row r="38" spans="1:9" x14ac:dyDescent="0.25">
      <c r="A38" s="57" t="s">
        <v>79</v>
      </c>
    </row>
    <row r="39" spans="1:9" x14ac:dyDescent="0.25">
      <c r="A39" s="45"/>
    </row>
    <row r="40" spans="1:9" x14ac:dyDescent="0.25">
      <c r="A40" s="62" t="s">
        <v>22</v>
      </c>
      <c r="B40" s="62"/>
      <c r="C40" s="62"/>
      <c r="D40" s="62"/>
      <c r="E40" s="62"/>
      <c r="F40" s="62"/>
    </row>
    <row r="41" spans="1:9" x14ac:dyDescent="0.25">
      <c r="A41" s="62" t="s">
        <v>35</v>
      </c>
      <c r="B41" s="62"/>
      <c r="C41" s="62"/>
      <c r="D41" s="62"/>
      <c r="E41" s="62"/>
      <c r="F41" s="62"/>
    </row>
    <row r="42" spans="1:9" x14ac:dyDescent="0.25">
      <c r="A42" s="62" t="s">
        <v>76</v>
      </c>
      <c r="B42" s="62"/>
      <c r="C42" s="62"/>
      <c r="D42" s="62"/>
      <c r="E42" s="62"/>
      <c r="F42" s="62"/>
    </row>
    <row r="44" spans="1:9" ht="15.75" thickBot="1" x14ac:dyDescent="0.3">
      <c r="A44" s="39" t="s">
        <v>23</v>
      </c>
      <c r="B44" s="39" t="s">
        <v>14</v>
      </c>
      <c r="C44" s="39" t="s">
        <v>33</v>
      </c>
      <c r="D44" s="39" t="s">
        <v>40</v>
      </c>
      <c r="E44" s="39" t="s">
        <v>46</v>
      </c>
      <c r="F44" s="39" t="s">
        <v>47</v>
      </c>
    </row>
    <row r="46" spans="1:9" x14ac:dyDescent="0.25">
      <c r="A46" s="31" t="s">
        <v>66</v>
      </c>
      <c r="B46" s="31">
        <f>'1T'!E46</f>
        <v>0</v>
      </c>
      <c r="C46" s="31">
        <f>'2T'!E46</f>
        <v>48272950</v>
      </c>
      <c r="D46" s="31">
        <f>+'3T'!E46</f>
        <v>232011850</v>
      </c>
      <c r="E46" s="31">
        <f>+'4T'!E46</f>
        <v>0</v>
      </c>
      <c r="F46" s="31">
        <f>SUM(B46:E46)</f>
        <v>280284800</v>
      </c>
      <c r="G46" s="55"/>
      <c r="H46" s="55"/>
      <c r="I46" s="55"/>
    </row>
    <row r="47" spans="1:9" x14ac:dyDescent="0.25">
      <c r="A47" s="47" t="s">
        <v>73</v>
      </c>
      <c r="B47" s="31">
        <f>'1T'!E47</f>
        <v>0</v>
      </c>
      <c r="C47" s="31">
        <f>'2T'!E47</f>
        <v>0</v>
      </c>
      <c r="D47" s="31">
        <f>+'3T'!E47</f>
        <v>0</v>
      </c>
      <c r="E47" s="31">
        <f>+'4T'!E47</f>
        <v>0</v>
      </c>
      <c r="F47" s="31">
        <f>SUM(B47:E47)</f>
        <v>0</v>
      </c>
      <c r="G47" s="55"/>
      <c r="H47" s="55"/>
      <c r="I47" s="55"/>
    </row>
    <row r="48" spans="1:9" x14ac:dyDescent="0.25">
      <c r="A48" s="48" t="s">
        <v>74</v>
      </c>
      <c r="B48" s="31">
        <f>'1T'!E48</f>
        <v>0</v>
      </c>
      <c r="C48" s="31">
        <f>'2T'!E48</f>
        <v>48272950</v>
      </c>
      <c r="D48" s="31">
        <f>+'3T'!E48</f>
        <v>232011850</v>
      </c>
      <c r="E48" s="31">
        <f>+'4T'!E48</f>
        <v>0</v>
      </c>
      <c r="F48" s="31">
        <f>SUM(B48:E48)</f>
        <v>280284800</v>
      </c>
      <c r="G48" s="55"/>
      <c r="H48" s="55"/>
      <c r="I48" s="55"/>
    </row>
    <row r="49" spans="1:9" x14ac:dyDescent="0.25">
      <c r="B49" s="34"/>
      <c r="C49" s="34"/>
      <c r="D49" s="34"/>
      <c r="E49" s="34"/>
      <c r="G49" s="55"/>
      <c r="H49" s="55"/>
      <c r="I49" s="55"/>
    </row>
    <row r="50" spans="1:9" x14ac:dyDescent="0.25">
      <c r="B50" s="34"/>
      <c r="C50" s="34"/>
      <c r="D50" s="34"/>
      <c r="E50" s="34"/>
      <c r="G50" s="55"/>
      <c r="H50" s="55"/>
      <c r="I50" s="55"/>
    </row>
    <row r="51" spans="1:9" ht="15.75" thickBot="1" x14ac:dyDescent="0.3">
      <c r="A51" s="43" t="s">
        <v>18</v>
      </c>
      <c r="B51" s="53"/>
      <c r="C51" s="53"/>
      <c r="D51" s="53"/>
      <c r="E51" s="53"/>
      <c r="F51" s="53"/>
      <c r="G51" s="55"/>
      <c r="H51" s="55"/>
      <c r="I51" s="55"/>
    </row>
    <row r="52" spans="1:9" ht="15.75" thickTop="1" x14ac:dyDescent="0.25">
      <c r="A52" s="45" t="s">
        <v>56</v>
      </c>
    </row>
    <row r="53" spans="1:9" x14ac:dyDescent="0.25">
      <c r="A53" s="45"/>
    </row>
    <row r="55" spans="1:9" x14ac:dyDescent="0.25">
      <c r="A55" s="62" t="s">
        <v>24</v>
      </c>
      <c r="B55" s="62"/>
      <c r="C55" s="62"/>
      <c r="D55" s="62"/>
      <c r="E55" s="62"/>
      <c r="F55" s="62"/>
    </row>
    <row r="56" spans="1:9" x14ac:dyDescent="0.25">
      <c r="A56" s="62" t="s">
        <v>25</v>
      </c>
      <c r="B56" s="62"/>
      <c r="C56" s="62"/>
      <c r="D56" s="62"/>
      <c r="E56" s="62"/>
      <c r="F56" s="62"/>
    </row>
    <row r="57" spans="1:9" x14ac:dyDescent="0.25">
      <c r="A57" s="62" t="s">
        <v>76</v>
      </c>
      <c r="B57" s="62"/>
      <c r="C57" s="62"/>
      <c r="D57" s="62"/>
      <c r="E57" s="62"/>
      <c r="F57" s="62"/>
    </row>
    <row r="59" spans="1:9" ht="15.75" thickBot="1" x14ac:dyDescent="0.3">
      <c r="A59" s="39" t="s">
        <v>23</v>
      </c>
      <c r="B59" s="39" t="s">
        <v>14</v>
      </c>
      <c r="C59" s="39" t="s">
        <v>33</v>
      </c>
      <c r="D59" s="39" t="s">
        <v>40</v>
      </c>
      <c r="E59" s="39" t="s">
        <v>46</v>
      </c>
      <c r="F59" s="39" t="s">
        <v>47</v>
      </c>
    </row>
    <row r="61" spans="1:9" x14ac:dyDescent="0.25">
      <c r="A61" s="31" t="s">
        <v>55</v>
      </c>
      <c r="B61" s="31">
        <f>'1T'!E61</f>
        <v>0</v>
      </c>
      <c r="C61" s="31">
        <f>'2T'!E61</f>
        <v>0</v>
      </c>
      <c r="D61" s="31">
        <f>+'3T'!E61</f>
        <v>0</v>
      </c>
      <c r="E61" s="31">
        <f>+'4T'!E61</f>
        <v>0</v>
      </c>
      <c r="F61" s="31">
        <f>B61</f>
        <v>0</v>
      </c>
    </row>
    <row r="62" spans="1:9" x14ac:dyDescent="0.25">
      <c r="A62" s="31" t="s">
        <v>26</v>
      </c>
      <c r="B62" s="31">
        <f>'1T'!E62</f>
        <v>0</v>
      </c>
      <c r="C62" s="31">
        <f>'2T'!E62</f>
        <v>48272950</v>
      </c>
      <c r="D62" s="31">
        <f>+'3T'!E62</f>
        <v>232011850</v>
      </c>
      <c r="E62" s="31">
        <f>+'4T'!E62</f>
        <v>0</v>
      </c>
      <c r="F62" s="31">
        <f>SUM(B62:E62)</f>
        <v>280284800</v>
      </c>
      <c r="G62" s="49"/>
    </row>
    <row r="63" spans="1:9" x14ac:dyDescent="0.25">
      <c r="A63" s="31" t="s">
        <v>27</v>
      </c>
      <c r="B63" s="31">
        <f>'1T'!E63</f>
        <v>0</v>
      </c>
      <c r="C63" s="31">
        <f>'2T'!E63</f>
        <v>48272950</v>
      </c>
      <c r="D63" s="31">
        <f>+'3T'!E63</f>
        <v>232011850</v>
      </c>
      <c r="E63" s="31">
        <f>+'4T'!E63</f>
        <v>0</v>
      </c>
      <c r="F63" s="31">
        <f>F62+F61</f>
        <v>280284800</v>
      </c>
    </row>
    <row r="64" spans="1:9" x14ac:dyDescent="0.25">
      <c r="A64" s="31" t="s">
        <v>28</v>
      </c>
      <c r="B64" s="31">
        <f>'1T'!E64</f>
        <v>0</v>
      </c>
      <c r="C64" s="31">
        <f>'2T'!E64</f>
        <v>48272950</v>
      </c>
      <c r="D64" s="31">
        <f>+'3T'!E64</f>
        <v>232011850</v>
      </c>
      <c r="E64" s="31">
        <f>+'4T'!E64</f>
        <v>0</v>
      </c>
      <c r="F64" s="31">
        <f>SUM(B64:E64)</f>
        <v>280284800</v>
      </c>
    </row>
    <row r="65" spans="1:6" x14ac:dyDescent="0.25">
      <c r="A65" s="31" t="s">
        <v>29</v>
      </c>
      <c r="B65" s="31">
        <f>'1T'!E65</f>
        <v>0</v>
      </c>
      <c r="C65" s="31">
        <f>'2T'!E65</f>
        <v>0</v>
      </c>
      <c r="D65" s="31">
        <f>+'3T'!E65</f>
        <v>0</v>
      </c>
      <c r="E65" s="31">
        <f>+'4T'!E65</f>
        <v>0</v>
      </c>
      <c r="F65" s="31">
        <f>F63-F64</f>
        <v>0</v>
      </c>
    </row>
    <row r="66" spans="1:6" ht="15.75" thickBot="1" x14ac:dyDescent="0.3">
      <c r="A66" s="43"/>
      <c r="B66" s="43"/>
      <c r="C66" s="43"/>
      <c r="D66" s="43"/>
      <c r="E66" s="43"/>
      <c r="F66" s="43"/>
    </row>
    <row r="67" spans="1:6" ht="15.75" thickTop="1" x14ac:dyDescent="0.25">
      <c r="A67" s="31" t="s">
        <v>57</v>
      </c>
    </row>
    <row r="68" spans="1:6" x14ac:dyDescent="0.25">
      <c r="A68" s="46" t="s">
        <v>75</v>
      </c>
    </row>
    <row r="69" spans="1:6" x14ac:dyDescent="0.25">
      <c r="A69" s="46"/>
    </row>
    <row r="76" spans="1:6" x14ac:dyDescent="0.25">
      <c r="A76" s="60" t="s">
        <v>97</v>
      </c>
    </row>
    <row r="77" spans="1:6" x14ac:dyDescent="0.25">
      <c r="A77" s="60" t="s">
        <v>101</v>
      </c>
    </row>
    <row r="78" spans="1:6" x14ac:dyDescent="0.25">
      <c r="A78" s="60" t="s">
        <v>98</v>
      </c>
    </row>
  </sheetData>
  <mergeCells count="12">
    <mergeCell ref="A57:F57"/>
    <mergeCell ref="A1:F1"/>
    <mergeCell ref="A8:G8"/>
    <mergeCell ref="A9:G9"/>
    <mergeCell ref="A25:F25"/>
    <mergeCell ref="A26:F26"/>
    <mergeCell ref="A27:F27"/>
    <mergeCell ref="A40:F40"/>
    <mergeCell ref="A41:F41"/>
    <mergeCell ref="A42:F42"/>
    <mergeCell ref="A55:F55"/>
    <mergeCell ref="A56:F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topLeftCell="A37" workbookViewId="0">
      <selection activeCell="F66" sqref="F66"/>
    </sheetView>
  </sheetViews>
  <sheetFormatPr baseColWidth="10" defaultColWidth="11.5703125" defaultRowHeight="15" customHeight="1" x14ac:dyDescent="0.25"/>
  <cols>
    <col min="1" max="1" width="60.7109375" style="31" customWidth="1"/>
    <col min="2" max="3" width="11.7109375" style="31" bestFit="1" customWidth="1"/>
    <col min="4" max="5" width="15.140625" style="31" bestFit="1" customWidth="1"/>
    <col min="6" max="6" width="11.7109375" style="31" bestFit="1" customWidth="1"/>
    <col min="7" max="7" width="11.5703125" style="31"/>
    <col min="8" max="8" width="15.140625" style="31" bestFit="1" customWidth="1"/>
    <col min="9" max="16384" width="11.5703125" style="31"/>
  </cols>
  <sheetData>
    <row r="1" spans="1:8" ht="15" customHeight="1" x14ac:dyDescent="0.25">
      <c r="A1" s="62" t="s">
        <v>0</v>
      </c>
      <c r="B1" s="62"/>
      <c r="C1" s="62"/>
      <c r="D1" s="62"/>
      <c r="E1" s="62"/>
      <c r="F1" s="62"/>
    </row>
    <row r="2" spans="1:8" ht="15" customHeight="1" x14ac:dyDescent="0.25">
      <c r="A2" s="32" t="s">
        <v>3</v>
      </c>
      <c r="B2" s="33" t="s">
        <v>4</v>
      </c>
      <c r="C2" s="34"/>
      <c r="D2" s="34"/>
      <c r="E2" s="34"/>
      <c r="F2" s="34"/>
    </row>
    <row r="3" spans="1:8" ht="15" customHeight="1" x14ac:dyDescent="0.25">
      <c r="A3" s="32" t="s">
        <v>5</v>
      </c>
      <c r="B3" s="35" t="s">
        <v>6</v>
      </c>
      <c r="C3" s="34"/>
      <c r="D3" s="34"/>
      <c r="E3" s="34"/>
      <c r="F3" s="34"/>
    </row>
    <row r="4" spans="1:8" ht="15" customHeight="1" x14ac:dyDescent="0.25">
      <c r="A4" s="32" t="s">
        <v>7</v>
      </c>
      <c r="B4" s="34" t="s">
        <v>52</v>
      </c>
      <c r="C4" s="36"/>
      <c r="D4" s="34"/>
      <c r="E4" s="34"/>
      <c r="F4" s="34"/>
    </row>
    <row r="5" spans="1:8" ht="15" customHeight="1" x14ac:dyDescent="0.25">
      <c r="A5" s="32" t="s">
        <v>48</v>
      </c>
      <c r="B5" s="37" t="s">
        <v>88</v>
      </c>
      <c r="C5" s="34"/>
      <c r="D5" s="34"/>
      <c r="E5" s="34"/>
      <c r="F5" s="34"/>
      <c r="G5" s="38"/>
      <c r="H5" s="38"/>
    </row>
    <row r="6" spans="1:8" ht="15" customHeight="1" x14ac:dyDescent="0.25">
      <c r="A6" s="32"/>
      <c r="B6" s="37"/>
      <c r="C6" s="34"/>
      <c r="D6" s="34"/>
      <c r="E6" s="34"/>
      <c r="F6" s="34"/>
      <c r="G6" s="38"/>
      <c r="H6" s="38"/>
    </row>
    <row r="7" spans="1:8" ht="15" customHeight="1" x14ac:dyDescent="0.25">
      <c r="G7" s="38"/>
      <c r="H7" s="38"/>
    </row>
    <row r="8" spans="1:8" ht="15" customHeight="1" x14ac:dyDescent="0.25">
      <c r="A8" s="62" t="s">
        <v>1</v>
      </c>
      <c r="B8" s="62"/>
      <c r="C8" s="62"/>
      <c r="D8" s="62"/>
      <c r="E8" s="62"/>
      <c r="F8" s="62"/>
      <c r="G8" s="38"/>
      <c r="H8" s="38"/>
    </row>
    <row r="9" spans="1:8" ht="15" customHeight="1" x14ac:dyDescent="0.25">
      <c r="A9" s="62" t="s">
        <v>2</v>
      </c>
      <c r="B9" s="62"/>
      <c r="C9" s="62"/>
      <c r="D9" s="62"/>
      <c r="E9" s="62"/>
      <c r="F9" s="62"/>
      <c r="G9" s="38"/>
      <c r="H9" s="38"/>
    </row>
    <row r="11" spans="1:8" ht="15" customHeight="1" thickBot="1" x14ac:dyDescent="0.3">
      <c r="A11" s="39" t="s">
        <v>99</v>
      </c>
      <c r="B11" s="39" t="s">
        <v>10</v>
      </c>
      <c r="C11" s="39" t="s">
        <v>30</v>
      </c>
      <c r="D11" s="39" t="s">
        <v>31</v>
      </c>
      <c r="E11" s="39" t="s">
        <v>32</v>
      </c>
      <c r="F11" s="39" t="s">
        <v>33</v>
      </c>
    </row>
    <row r="12" spans="1:8" ht="15" customHeight="1" x14ac:dyDescent="0.25">
      <c r="A12" s="40"/>
      <c r="B12" s="40"/>
      <c r="C12" s="40"/>
      <c r="D12" s="40"/>
      <c r="E12" s="40"/>
      <c r="F12" s="40"/>
    </row>
    <row r="13" spans="1:8" ht="15" customHeight="1" x14ac:dyDescent="0.25">
      <c r="A13" s="41" t="s">
        <v>80</v>
      </c>
    </row>
    <row r="14" spans="1:8" ht="15" customHeight="1" x14ac:dyDescent="0.25">
      <c r="A14" s="42"/>
      <c r="B14" s="31" t="s">
        <v>16</v>
      </c>
      <c r="C14" s="31">
        <v>0</v>
      </c>
      <c r="D14" s="31">
        <v>0</v>
      </c>
      <c r="E14" s="31">
        <v>0</v>
      </c>
      <c r="F14" s="31">
        <f t="shared" ref="F14:F15" si="0">SUM(C14:E14)</f>
        <v>0</v>
      </c>
    </row>
    <row r="15" spans="1:8" ht="15" customHeight="1" x14ac:dyDescent="0.25">
      <c r="A15" s="42"/>
      <c r="B15" s="31" t="s">
        <v>17</v>
      </c>
      <c r="C15" s="31">
        <v>0</v>
      </c>
      <c r="D15" s="31">
        <v>0</v>
      </c>
      <c r="E15" s="31">
        <v>0</v>
      </c>
      <c r="F15" s="31">
        <f t="shared" si="0"/>
        <v>0</v>
      </c>
    </row>
    <row r="16" spans="1:8" ht="15" customHeight="1" x14ac:dyDescent="0.25">
      <c r="A16" s="42" t="s">
        <v>81</v>
      </c>
    </row>
    <row r="17" spans="1:6" ht="15" customHeight="1" x14ac:dyDescent="0.25">
      <c r="A17" s="42"/>
      <c r="B17" s="31" t="s">
        <v>16</v>
      </c>
      <c r="C17" s="31">
        <v>0</v>
      </c>
      <c r="D17" s="31">
        <v>0</v>
      </c>
      <c r="E17" s="31">
        <v>0</v>
      </c>
      <c r="F17" s="31">
        <f>SUM(C17:E17)</f>
        <v>0</v>
      </c>
    </row>
    <row r="18" spans="1:6" ht="15" customHeight="1" x14ac:dyDescent="0.25">
      <c r="A18" s="42"/>
      <c r="B18" s="31" t="s">
        <v>17</v>
      </c>
      <c r="C18" s="31">
        <v>0</v>
      </c>
      <c r="D18" s="31">
        <v>0</v>
      </c>
      <c r="E18" s="31">
        <v>0</v>
      </c>
      <c r="F18" s="31">
        <f>SUM(C18:E18)</f>
        <v>0</v>
      </c>
    </row>
    <row r="20" spans="1:6" ht="15" customHeight="1" thickBot="1" x14ac:dyDescent="0.3">
      <c r="A20" s="43"/>
      <c r="B20" s="43"/>
      <c r="C20" s="43"/>
      <c r="D20" s="43"/>
      <c r="E20" s="43"/>
      <c r="F20" s="43"/>
    </row>
    <row r="21" spans="1:6" ht="15" customHeight="1" thickTop="1" x14ac:dyDescent="0.25">
      <c r="A21" s="44" t="s">
        <v>58</v>
      </c>
      <c r="B21" s="45"/>
      <c r="C21" s="45"/>
      <c r="D21" s="44"/>
      <c r="E21" s="45"/>
      <c r="F21" s="45"/>
    </row>
    <row r="22" spans="1:6" ht="15" customHeight="1" x14ac:dyDescent="0.25">
      <c r="A22" s="31" t="s">
        <v>56</v>
      </c>
    </row>
    <row r="25" spans="1:6" ht="15" customHeight="1" x14ac:dyDescent="0.25">
      <c r="A25" s="63" t="s">
        <v>19</v>
      </c>
      <c r="B25" s="63"/>
      <c r="C25" s="63"/>
      <c r="D25" s="63"/>
      <c r="E25" s="63"/>
    </row>
    <row r="26" spans="1:6" ht="15" customHeight="1" x14ac:dyDescent="0.25">
      <c r="A26" s="34" t="s">
        <v>34</v>
      </c>
      <c r="B26" s="34"/>
    </row>
    <row r="27" spans="1:6" ht="15" customHeight="1" x14ac:dyDescent="0.25">
      <c r="A27" s="62" t="s">
        <v>100</v>
      </c>
      <c r="B27" s="62"/>
      <c r="C27" s="62"/>
      <c r="D27" s="62"/>
      <c r="E27" s="62"/>
    </row>
    <row r="29" spans="1:6" ht="15" customHeight="1" thickBot="1" x14ac:dyDescent="0.3">
      <c r="A29" s="39" t="s">
        <v>99</v>
      </c>
      <c r="B29" s="39" t="s">
        <v>30</v>
      </c>
      <c r="C29" s="39" t="s">
        <v>31</v>
      </c>
      <c r="D29" s="39" t="s">
        <v>32</v>
      </c>
      <c r="E29" s="39" t="s">
        <v>33</v>
      </c>
    </row>
    <row r="31" spans="1:6" ht="15" customHeight="1" x14ac:dyDescent="0.25">
      <c r="A31" s="41" t="s">
        <v>80</v>
      </c>
      <c r="B31" s="31">
        <v>0</v>
      </c>
      <c r="C31" s="31">
        <v>0</v>
      </c>
      <c r="D31" s="31">
        <v>48272950</v>
      </c>
      <c r="E31" s="31">
        <f>SUM(B31:D31)</f>
        <v>48272950</v>
      </c>
    </row>
    <row r="32" spans="1:6" ht="15" customHeight="1" x14ac:dyDescent="0.25">
      <c r="A32" s="41" t="s">
        <v>81</v>
      </c>
      <c r="B32" s="31">
        <v>0</v>
      </c>
      <c r="C32" s="31">
        <v>0</v>
      </c>
      <c r="D32" s="31">
        <v>0</v>
      </c>
      <c r="E32" s="31">
        <f>SUM(B32:D32)</f>
        <v>0</v>
      </c>
    </row>
    <row r="33" spans="1:5" ht="15" customHeight="1" x14ac:dyDescent="0.25">
      <c r="A33" s="41" t="s">
        <v>86</v>
      </c>
      <c r="B33" s="31">
        <v>0</v>
      </c>
      <c r="C33" s="31">
        <v>0</v>
      </c>
      <c r="D33" s="31">
        <v>0</v>
      </c>
      <c r="E33" s="31">
        <v>0</v>
      </c>
    </row>
    <row r="34" spans="1:5" ht="15" customHeight="1" x14ac:dyDescent="0.25">
      <c r="A34" s="41" t="s">
        <v>85</v>
      </c>
      <c r="B34" s="31">
        <v>0</v>
      </c>
      <c r="C34" s="31">
        <v>0</v>
      </c>
      <c r="D34" s="31">
        <v>0</v>
      </c>
      <c r="E34" s="31">
        <v>0</v>
      </c>
    </row>
    <row r="36" spans="1:5" ht="15" customHeight="1" thickBot="1" x14ac:dyDescent="0.3">
      <c r="A36" s="43" t="s">
        <v>18</v>
      </c>
      <c r="B36" s="43">
        <f>SUM(B31:B32)</f>
        <v>0</v>
      </c>
      <c r="C36" s="43">
        <f t="shared" ref="C36:E36" si="1">SUM(C31:C32)</f>
        <v>0</v>
      </c>
      <c r="D36" s="43">
        <f t="shared" si="1"/>
        <v>48272950</v>
      </c>
      <c r="E36" s="43">
        <f t="shared" si="1"/>
        <v>48272950</v>
      </c>
    </row>
    <row r="37" spans="1:5" ht="15" customHeight="1" thickTop="1" x14ac:dyDescent="0.25">
      <c r="A37" s="31" t="s">
        <v>56</v>
      </c>
    </row>
    <row r="38" spans="1:5" ht="15" customHeight="1" x14ac:dyDescent="0.25">
      <c r="A38" s="46"/>
    </row>
    <row r="39" spans="1:5" ht="15" customHeight="1" x14ac:dyDescent="0.25">
      <c r="A39" s="34"/>
      <c r="B39" s="34"/>
    </row>
    <row r="40" spans="1:5" ht="15" customHeight="1" x14ac:dyDescent="0.25">
      <c r="A40" s="62" t="s">
        <v>22</v>
      </c>
      <c r="B40" s="62"/>
      <c r="C40" s="62"/>
      <c r="D40" s="62"/>
      <c r="E40" s="62"/>
    </row>
    <row r="41" spans="1:5" ht="15" customHeight="1" x14ac:dyDescent="0.25">
      <c r="A41" s="37" t="s">
        <v>35</v>
      </c>
      <c r="B41" s="34"/>
    </row>
    <row r="42" spans="1:5" ht="15" customHeight="1" x14ac:dyDescent="0.25">
      <c r="A42" s="62" t="s">
        <v>100</v>
      </c>
      <c r="B42" s="62"/>
      <c r="C42" s="62"/>
      <c r="D42" s="62"/>
      <c r="E42" s="62"/>
    </row>
    <row r="44" spans="1:5" ht="15" customHeight="1" thickBot="1" x14ac:dyDescent="0.3">
      <c r="A44" s="39" t="s">
        <v>23</v>
      </c>
      <c r="B44" s="39" t="s">
        <v>30</v>
      </c>
      <c r="C44" s="39" t="s">
        <v>31</v>
      </c>
      <c r="D44" s="39" t="s">
        <v>32</v>
      </c>
      <c r="E44" s="39" t="s">
        <v>33</v>
      </c>
    </row>
    <row r="46" spans="1:5" ht="15" customHeight="1" x14ac:dyDescent="0.25">
      <c r="A46" s="31" t="s">
        <v>66</v>
      </c>
      <c r="B46" s="31">
        <v>0</v>
      </c>
      <c r="C46" s="31">
        <v>0</v>
      </c>
      <c r="D46" s="31">
        <v>48272950</v>
      </c>
      <c r="E46" s="31">
        <f>SUM(B46:D46)</f>
        <v>48272950</v>
      </c>
    </row>
    <row r="47" spans="1:5" ht="15" customHeight="1" x14ac:dyDescent="0.25">
      <c r="A47" s="47" t="s">
        <v>73</v>
      </c>
      <c r="B47" s="31">
        <v>0</v>
      </c>
      <c r="C47" s="31">
        <v>0</v>
      </c>
      <c r="D47" s="31">
        <v>0</v>
      </c>
      <c r="E47" s="31">
        <f t="shared" ref="E47" si="2">SUM(B47:D47)</f>
        <v>0</v>
      </c>
    </row>
    <row r="48" spans="1:5" ht="18" customHeight="1" x14ac:dyDescent="0.25">
      <c r="A48" s="48" t="s">
        <v>74</v>
      </c>
      <c r="B48" s="31">
        <v>0</v>
      </c>
      <c r="C48" s="31">
        <v>0</v>
      </c>
      <c r="D48" s="31">
        <v>48272950</v>
      </c>
      <c r="E48" s="31">
        <v>48272950</v>
      </c>
    </row>
    <row r="49" spans="1:9" ht="15" customHeight="1" x14ac:dyDescent="0.25">
      <c r="E49" s="34"/>
    </row>
    <row r="50" spans="1:9" ht="15" customHeight="1" x14ac:dyDescent="0.25">
      <c r="E50" s="34"/>
    </row>
    <row r="51" spans="1:9" ht="15" customHeight="1" thickBot="1" x14ac:dyDescent="0.3">
      <c r="A51" s="43" t="s">
        <v>18</v>
      </c>
      <c r="B51" s="43">
        <f>B46</f>
        <v>0</v>
      </c>
      <c r="C51" s="43">
        <f t="shared" ref="C51:E51" si="3">C46</f>
        <v>0</v>
      </c>
      <c r="D51" s="43">
        <f t="shared" si="3"/>
        <v>48272950</v>
      </c>
      <c r="E51" s="43">
        <f t="shared" si="3"/>
        <v>48272950</v>
      </c>
    </row>
    <row r="52" spans="1:9" ht="15" customHeight="1" thickTop="1" x14ac:dyDescent="0.25">
      <c r="A52" s="45" t="s">
        <v>56</v>
      </c>
    </row>
    <row r="53" spans="1:9" ht="15" customHeight="1" x14ac:dyDescent="0.25">
      <c r="A53" s="45"/>
    </row>
    <row r="55" spans="1:9" ht="15" customHeight="1" x14ac:dyDescent="0.25">
      <c r="A55" s="62" t="s">
        <v>24</v>
      </c>
      <c r="B55" s="62"/>
      <c r="C55" s="62"/>
      <c r="D55" s="62"/>
      <c r="E55" s="62"/>
    </row>
    <row r="56" spans="1:9" ht="15" customHeight="1" x14ac:dyDescent="0.25">
      <c r="A56" s="62" t="s">
        <v>25</v>
      </c>
      <c r="B56" s="62"/>
      <c r="C56" s="62"/>
      <c r="D56" s="62"/>
      <c r="E56" s="62"/>
    </row>
    <row r="57" spans="1:9" ht="15" customHeight="1" x14ac:dyDescent="0.25">
      <c r="A57" s="62" t="s">
        <v>100</v>
      </c>
      <c r="B57" s="62"/>
      <c r="C57" s="62"/>
      <c r="D57" s="62"/>
      <c r="E57" s="62"/>
    </row>
    <row r="59" spans="1:9" ht="15" customHeight="1" thickBot="1" x14ac:dyDescent="0.3">
      <c r="A59" s="39" t="s">
        <v>23</v>
      </c>
      <c r="B59" s="39" t="s">
        <v>30</v>
      </c>
      <c r="C59" s="39" t="s">
        <v>31</v>
      </c>
      <c r="D59" s="39" t="s">
        <v>32</v>
      </c>
      <c r="E59" s="39" t="s">
        <v>33</v>
      </c>
    </row>
    <row r="61" spans="1:9" ht="15" customHeight="1" x14ac:dyDescent="0.25">
      <c r="A61" s="31" t="s">
        <v>55</v>
      </c>
      <c r="B61" s="31">
        <f>'1T'!E65</f>
        <v>0</v>
      </c>
      <c r="C61" s="31">
        <f>B65</f>
        <v>0</v>
      </c>
      <c r="D61" s="31">
        <f>C65</f>
        <v>0</v>
      </c>
      <c r="E61" s="31">
        <f>B61</f>
        <v>0</v>
      </c>
    </row>
    <row r="62" spans="1:9" ht="15" customHeight="1" x14ac:dyDescent="0.25">
      <c r="A62" s="31" t="s">
        <v>26</v>
      </c>
      <c r="B62" s="31">
        <v>0</v>
      </c>
      <c r="C62" s="31">
        <v>0</v>
      </c>
      <c r="D62" s="31">
        <v>48272950</v>
      </c>
      <c r="E62" s="31">
        <f>SUM(B62:D62)</f>
        <v>48272950</v>
      </c>
      <c r="G62" s="61"/>
      <c r="H62" s="61"/>
      <c r="I62" s="61"/>
    </row>
    <row r="63" spans="1:9" ht="15" customHeight="1" x14ac:dyDescent="0.25">
      <c r="A63" s="31" t="s">
        <v>27</v>
      </c>
      <c r="B63" s="31">
        <f t="shared" ref="B63:D63" si="4">B62+B61</f>
        <v>0</v>
      </c>
      <c r="C63" s="31">
        <f t="shared" si="4"/>
        <v>0</v>
      </c>
      <c r="D63" s="31">
        <f t="shared" si="4"/>
        <v>48272950</v>
      </c>
      <c r="E63" s="31">
        <f>E62+E61</f>
        <v>48272950</v>
      </c>
      <c r="F63" s="49"/>
    </row>
    <row r="64" spans="1:9" ht="15" customHeight="1" x14ac:dyDescent="0.25">
      <c r="A64" s="31" t="s">
        <v>28</v>
      </c>
      <c r="B64" s="31">
        <f>B51</f>
        <v>0</v>
      </c>
      <c r="C64" s="31">
        <f>C51</f>
        <v>0</v>
      </c>
      <c r="D64" s="31">
        <f>D51</f>
        <v>48272950</v>
      </c>
      <c r="E64" s="31">
        <f>SUM(B64:D64)</f>
        <v>48272950</v>
      </c>
    </row>
    <row r="65" spans="1:5" ht="15" customHeight="1" x14ac:dyDescent="0.25">
      <c r="A65" s="31" t="s">
        <v>29</v>
      </c>
      <c r="B65" s="31">
        <f>B63-B64</f>
        <v>0</v>
      </c>
      <c r="C65" s="31">
        <f t="shared" ref="C65:D65" si="5">C63-C64</f>
        <v>0</v>
      </c>
      <c r="D65" s="31">
        <f t="shared" si="5"/>
        <v>0</v>
      </c>
      <c r="E65" s="31">
        <f>E63-E64</f>
        <v>0</v>
      </c>
    </row>
    <row r="66" spans="1:5" ht="15" customHeight="1" thickBot="1" x14ac:dyDescent="0.3">
      <c r="A66" s="43"/>
      <c r="B66" s="43"/>
      <c r="C66" s="43"/>
      <c r="D66" s="43"/>
      <c r="E66" s="43"/>
    </row>
    <row r="67" spans="1:5" ht="15" customHeight="1" thickTop="1" x14ac:dyDescent="0.25">
      <c r="A67" s="31" t="s">
        <v>56</v>
      </c>
    </row>
    <row r="68" spans="1:5" ht="15" customHeight="1" x14ac:dyDescent="0.25">
      <c r="A68" s="46"/>
    </row>
    <row r="76" spans="1:5" ht="15" customHeight="1" x14ac:dyDescent="0.25">
      <c r="A76" s="60" t="s">
        <v>97</v>
      </c>
    </row>
    <row r="77" spans="1:5" ht="15" customHeight="1" x14ac:dyDescent="0.25">
      <c r="A77" s="60" t="s">
        <v>101</v>
      </c>
    </row>
    <row r="78" spans="1:5" ht="15" customHeight="1" x14ac:dyDescent="0.25">
      <c r="A78" s="60" t="s">
        <v>98</v>
      </c>
    </row>
  </sheetData>
  <mergeCells count="10">
    <mergeCell ref="A57:E57"/>
    <mergeCell ref="A55:E55"/>
    <mergeCell ref="A56:E56"/>
    <mergeCell ref="A1:F1"/>
    <mergeCell ref="A8:F8"/>
    <mergeCell ref="A9:F9"/>
    <mergeCell ref="A25:E25"/>
    <mergeCell ref="A40:E40"/>
    <mergeCell ref="A27:E27"/>
    <mergeCell ref="A42:E42"/>
  </mergeCells>
  <phoneticPr fontId="0" type="noConversion"/>
  <printOptions horizontalCentered="1" verticalCentered="1"/>
  <pageMargins left="0.70866141732283472" right="1.18" top="0.3" bottom="0.2" header="0.31496062992125984" footer="0.31496062992125984"/>
  <pageSetup scale="5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B7" sqref="B7"/>
    </sheetView>
  </sheetViews>
  <sheetFormatPr baseColWidth="10" defaultColWidth="11.5703125" defaultRowHeight="15" x14ac:dyDescent="0.25"/>
  <cols>
    <col min="1" max="1" width="60.7109375" style="1" customWidth="1"/>
    <col min="2" max="2" width="12.140625" style="1" bestFit="1" customWidth="1"/>
    <col min="3" max="4" width="11.85546875" style="1" bestFit="1" customWidth="1"/>
    <col min="5" max="5" width="12.140625" style="1" bestFit="1" customWidth="1"/>
    <col min="6" max="6" width="11.7109375" style="1" bestFit="1" customWidth="1"/>
    <col min="7" max="16384" width="11.5703125" style="1"/>
  </cols>
  <sheetData>
    <row r="1" spans="1:8" x14ac:dyDescent="0.25">
      <c r="A1" s="64" t="s">
        <v>0</v>
      </c>
      <c r="B1" s="64"/>
      <c r="C1" s="64"/>
      <c r="D1" s="64"/>
      <c r="E1" s="64"/>
      <c r="F1" s="64"/>
    </row>
    <row r="2" spans="1:8" ht="15" customHeight="1" x14ac:dyDescent="0.25">
      <c r="A2" s="2" t="s">
        <v>3</v>
      </c>
      <c r="B2" s="3" t="s">
        <v>4</v>
      </c>
      <c r="C2" s="4"/>
      <c r="D2" s="4"/>
      <c r="E2" s="4"/>
      <c r="F2" s="4"/>
    </row>
    <row r="3" spans="1:8" ht="15" customHeight="1" x14ac:dyDescent="0.25">
      <c r="A3" s="2" t="s">
        <v>5</v>
      </c>
      <c r="B3" s="5" t="s">
        <v>6</v>
      </c>
      <c r="C3" s="4"/>
      <c r="D3" s="4"/>
      <c r="E3" s="4"/>
      <c r="F3" s="4"/>
    </row>
    <row r="4" spans="1:8" ht="15" customHeight="1" x14ac:dyDescent="0.25">
      <c r="A4" s="2" t="s">
        <v>7</v>
      </c>
      <c r="B4" s="6" t="s">
        <v>52</v>
      </c>
      <c r="C4" s="7"/>
      <c r="D4" s="4"/>
      <c r="E4" s="4"/>
      <c r="F4" s="4"/>
    </row>
    <row r="5" spans="1:8" ht="15" customHeight="1" x14ac:dyDescent="0.25">
      <c r="A5" s="2" t="s">
        <v>48</v>
      </c>
      <c r="B5" s="8" t="s">
        <v>40</v>
      </c>
      <c r="C5" s="4"/>
      <c r="D5" s="4"/>
      <c r="E5" s="4"/>
      <c r="F5" s="4"/>
      <c r="G5" s="9"/>
      <c r="H5" s="9"/>
    </row>
    <row r="6" spans="1:8" ht="15" customHeight="1" x14ac:dyDescent="0.25">
      <c r="A6" s="2" t="s">
        <v>8</v>
      </c>
      <c r="B6" s="10">
        <v>2012</v>
      </c>
      <c r="C6" s="4"/>
      <c r="D6" s="4"/>
      <c r="E6" s="4"/>
      <c r="F6" s="4"/>
      <c r="G6" s="9"/>
      <c r="H6" s="9"/>
    </row>
    <row r="7" spans="1:8" ht="15" customHeight="1" x14ac:dyDescent="0.25">
      <c r="A7" s="2"/>
      <c r="B7" s="10"/>
      <c r="C7" s="4"/>
      <c r="D7" s="4"/>
      <c r="E7" s="4"/>
      <c r="F7" s="4"/>
      <c r="G7" s="9"/>
      <c r="H7" s="9"/>
    </row>
    <row r="8" spans="1:8" ht="15" customHeight="1" x14ac:dyDescent="0.25">
      <c r="G8" s="9"/>
      <c r="H8" s="9"/>
    </row>
    <row r="9" spans="1:8" ht="15" customHeight="1" x14ac:dyDescent="0.25">
      <c r="A9" s="64" t="s">
        <v>1</v>
      </c>
      <c r="B9" s="64"/>
      <c r="C9" s="64"/>
      <c r="D9" s="64"/>
      <c r="E9" s="64"/>
      <c r="F9" s="64"/>
      <c r="G9" s="9"/>
      <c r="H9" s="9"/>
    </row>
    <row r="10" spans="1:8" ht="15" customHeight="1" x14ac:dyDescent="0.25">
      <c r="A10" s="64" t="s">
        <v>2</v>
      </c>
      <c r="B10" s="64"/>
      <c r="C10" s="64"/>
      <c r="D10" s="64"/>
      <c r="E10" s="64"/>
      <c r="F10" s="64"/>
      <c r="G10" s="9"/>
      <c r="H10" s="9"/>
    </row>
    <row r="12" spans="1:8" ht="15.75" thickBot="1" x14ac:dyDescent="0.3">
      <c r="A12" s="11" t="s">
        <v>9</v>
      </c>
      <c r="B12" s="11" t="s">
        <v>10</v>
      </c>
      <c r="C12" s="11" t="s">
        <v>37</v>
      </c>
      <c r="D12" s="11" t="s">
        <v>38</v>
      </c>
      <c r="E12" s="11" t="s">
        <v>39</v>
      </c>
      <c r="F12" s="11" t="s">
        <v>40</v>
      </c>
    </row>
    <row r="13" spans="1:8" x14ac:dyDescent="0.25">
      <c r="A13" s="12"/>
      <c r="B13" s="12"/>
      <c r="C13" s="12"/>
      <c r="D13" s="12"/>
      <c r="E13" s="12"/>
      <c r="F13" s="12"/>
    </row>
    <row r="14" spans="1:8" x14ac:dyDescent="0.25">
      <c r="A14" s="13" t="s">
        <v>41</v>
      </c>
    </row>
    <row r="15" spans="1:8" x14ac:dyDescent="0.25">
      <c r="A15" s="14"/>
      <c r="B15" s="1" t="s">
        <v>16</v>
      </c>
      <c r="C15" s="1">
        <v>3</v>
      </c>
      <c r="D15" s="1">
        <v>49</v>
      </c>
      <c r="E15" s="1">
        <v>153</v>
      </c>
      <c r="F15" s="1">
        <f t="shared" ref="F15:F16" si="0">SUM(C15:E15)</f>
        <v>205</v>
      </c>
    </row>
    <row r="16" spans="1:8" x14ac:dyDescent="0.25">
      <c r="A16" s="14"/>
      <c r="B16" s="1" t="s">
        <v>17</v>
      </c>
      <c r="C16" s="1">
        <v>15</v>
      </c>
      <c r="D16" s="1">
        <v>245</v>
      </c>
      <c r="E16" s="1">
        <v>765</v>
      </c>
      <c r="F16" s="1">
        <f t="shared" si="0"/>
        <v>1025</v>
      </c>
    </row>
    <row r="18" spans="1:6" ht="15.75" thickBot="1" x14ac:dyDescent="0.3">
      <c r="A18" s="15"/>
      <c r="B18" s="15"/>
      <c r="C18" s="15"/>
      <c r="D18" s="15"/>
      <c r="E18" s="15"/>
      <c r="F18" s="15"/>
    </row>
    <row r="19" spans="1:6" ht="15.75" thickTop="1" x14ac:dyDescent="0.25">
      <c r="A19" s="20" t="s">
        <v>59</v>
      </c>
      <c r="B19" s="16"/>
      <c r="C19" s="16"/>
      <c r="D19" s="16"/>
      <c r="E19" s="16"/>
      <c r="F19" s="16"/>
    </row>
    <row r="20" spans="1:6" x14ac:dyDescent="0.25">
      <c r="A20" s="1" t="s">
        <v>60</v>
      </c>
    </row>
    <row r="23" spans="1:6" x14ac:dyDescent="0.25">
      <c r="A23" s="65" t="s">
        <v>19</v>
      </c>
      <c r="B23" s="65"/>
      <c r="C23" s="65"/>
      <c r="D23" s="65"/>
      <c r="E23" s="65"/>
    </row>
    <row r="24" spans="1:6" x14ac:dyDescent="0.25">
      <c r="A24" s="4" t="s">
        <v>36</v>
      </c>
      <c r="B24" s="4"/>
    </row>
    <row r="25" spans="1:6" x14ac:dyDescent="0.25">
      <c r="A25" s="64" t="s">
        <v>76</v>
      </c>
      <c r="B25" s="64"/>
      <c r="C25" s="64"/>
      <c r="D25" s="64"/>
      <c r="E25" s="64"/>
    </row>
    <row r="27" spans="1:6" ht="15.75" thickBot="1" x14ac:dyDescent="0.3">
      <c r="A27" s="11" t="s">
        <v>9</v>
      </c>
      <c r="B27" s="11" t="s">
        <v>37</v>
      </c>
      <c r="C27" s="11" t="s">
        <v>38</v>
      </c>
      <c r="D27" s="11" t="s">
        <v>39</v>
      </c>
      <c r="E27" s="11" t="s">
        <v>40</v>
      </c>
    </row>
    <row r="29" spans="1:6" x14ac:dyDescent="0.25">
      <c r="A29" s="13" t="s">
        <v>15</v>
      </c>
      <c r="B29" s="1">
        <v>519750</v>
      </c>
      <c r="C29" s="1">
        <v>8489250</v>
      </c>
      <c r="D29" s="1">
        <v>26507250</v>
      </c>
      <c r="E29" s="1">
        <f>SUM(B29:D29)</f>
        <v>35516250</v>
      </c>
    </row>
    <row r="31" spans="1:6" ht="15.75" thickBot="1" x14ac:dyDescent="0.3">
      <c r="A31" s="15" t="s">
        <v>61</v>
      </c>
      <c r="B31" s="15">
        <v>519750</v>
      </c>
      <c r="C31" s="15">
        <v>8489250</v>
      </c>
      <c r="D31" s="15">
        <v>26507250</v>
      </c>
      <c r="E31" s="15">
        <f>SUM(B31:D31)</f>
        <v>35516250</v>
      </c>
    </row>
    <row r="32" spans="1:6" ht="15.75" thickTop="1" x14ac:dyDescent="0.25">
      <c r="A32" s="21" t="s">
        <v>62</v>
      </c>
    </row>
    <row r="33" spans="1:5" x14ac:dyDescent="0.25">
      <c r="A33" s="1" t="s">
        <v>56</v>
      </c>
    </row>
    <row r="36" spans="1:5" x14ac:dyDescent="0.25">
      <c r="A36" s="64" t="s">
        <v>22</v>
      </c>
      <c r="B36" s="64"/>
      <c r="C36" s="64"/>
      <c r="D36" s="64"/>
      <c r="E36" s="64"/>
    </row>
    <row r="37" spans="1:5" x14ac:dyDescent="0.25">
      <c r="A37" s="8" t="s">
        <v>35</v>
      </c>
      <c r="B37" s="4"/>
    </row>
    <row r="38" spans="1:5" x14ac:dyDescent="0.25">
      <c r="A38" s="64" t="s">
        <v>76</v>
      </c>
      <c r="B38" s="64"/>
      <c r="C38" s="64"/>
      <c r="D38" s="64"/>
      <c r="E38" s="64"/>
    </row>
    <row r="40" spans="1:5" ht="15.75" thickBot="1" x14ac:dyDescent="0.3">
      <c r="A40" s="11" t="s">
        <v>23</v>
      </c>
      <c r="B40" s="11" t="s">
        <v>37</v>
      </c>
      <c r="C40" s="11" t="s">
        <v>38</v>
      </c>
      <c r="D40" s="11" t="s">
        <v>39</v>
      </c>
      <c r="E40" s="11" t="s">
        <v>40</v>
      </c>
    </row>
    <row r="42" spans="1:5" x14ac:dyDescent="0.25">
      <c r="A42" s="1" t="s">
        <v>66</v>
      </c>
      <c r="B42" s="4">
        <v>519750</v>
      </c>
      <c r="C42" s="4">
        <v>8489250</v>
      </c>
      <c r="D42" s="4">
        <v>26507250</v>
      </c>
      <c r="E42" s="4">
        <f>SUM(B42:D42)</f>
        <v>35516250</v>
      </c>
    </row>
    <row r="43" spans="1:5" x14ac:dyDescent="0.25">
      <c r="A43" s="25" t="s">
        <v>73</v>
      </c>
      <c r="B43" s="4">
        <v>519750</v>
      </c>
      <c r="C43" s="4">
        <v>8489250</v>
      </c>
      <c r="D43" s="4">
        <v>26507250</v>
      </c>
      <c r="E43" s="4">
        <f>SUM(B43:D43)</f>
        <v>35516250</v>
      </c>
    </row>
    <row r="44" spans="1:5" x14ac:dyDescent="0.25">
      <c r="A44" s="26" t="s">
        <v>74</v>
      </c>
      <c r="B44" s="1">
        <v>519750</v>
      </c>
      <c r="C44" s="1">
        <v>8489250</v>
      </c>
      <c r="D44" s="1">
        <v>26507250</v>
      </c>
      <c r="E44" s="1">
        <f>SUM(B44:D44)</f>
        <v>35516250</v>
      </c>
    </row>
    <row r="47" spans="1:5" ht="15.75" thickBot="1" x14ac:dyDescent="0.3">
      <c r="A47" s="15" t="s">
        <v>18</v>
      </c>
      <c r="B47" s="15">
        <v>519750</v>
      </c>
      <c r="C47" s="15">
        <v>8489250</v>
      </c>
      <c r="D47" s="15">
        <v>26507250</v>
      </c>
      <c r="E47" s="15">
        <f>SUM(B47:D47)</f>
        <v>35516250</v>
      </c>
    </row>
    <row r="48" spans="1:5" ht="15.75" thickTop="1" x14ac:dyDescent="0.25">
      <c r="A48" s="16" t="s">
        <v>56</v>
      </c>
    </row>
    <row r="49" spans="1:6" x14ac:dyDescent="0.25">
      <c r="A49" s="16"/>
    </row>
    <row r="51" spans="1:6" x14ac:dyDescent="0.25">
      <c r="A51" s="64" t="s">
        <v>24</v>
      </c>
      <c r="B51" s="64"/>
      <c r="C51" s="64"/>
      <c r="D51" s="64"/>
      <c r="E51" s="64"/>
    </row>
    <row r="52" spans="1:6" x14ac:dyDescent="0.25">
      <c r="A52" s="64" t="s">
        <v>25</v>
      </c>
      <c r="B52" s="64"/>
      <c r="C52" s="64"/>
      <c r="D52" s="64"/>
      <c r="E52" s="64"/>
    </row>
    <row r="53" spans="1:6" x14ac:dyDescent="0.25">
      <c r="A53" s="2" t="s">
        <v>20</v>
      </c>
      <c r="B53" s="17" t="s">
        <v>21</v>
      </c>
      <c r="C53" s="18"/>
      <c r="D53" s="18"/>
      <c r="E53" s="18"/>
    </row>
    <row r="55" spans="1:6" ht="15.75" thickBot="1" x14ac:dyDescent="0.3">
      <c r="A55" s="11" t="s">
        <v>23</v>
      </c>
      <c r="B55" s="11" t="s">
        <v>37</v>
      </c>
      <c r="C55" s="11" t="s">
        <v>38</v>
      </c>
      <c r="D55" s="11" t="s">
        <v>39</v>
      </c>
      <c r="E55" s="11" t="s">
        <v>40</v>
      </c>
    </row>
    <row r="57" spans="1:6" x14ac:dyDescent="0.25">
      <c r="A57" s="1" t="s">
        <v>55</v>
      </c>
      <c r="B57" s="1">
        <f>'2T'!E65</f>
        <v>0</v>
      </c>
      <c r="C57" s="1">
        <f>B61</f>
        <v>90436704.75</v>
      </c>
      <c r="D57" s="1">
        <f>C61</f>
        <v>81947454.75</v>
      </c>
      <c r="E57" s="1">
        <f>B57</f>
        <v>0</v>
      </c>
    </row>
    <row r="58" spans="1:6" x14ac:dyDescent="0.25">
      <c r="A58" s="1" t="s">
        <v>26</v>
      </c>
      <c r="B58" s="1">
        <v>90956454.75</v>
      </c>
      <c r="C58" s="1">
        <v>0</v>
      </c>
      <c r="D58" s="1">
        <v>0</v>
      </c>
      <c r="E58" s="1">
        <f>SUM(B58:D58)</f>
        <v>90956454.75</v>
      </c>
    </row>
    <row r="59" spans="1:6" x14ac:dyDescent="0.25">
      <c r="A59" s="1" t="s">
        <v>27</v>
      </c>
      <c r="B59" s="1">
        <f t="shared" ref="B59:D59" si="1">B58+B57</f>
        <v>90956454.75</v>
      </c>
      <c r="C59" s="1">
        <f t="shared" si="1"/>
        <v>90436704.75</v>
      </c>
      <c r="D59" s="1">
        <f t="shared" si="1"/>
        <v>81947454.75</v>
      </c>
      <c r="E59" s="1">
        <f>E58+E57</f>
        <v>90956454.75</v>
      </c>
      <c r="F59" s="19"/>
    </row>
    <row r="60" spans="1:6" x14ac:dyDescent="0.25">
      <c r="A60" s="1" t="s">
        <v>28</v>
      </c>
      <c r="B60" s="1">
        <f>B47</f>
        <v>519750</v>
      </c>
      <c r="C60" s="1">
        <f>C47</f>
        <v>8489250</v>
      </c>
      <c r="D60" s="1">
        <f>D47</f>
        <v>26507250</v>
      </c>
      <c r="E60" s="1">
        <f>SUM(B60:D60)</f>
        <v>35516250</v>
      </c>
    </row>
    <row r="61" spans="1:6" x14ac:dyDescent="0.25">
      <c r="A61" s="1" t="s">
        <v>29</v>
      </c>
      <c r="B61" s="1">
        <f>B59-B60</f>
        <v>90436704.75</v>
      </c>
      <c r="C61" s="1">
        <f t="shared" ref="C61:D61" si="2">C59-C60</f>
        <v>81947454.75</v>
      </c>
      <c r="D61" s="1">
        <f t="shared" si="2"/>
        <v>55440204.75</v>
      </c>
      <c r="E61" s="1">
        <f>E59-E60</f>
        <v>55440204.75</v>
      </c>
    </row>
    <row r="62" spans="1:6" ht="15.75" thickBot="1" x14ac:dyDescent="0.3">
      <c r="A62" s="15"/>
      <c r="B62" s="15"/>
      <c r="C62" s="15"/>
      <c r="D62" s="15"/>
      <c r="E62" s="15"/>
    </row>
    <row r="63" spans="1:6" ht="15.75" thickTop="1" x14ac:dyDescent="0.25">
      <c r="A63" s="1" t="s">
        <v>57</v>
      </c>
    </row>
    <row r="64" spans="1:6" x14ac:dyDescent="0.25">
      <c r="A64" s="21" t="s">
        <v>63</v>
      </c>
    </row>
    <row r="65" spans="1:1" x14ac:dyDescent="0.25">
      <c r="A65" s="21" t="s">
        <v>64</v>
      </c>
    </row>
  </sheetData>
  <mergeCells count="9">
    <mergeCell ref="A52:E52"/>
    <mergeCell ref="A1:F1"/>
    <mergeCell ref="A9:F9"/>
    <mergeCell ref="A23:E23"/>
    <mergeCell ref="A36:E36"/>
    <mergeCell ref="A51:E51"/>
    <mergeCell ref="A10:F10"/>
    <mergeCell ref="A25:E25"/>
    <mergeCell ref="A38:E38"/>
  </mergeCells>
  <pageMargins left="0.7" right="0.7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B7" sqref="B7"/>
    </sheetView>
  </sheetViews>
  <sheetFormatPr baseColWidth="10" defaultColWidth="11.5703125" defaultRowHeight="15" x14ac:dyDescent="0.25"/>
  <cols>
    <col min="1" max="1" width="60.7109375" style="1" customWidth="1"/>
    <col min="2" max="2" width="12" style="1" bestFit="1" customWidth="1"/>
    <col min="3" max="5" width="11.85546875" style="1" bestFit="1" customWidth="1"/>
    <col min="6" max="6" width="11.7109375" style="1" bestFit="1" customWidth="1"/>
    <col min="7" max="16384" width="11.5703125" style="1"/>
  </cols>
  <sheetData>
    <row r="1" spans="1:8" x14ac:dyDescent="0.25">
      <c r="A1" s="64" t="s">
        <v>0</v>
      </c>
      <c r="B1" s="64"/>
      <c r="C1" s="64"/>
      <c r="D1" s="64"/>
      <c r="E1" s="64"/>
      <c r="F1" s="64"/>
    </row>
    <row r="2" spans="1:8" ht="15" customHeight="1" x14ac:dyDescent="0.25">
      <c r="A2" s="2" t="s">
        <v>3</v>
      </c>
      <c r="B2" s="28" t="s">
        <v>4</v>
      </c>
      <c r="C2" s="4"/>
      <c r="D2" s="4"/>
      <c r="E2" s="4"/>
      <c r="F2" s="4"/>
    </row>
    <row r="3" spans="1:8" ht="15" customHeight="1" x14ac:dyDescent="0.25">
      <c r="A3" s="2" t="s">
        <v>5</v>
      </c>
      <c r="B3" s="29" t="s">
        <v>6</v>
      </c>
      <c r="C3" s="4"/>
      <c r="D3" s="4"/>
      <c r="E3" s="4"/>
      <c r="F3" s="4"/>
    </row>
    <row r="4" spans="1:8" ht="15" customHeight="1" x14ac:dyDescent="0.25">
      <c r="A4" s="2" t="s">
        <v>7</v>
      </c>
      <c r="B4" s="4" t="s">
        <v>52</v>
      </c>
      <c r="C4" s="7"/>
      <c r="D4" s="4"/>
      <c r="E4" s="4"/>
      <c r="F4" s="4"/>
    </row>
    <row r="5" spans="1:8" ht="15" customHeight="1" x14ac:dyDescent="0.25">
      <c r="A5" s="2" t="s">
        <v>48</v>
      </c>
      <c r="B5" s="8" t="s">
        <v>46</v>
      </c>
      <c r="C5" s="4"/>
      <c r="D5" s="4"/>
      <c r="E5" s="4"/>
      <c r="F5" s="4"/>
      <c r="G5" s="9"/>
      <c r="H5" s="9"/>
    </row>
    <row r="6" spans="1:8" ht="15" customHeight="1" x14ac:dyDescent="0.25">
      <c r="A6" s="2" t="s">
        <v>8</v>
      </c>
      <c r="B6" s="10">
        <v>2012</v>
      </c>
      <c r="C6" s="4"/>
      <c r="D6" s="4"/>
      <c r="E6" s="4"/>
      <c r="F6" s="4"/>
      <c r="G6" s="9"/>
      <c r="H6" s="9"/>
    </row>
    <row r="7" spans="1:8" ht="15" customHeight="1" x14ac:dyDescent="0.25">
      <c r="A7" s="2"/>
      <c r="B7" s="10"/>
      <c r="C7" s="4"/>
      <c r="D7" s="4"/>
      <c r="E7" s="4"/>
      <c r="F7" s="4"/>
      <c r="G7" s="9"/>
      <c r="H7" s="9"/>
    </row>
    <row r="8" spans="1:8" ht="15" customHeight="1" x14ac:dyDescent="0.25">
      <c r="G8" s="9"/>
      <c r="H8" s="9"/>
    </row>
    <row r="9" spans="1:8" ht="15" customHeight="1" x14ac:dyDescent="0.25">
      <c r="A9" s="64" t="s">
        <v>1</v>
      </c>
      <c r="B9" s="64"/>
      <c r="C9" s="64"/>
      <c r="D9" s="64"/>
      <c r="E9" s="64"/>
      <c r="F9" s="64"/>
      <c r="G9" s="9"/>
      <c r="H9" s="9"/>
    </row>
    <row r="10" spans="1:8" ht="15" customHeight="1" x14ac:dyDescent="0.25">
      <c r="A10" s="64" t="s">
        <v>2</v>
      </c>
      <c r="B10" s="64"/>
      <c r="C10" s="64"/>
      <c r="D10" s="64"/>
      <c r="E10" s="64"/>
      <c r="F10" s="64"/>
      <c r="G10" s="9"/>
      <c r="H10" s="9"/>
    </row>
    <row r="12" spans="1:8" ht="15.75" thickBot="1" x14ac:dyDescent="0.3">
      <c r="A12" s="11" t="s">
        <v>9</v>
      </c>
      <c r="B12" s="11" t="s">
        <v>10</v>
      </c>
      <c r="C12" s="11" t="s">
        <v>43</v>
      </c>
      <c r="D12" s="11" t="s">
        <v>44</v>
      </c>
      <c r="E12" s="11" t="s">
        <v>45</v>
      </c>
      <c r="F12" s="11" t="s">
        <v>46</v>
      </c>
    </row>
    <row r="13" spans="1:8" x14ac:dyDescent="0.25">
      <c r="A13" s="12"/>
      <c r="B13" s="12"/>
      <c r="C13" s="12"/>
      <c r="D13" s="12"/>
      <c r="E13" s="12"/>
      <c r="F13" s="12"/>
    </row>
    <row r="14" spans="1:8" x14ac:dyDescent="0.25">
      <c r="A14" s="13" t="s">
        <v>41</v>
      </c>
    </row>
    <row r="15" spans="1:8" x14ac:dyDescent="0.25">
      <c r="A15" s="14"/>
      <c r="B15" s="1" t="s">
        <v>16</v>
      </c>
      <c r="C15" s="1">
        <v>66</v>
      </c>
      <c r="D15" s="1">
        <v>95</v>
      </c>
      <c r="E15" s="1">
        <v>144</v>
      </c>
      <c r="F15" s="1">
        <f t="shared" ref="F15:F16" si="0">SUM(C15:E15)</f>
        <v>305</v>
      </c>
    </row>
    <row r="16" spans="1:8" x14ac:dyDescent="0.25">
      <c r="A16" s="14"/>
      <c r="B16" s="1" t="s">
        <v>17</v>
      </c>
      <c r="C16" s="1">
        <v>330</v>
      </c>
      <c r="D16" s="1">
        <v>475</v>
      </c>
      <c r="E16" s="1">
        <v>720</v>
      </c>
      <c r="F16" s="1">
        <f t="shared" si="0"/>
        <v>1525</v>
      </c>
    </row>
    <row r="18" spans="1:6" ht="15.75" thickBot="1" x14ac:dyDescent="0.3">
      <c r="A18" s="15" t="s">
        <v>42</v>
      </c>
      <c r="B18" s="15"/>
      <c r="C18" s="15"/>
      <c r="D18" s="15"/>
      <c r="E18" s="15"/>
      <c r="F18" s="15"/>
    </row>
    <row r="19" spans="1:6" ht="15.75" thickTop="1" x14ac:dyDescent="0.25">
      <c r="A19" s="20" t="s">
        <v>59</v>
      </c>
      <c r="B19" s="16"/>
      <c r="C19" s="16"/>
      <c r="D19" s="16"/>
      <c r="E19" s="16"/>
      <c r="F19" s="16"/>
    </row>
    <row r="20" spans="1:6" x14ac:dyDescent="0.25">
      <c r="A20" s="1" t="s">
        <v>60</v>
      </c>
    </row>
    <row r="23" spans="1:6" x14ac:dyDescent="0.25">
      <c r="A23" s="65" t="s">
        <v>19</v>
      </c>
      <c r="B23" s="65"/>
      <c r="C23" s="65"/>
      <c r="D23" s="65"/>
      <c r="E23" s="65"/>
    </row>
    <row r="24" spans="1:6" x14ac:dyDescent="0.25">
      <c r="A24" s="64" t="s">
        <v>36</v>
      </c>
      <c r="B24" s="64"/>
      <c r="C24" s="64"/>
      <c r="D24" s="64"/>
      <c r="E24" s="64"/>
    </row>
    <row r="25" spans="1:6" x14ac:dyDescent="0.25">
      <c r="A25" s="64" t="s">
        <v>76</v>
      </c>
      <c r="B25" s="64"/>
      <c r="C25" s="64"/>
      <c r="D25" s="64"/>
      <c r="E25" s="64"/>
    </row>
    <row r="27" spans="1:6" ht="15.75" thickBot="1" x14ac:dyDescent="0.3">
      <c r="A27" s="11" t="s">
        <v>9</v>
      </c>
      <c r="B27" s="11" t="s">
        <v>43</v>
      </c>
      <c r="C27" s="11" t="s">
        <v>44</v>
      </c>
      <c r="D27" s="11" t="s">
        <v>45</v>
      </c>
      <c r="E27" s="11" t="s">
        <v>46</v>
      </c>
    </row>
    <row r="29" spans="1:6" x14ac:dyDescent="0.25">
      <c r="A29" s="13" t="s">
        <v>15</v>
      </c>
      <c r="B29" s="1">
        <v>11434500</v>
      </c>
      <c r="C29" s="1">
        <v>16458750</v>
      </c>
      <c r="D29" s="1">
        <v>24948000</v>
      </c>
      <c r="E29" s="1">
        <f>SUM(B29:D29)</f>
        <v>52841250</v>
      </c>
    </row>
    <row r="31" spans="1:6" ht="15.75" thickBot="1" x14ac:dyDescent="0.3">
      <c r="A31" s="15" t="s">
        <v>61</v>
      </c>
      <c r="B31" s="15">
        <v>11434500</v>
      </c>
      <c r="C31" s="15">
        <v>16458750</v>
      </c>
      <c r="D31" s="15">
        <v>24948000</v>
      </c>
      <c r="E31" s="15">
        <f>SUM(B31:D31)</f>
        <v>52841250</v>
      </c>
    </row>
    <row r="32" spans="1:6" ht="15.75" thickTop="1" x14ac:dyDescent="0.25">
      <c r="A32" s="16" t="s">
        <v>56</v>
      </c>
    </row>
    <row r="33" spans="1:5" x14ac:dyDescent="0.25">
      <c r="A33" s="21" t="s">
        <v>62</v>
      </c>
    </row>
    <row r="34" spans="1:5" x14ac:dyDescent="0.25">
      <c r="A34" s="21"/>
    </row>
    <row r="36" spans="1:5" x14ac:dyDescent="0.25">
      <c r="A36" s="64" t="s">
        <v>22</v>
      </c>
      <c r="B36" s="64"/>
      <c r="C36" s="64"/>
      <c r="D36" s="64"/>
      <c r="E36" s="64"/>
    </row>
    <row r="37" spans="1:5" x14ac:dyDescent="0.25">
      <c r="A37" s="8" t="s">
        <v>35</v>
      </c>
      <c r="B37" s="4"/>
    </row>
    <row r="38" spans="1:5" x14ac:dyDescent="0.25">
      <c r="A38" s="64" t="s">
        <v>76</v>
      </c>
      <c r="B38" s="64"/>
      <c r="C38" s="64"/>
      <c r="D38" s="64"/>
      <c r="E38" s="64"/>
    </row>
    <row r="40" spans="1:5" ht="15.75" thickBot="1" x14ac:dyDescent="0.3">
      <c r="A40" s="11" t="s">
        <v>23</v>
      </c>
      <c r="B40" s="11" t="s">
        <v>43</v>
      </c>
      <c r="C40" s="11" t="s">
        <v>44</v>
      </c>
      <c r="D40" s="11" t="s">
        <v>45</v>
      </c>
      <c r="E40" s="11" t="s">
        <v>46</v>
      </c>
    </row>
    <row r="42" spans="1:5" x14ac:dyDescent="0.25">
      <c r="A42" s="1" t="s">
        <v>66</v>
      </c>
      <c r="B42" s="1">
        <v>11434500</v>
      </c>
      <c r="C42" s="1">
        <v>16458750</v>
      </c>
      <c r="D42" s="1">
        <v>24948000</v>
      </c>
      <c r="E42" s="1">
        <v>52841250</v>
      </c>
    </row>
    <row r="43" spans="1:5" x14ac:dyDescent="0.25">
      <c r="A43" s="25" t="s">
        <v>73</v>
      </c>
      <c r="B43" s="1">
        <v>11434500</v>
      </c>
      <c r="C43" s="1">
        <v>16458750</v>
      </c>
      <c r="D43" s="1">
        <v>24948000</v>
      </c>
      <c r="E43" s="1">
        <v>52841250</v>
      </c>
    </row>
    <row r="44" spans="1:5" hidden="1" x14ac:dyDescent="0.25">
      <c r="A44" s="26" t="s">
        <v>74</v>
      </c>
      <c r="B44" s="1">
        <v>11434500</v>
      </c>
      <c r="C44" s="1">
        <v>16458750</v>
      </c>
      <c r="D44" s="1">
        <v>24948000</v>
      </c>
      <c r="E44" s="1">
        <v>52841250</v>
      </c>
    </row>
    <row r="47" spans="1:5" ht="15.75" thickBot="1" x14ac:dyDescent="0.3">
      <c r="A47" s="15" t="s">
        <v>18</v>
      </c>
      <c r="B47" s="15">
        <v>11434500</v>
      </c>
      <c r="C47" s="15">
        <v>16458750</v>
      </c>
      <c r="D47" s="15">
        <v>24948000</v>
      </c>
      <c r="E47" s="15">
        <f>SUM(B47:D47)</f>
        <v>52841250</v>
      </c>
    </row>
    <row r="48" spans="1:5" ht="15.75" thickTop="1" x14ac:dyDescent="0.25">
      <c r="A48" s="16" t="s">
        <v>56</v>
      </c>
    </row>
    <row r="49" spans="1:6" x14ac:dyDescent="0.25">
      <c r="A49" s="16"/>
    </row>
    <row r="51" spans="1:6" x14ac:dyDescent="0.25">
      <c r="A51" s="64" t="s">
        <v>24</v>
      </c>
      <c r="B51" s="64"/>
      <c r="C51" s="64"/>
      <c r="D51" s="64"/>
      <c r="E51" s="64"/>
    </row>
    <row r="52" spans="1:6" x14ac:dyDescent="0.25">
      <c r="A52" s="64" t="s">
        <v>25</v>
      </c>
      <c r="B52" s="64"/>
      <c r="C52" s="64"/>
      <c r="D52" s="64"/>
      <c r="E52" s="64"/>
    </row>
    <row r="53" spans="1:6" hidden="1" x14ac:dyDescent="0.25">
      <c r="A53" s="2" t="s">
        <v>20</v>
      </c>
      <c r="B53" s="17" t="s">
        <v>21</v>
      </c>
      <c r="C53" s="18"/>
      <c r="D53" s="18"/>
      <c r="E53" s="18"/>
    </row>
    <row r="55" spans="1:6" ht="15.75" thickBot="1" x14ac:dyDescent="0.3">
      <c r="A55" s="11" t="s">
        <v>23</v>
      </c>
      <c r="B55" s="11" t="s">
        <v>43</v>
      </c>
      <c r="C55" s="11" t="s">
        <v>44</v>
      </c>
      <c r="D55" s="11" t="s">
        <v>45</v>
      </c>
      <c r="E55" s="11" t="s">
        <v>46</v>
      </c>
    </row>
    <row r="57" spans="1:6" x14ac:dyDescent="0.25">
      <c r="A57" s="1" t="s">
        <v>55</v>
      </c>
      <c r="B57" s="1">
        <f>'III Trimestre'!E61</f>
        <v>55440204.75</v>
      </c>
      <c r="C57" s="1">
        <f>B61</f>
        <v>44005704.75</v>
      </c>
      <c r="D57" s="1">
        <f>C61</f>
        <v>27546954.75</v>
      </c>
      <c r="E57" s="1">
        <f>B57</f>
        <v>55440204.75</v>
      </c>
    </row>
    <row r="58" spans="1:6" x14ac:dyDescent="0.25">
      <c r="A58" s="1" t="s">
        <v>26</v>
      </c>
      <c r="B58" s="1">
        <v>0</v>
      </c>
      <c r="C58" s="1">
        <v>0</v>
      </c>
      <c r="D58" s="1">
        <v>0</v>
      </c>
      <c r="E58" s="1">
        <f>SUM(B58:D58)</f>
        <v>0</v>
      </c>
    </row>
    <row r="59" spans="1:6" x14ac:dyDescent="0.25">
      <c r="A59" s="1" t="s">
        <v>27</v>
      </c>
      <c r="B59" s="1">
        <f t="shared" ref="B59:D59" si="1">B58+B57</f>
        <v>55440204.75</v>
      </c>
      <c r="C59" s="1">
        <f t="shared" si="1"/>
        <v>44005704.75</v>
      </c>
      <c r="D59" s="1">
        <f t="shared" si="1"/>
        <v>27546954.75</v>
      </c>
      <c r="E59" s="1">
        <f>E58+E57</f>
        <v>55440204.75</v>
      </c>
      <c r="F59" s="19"/>
    </row>
    <row r="60" spans="1:6" x14ac:dyDescent="0.25">
      <c r="A60" s="1" t="s">
        <v>28</v>
      </c>
      <c r="B60" s="1">
        <f>B47</f>
        <v>11434500</v>
      </c>
      <c r="C60" s="1">
        <f>C47</f>
        <v>16458750</v>
      </c>
      <c r="D60" s="1">
        <f>D47</f>
        <v>24948000</v>
      </c>
      <c r="E60" s="1">
        <f>SUM(B60:D60)</f>
        <v>52841250</v>
      </c>
    </row>
    <row r="61" spans="1:6" x14ac:dyDescent="0.25">
      <c r="A61" s="1" t="s">
        <v>29</v>
      </c>
      <c r="B61" s="1">
        <f>B59-B60</f>
        <v>44005704.75</v>
      </c>
      <c r="C61" s="1">
        <f t="shared" ref="C61:D61" si="2">C59-C60</f>
        <v>27546954.75</v>
      </c>
      <c r="D61" s="1">
        <f t="shared" si="2"/>
        <v>2598954.75</v>
      </c>
      <c r="E61" s="1">
        <f>E59-E60</f>
        <v>2598954.75</v>
      </c>
    </row>
    <row r="62" spans="1:6" ht="15.75" thickBot="1" x14ac:dyDescent="0.3">
      <c r="A62" s="15"/>
      <c r="B62" s="15"/>
      <c r="C62" s="15"/>
      <c r="D62" s="15"/>
      <c r="E62" s="15"/>
    </row>
    <row r="63" spans="1:6" ht="15.75" thickTop="1" x14ac:dyDescent="0.25">
      <c r="A63" s="1" t="s">
        <v>57</v>
      </c>
    </row>
    <row r="64" spans="1:6" x14ac:dyDescent="0.25">
      <c r="A64" s="21" t="s">
        <v>63</v>
      </c>
    </row>
    <row r="65" spans="1:1" x14ac:dyDescent="0.25">
      <c r="A65" s="21" t="s">
        <v>65</v>
      </c>
    </row>
  </sheetData>
  <mergeCells count="10">
    <mergeCell ref="A52:E52"/>
    <mergeCell ref="A1:F1"/>
    <mergeCell ref="A9:F9"/>
    <mergeCell ref="A10:F10"/>
    <mergeCell ref="A36:E36"/>
    <mergeCell ref="A51:E51"/>
    <mergeCell ref="A23:E23"/>
    <mergeCell ref="A24:E24"/>
    <mergeCell ref="A25:E25"/>
    <mergeCell ref="A38:E3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opLeftCell="A40" workbookViewId="0">
      <selection activeCell="E72" sqref="E72"/>
    </sheetView>
  </sheetViews>
  <sheetFormatPr baseColWidth="10" defaultColWidth="11.5703125" defaultRowHeight="15" x14ac:dyDescent="0.25"/>
  <cols>
    <col min="1" max="1" width="60.7109375" style="31" customWidth="1"/>
    <col min="2" max="2" width="13" style="31" customWidth="1"/>
    <col min="3" max="3" width="13.42578125" style="31" customWidth="1"/>
    <col min="4" max="4" width="11.85546875" style="31" bestFit="1" customWidth="1"/>
    <col min="5" max="5" width="13.42578125" style="31" customWidth="1"/>
    <col min="6" max="6" width="11.7109375" style="31" bestFit="1" customWidth="1"/>
    <col min="7" max="9" width="11.5703125" style="31"/>
    <col min="10" max="10" width="12.5703125" style="31" bestFit="1" customWidth="1"/>
    <col min="11" max="16384" width="11.5703125" style="31"/>
  </cols>
  <sheetData>
    <row r="1" spans="1:8" x14ac:dyDescent="0.25">
      <c r="A1" s="62" t="s">
        <v>0</v>
      </c>
      <c r="B1" s="62"/>
      <c r="C1" s="62"/>
      <c r="D1" s="62"/>
      <c r="E1" s="62"/>
      <c r="F1" s="62"/>
    </row>
    <row r="2" spans="1:8" ht="15" customHeight="1" x14ac:dyDescent="0.25">
      <c r="A2" s="32" t="s">
        <v>3</v>
      </c>
      <c r="B2" s="33" t="s">
        <v>4</v>
      </c>
      <c r="C2" s="34"/>
      <c r="D2" s="34"/>
      <c r="E2" s="34"/>
      <c r="F2" s="34"/>
    </row>
    <row r="3" spans="1:8" ht="15" customHeight="1" x14ac:dyDescent="0.25">
      <c r="A3" s="32" t="s">
        <v>5</v>
      </c>
      <c r="B3" s="35" t="s">
        <v>6</v>
      </c>
      <c r="C3" s="34"/>
      <c r="D3" s="34"/>
      <c r="E3" s="34"/>
      <c r="F3" s="34"/>
    </row>
    <row r="4" spans="1:8" ht="15" customHeight="1" x14ac:dyDescent="0.25">
      <c r="A4" s="32" t="s">
        <v>7</v>
      </c>
      <c r="B4" s="34" t="s">
        <v>52</v>
      </c>
      <c r="C4" s="36"/>
      <c r="D4" s="34"/>
      <c r="E4" s="34"/>
      <c r="F4" s="34"/>
    </row>
    <row r="5" spans="1:8" ht="15" customHeight="1" x14ac:dyDescent="0.25">
      <c r="A5" s="32" t="s">
        <v>48</v>
      </c>
      <c r="B5" s="37" t="s">
        <v>89</v>
      </c>
      <c r="C5" s="34"/>
      <c r="D5" s="34"/>
      <c r="E5" s="34"/>
      <c r="F5" s="34"/>
      <c r="G5" s="38"/>
      <c r="H5" s="38"/>
    </row>
    <row r="6" spans="1:8" ht="15" customHeight="1" x14ac:dyDescent="0.25">
      <c r="A6" s="32"/>
      <c r="B6" s="37"/>
      <c r="C6" s="34"/>
      <c r="D6" s="34"/>
      <c r="E6" s="34"/>
      <c r="F6" s="34"/>
      <c r="G6" s="38"/>
      <c r="H6" s="38"/>
    </row>
    <row r="7" spans="1:8" ht="15" customHeight="1" x14ac:dyDescent="0.25">
      <c r="G7" s="38"/>
      <c r="H7" s="38"/>
    </row>
    <row r="8" spans="1:8" ht="15" customHeight="1" x14ac:dyDescent="0.25">
      <c r="A8" s="62" t="s">
        <v>1</v>
      </c>
      <c r="B8" s="62"/>
      <c r="C8" s="62"/>
      <c r="D8" s="62"/>
      <c r="E8" s="62"/>
      <c r="F8" s="62"/>
      <c r="G8" s="38"/>
      <c r="H8" s="38"/>
    </row>
    <row r="9" spans="1:8" ht="15" customHeight="1" x14ac:dyDescent="0.25">
      <c r="A9" s="62" t="s">
        <v>2</v>
      </c>
      <c r="B9" s="62"/>
      <c r="C9" s="62"/>
      <c r="D9" s="62"/>
      <c r="E9" s="62"/>
      <c r="F9" s="62"/>
      <c r="G9" s="38"/>
      <c r="H9" s="38"/>
    </row>
    <row r="11" spans="1:8" ht="15.75" thickBot="1" x14ac:dyDescent="0.3">
      <c r="A11" s="39" t="s">
        <v>99</v>
      </c>
      <c r="B11" s="39" t="s">
        <v>10</v>
      </c>
      <c r="C11" s="39" t="s">
        <v>37</v>
      </c>
      <c r="D11" s="39" t="s">
        <v>38</v>
      </c>
      <c r="E11" s="39" t="s">
        <v>39</v>
      </c>
      <c r="F11" s="39" t="s">
        <v>40</v>
      </c>
    </row>
    <row r="12" spans="1:8" x14ac:dyDescent="0.25">
      <c r="A12" s="40"/>
      <c r="B12" s="40"/>
      <c r="C12" s="40"/>
      <c r="D12" s="40"/>
      <c r="E12" s="40"/>
      <c r="F12" s="40"/>
    </row>
    <row r="13" spans="1:8" x14ac:dyDescent="0.25">
      <c r="A13" s="40" t="s">
        <v>80</v>
      </c>
      <c r="B13" s="58"/>
      <c r="C13" s="40"/>
      <c r="D13" s="40"/>
      <c r="E13" s="40"/>
      <c r="F13" s="40"/>
    </row>
    <row r="14" spans="1:8" x14ac:dyDescent="0.25">
      <c r="A14" s="40"/>
      <c r="B14" s="58" t="s">
        <v>16</v>
      </c>
      <c r="C14" s="40">
        <v>52</v>
      </c>
      <c r="D14" s="40">
        <v>167</v>
      </c>
      <c r="E14" s="40">
        <v>179</v>
      </c>
      <c r="F14" s="40">
        <f>+SUM(C14:E14)</f>
        <v>398</v>
      </c>
    </row>
    <row r="15" spans="1:8" x14ac:dyDescent="0.25">
      <c r="A15" s="40"/>
      <c r="B15" s="58" t="s">
        <v>17</v>
      </c>
      <c r="C15" s="40"/>
      <c r="D15" s="40"/>
      <c r="E15" s="40"/>
      <c r="F15" s="40">
        <f t="shared" ref="F15:F18" si="0">+SUM(C15:E15)</f>
        <v>0</v>
      </c>
    </row>
    <row r="16" spans="1:8" x14ac:dyDescent="0.25">
      <c r="A16" s="59" t="s">
        <v>81</v>
      </c>
      <c r="B16" s="59"/>
      <c r="C16" s="51"/>
      <c r="D16" s="51"/>
      <c r="E16" s="51"/>
      <c r="F16" s="40">
        <f t="shared" si="0"/>
        <v>0</v>
      </c>
    </row>
    <row r="17" spans="1:6" x14ac:dyDescent="0.25">
      <c r="A17" s="42"/>
      <c r="B17" s="59" t="s">
        <v>16</v>
      </c>
      <c r="C17" s="51">
        <v>14</v>
      </c>
      <c r="D17" s="51">
        <v>7</v>
      </c>
      <c r="E17" s="51">
        <v>26</v>
      </c>
      <c r="F17" s="40">
        <f t="shared" si="0"/>
        <v>47</v>
      </c>
    </row>
    <row r="18" spans="1:6" x14ac:dyDescent="0.25">
      <c r="A18" s="42"/>
      <c r="B18" s="59" t="s">
        <v>17</v>
      </c>
      <c r="F18" s="40">
        <f t="shared" si="0"/>
        <v>0</v>
      </c>
    </row>
    <row r="20" spans="1:6" ht="15.75" thickBot="1" x14ac:dyDescent="0.3">
      <c r="A20" s="43"/>
      <c r="B20" s="43"/>
      <c r="C20" s="43">
        <f>+SUM(C13:C18)</f>
        <v>66</v>
      </c>
      <c r="D20" s="43">
        <f t="shared" ref="D20:F20" si="1">+SUM(D13:D18)</f>
        <v>174</v>
      </c>
      <c r="E20" s="43">
        <f t="shared" si="1"/>
        <v>205</v>
      </c>
      <c r="F20" s="43">
        <f t="shared" si="1"/>
        <v>445</v>
      </c>
    </row>
    <row r="21" spans="1:6" ht="15.75" thickTop="1" x14ac:dyDescent="0.25">
      <c r="A21" s="44" t="s">
        <v>59</v>
      </c>
      <c r="B21" s="45"/>
      <c r="C21" s="45"/>
      <c r="D21" s="45"/>
      <c r="E21" s="45"/>
      <c r="F21" s="45"/>
    </row>
    <row r="22" spans="1:6" x14ac:dyDescent="0.25">
      <c r="A22" s="31" t="s">
        <v>60</v>
      </c>
    </row>
    <row r="25" spans="1:6" x14ac:dyDescent="0.25">
      <c r="A25" s="63" t="s">
        <v>19</v>
      </c>
      <c r="B25" s="63"/>
      <c r="C25" s="63"/>
      <c r="D25" s="63"/>
      <c r="E25" s="63"/>
    </row>
    <row r="26" spans="1:6" x14ac:dyDescent="0.25">
      <c r="A26" s="34" t="s">
        <v>36</v>
      </c>
      <c r="B26" s="34"/>
    </row>
    <row r="27" spans="1:6" x14ac:dyDescent="0.25">
      <c r="A27" s="62" t="s">
        <v>100</v>
      </c>
      <c r="B27" s="62"/>
      <c r="C27" s="62"/>
      <c r="D27" s="62"/>
      <c r="E27" s="62"/>
    </row>
    <row r="29" spans="1:6" ht="15.75" thickBot="1" x14ac:dyDescent="0.3">
      <c r="A29" s="39" t="s">
        <v>99</v>
      </c>
      <c r="B29" s="39" t="s">
        <v>37</v>
      </c>
      <c r="C29" s="39" t="s">
        <v>38</v>
      </c>
      <c r="D29" s="39" t="s">
        <v>39</v>
      </c>
      <c r="E29" s="39" t="s">
        <v>40</v>
      </c>
    </row>
    <row r="31" spans="1:6" x14ac:dyDescent="0.25">
      <c r="A31" s="41" t="s">
        <v>15</v>
      </c>
      <c r="E31" s="31">
        <f>+SUM(B31:D31)</f>
        <v>0</v>
      </c>
    </row>
    <row r="32" spans="1:6" x14ac:dyDescent="0.25">
      <c r="A32" s="41" t="s">
        <v>81</v>
      </c>
      <c r="B32" s="31">
        <v>19960000</v>
      </c>
      <c r="E32" s="31">
        <f t="shared" ref="E32:E34" si="2">+SUM(B32:D32)</f>
        <v>19960000</v>
      </c>
    </row>
    <row r="33" spans="1:5" x14ac:dyDescent="0.25">
      <c r="A33" s="41" t="s">
        <v>86</v>
      </c>
      <c r="C33" s="31">
        <v>210000000</v>
      </c>
      <c r="E33" s="31">
        <f t="shared" si="2"/>
        <v>210000000</v>
      </c>
    </row>
    <row r="34" spans="1:5" x14ac:dyDescent="0.25">
      <c r="A34" s="41" t="s">
        <v>85</v>
      </c>
      <c r="C34" s="31">
        <v>2051850</v>
      </c>
      <c r="E34" s="31">
        <f t="shared" si="2"/>
        <v>2051850</v>
      </c>
    </row>
    <row r="36" spans="1:5" ht="15.75" thickBot="1" x14ac:dyDescent="0.3">
      <c r="A36" s="43" t="s">
        <v>61</v>
      </c>
      <c r="B36" s="43">
        <f>+SUM(B31:B34)</f>
        <v>19960000</v>
      </c>
      <c r="C36" s="43">
        <f t="shared" ref="C36:E36" si="3">+SUM(C31:C34)</f>
        <v>212051850</v>
      </c>
      <c r="D36" s="43">
        <f t="shared" si="3"/>
        <v>0</v>
      </c>
      <c r="E36" s="43">
        <f t="shared" si="3"/>
        <v>232011850</v>
      </c>
    </row>
    <row r="37" spans="1:5" ht="15.75" thickTop="1" x14ac:dyDescent="0.25">
      <c r="A37" s="46" t="s">
        <v>62</v>
      </c>
    </row>
    <row r="38" spans="1:5" x14ac:dyDescent="0.25">
      <c r="A38" s="31" t="s">
        <v>56</v>
      </c>
    </row>
    <row r="40" spans="1:5" x14ac:dyDescent="0.25">
      <c r="A40" s="62" t="s">
        <v>22</v>
      </c>
      <c r="B40" s="62"/>
      <c r="C40" s="62"/>
      <c r="D40" s="62"/>
      <c r="E40" s="62"/>
    </row>
    <row r="41" spans="1:5" x14ac:dyDescent="0.25">
      <c r="A41" s="37" t="s">
        <v>35</v>
      </c>
      <c r="B41" s="34"/>
    </row>
    <row r="42" spans="1:5" x14ac:dyDescent="0.25">
      <c r="A42" s="62" t="s">
        <v>100</v>
      </c>
      <c r="B42" s="62"/>
      <c r="C42" s="62"/>
      <c r="D42" s="62"/>
      <c r="E42" s="62"/>
    </row>
    <row r="44" spans="1:5" ht="15.75" thickBot="1" x14ac:dyDescent="0.3">
      <c r="A44" s="39" t="s">
        <v>23</v>
      </c>
      <c r="B44" s="39" t="s">
        <v>37</v>
      </c>
      <c r="C44" s="39" t="s">
        <v>38</v>
      </c>
      <c r="D44" s="39" t="s">
        <v>39</v>
      </c>
      <c r="E44" s="39" t="s">
        <v>40</v>
      </c>
    </row>
    <row r="46" spans="1:5" x14ac:dyDescent="0.25">
      <c r="A46" s="31" t="s">
        <v>66</v>
      </c>
      <c r="B46" s="31">
        <f>+B48</f>
        <v>19960000</v>
      </c>
      <c r="C46" s="31">
        <f>+C48</f>
        <v>212051850</v>
      </c>
      <c r="D46" s="31">
        <f>+D48</f>
        <v>0</v>
      </c>
      <c r="E46" s="31">
        <f>SUM(B46:D46)</f>
        <v>232011850</v>
      </c>
    </row>
    <row r="47" spans="1:5" x14ac:dyDescent="0.25">
      <c r="A47" s="47" t="s">
        <v>73</v>
      </c>
      <c r="B47" s="34"/>
      <c r="C47" s="34"/>
      <c r="D47" s="34"/>
      <c r="E47" s="34">
        <f>SUM(B47:D47)</f>
        <v>0</v>
      </c>
    </row>
    <row r="48" spans="1:5" x14ac:dyDescent="0.25">
      <c r="A48" s="48" t="s">
        <v>74</v>
      </c>
      <c r="B48" s="31">
        <v>19960000</v>
      </c>
      <c r="C48" s="31">
        <v>212051850</v>
      </c>
      <c r="E48" s="31">
        <f>SUM(B48:D48)</f>
        <v>232011850</v>
      </c>
    </row>
    <row r="51" spans="1:9" ht="15.75" thickBot="1" x14ac:dyDescent="0.3">
      <c r="A51" s="43" t="s">
        <v>18</v>
      </c>
      <c r="B51" s="43">
        <f>+SUM(B46)</f>
        <v>19960000</v>
      </c>
      <c r="C51" s="43">
        <f t="shared" ref="C51:E51" si="4">+SUM(C46)</f>
        <v>212051850</v>
      </c>
      <c r="D51" s="43">
        <f t="shared" si="4"/>
        <v>0</v>
      </c>
      <c r="E51" s="43">
        <f t="shared" si="4"/>
        <v>232011850</v>
      </c>
    </row>
    <row r="52" spans="1:9" ht="15.75" thickTop="1" x14ac:dyDescent="0.25">
      <c r="A52" s="45" t="s">
        <v>56</v>
      </c>
    </row>
    <row r="53" spans="1:9" x14ac:dyDescent="0.25">
      <c r="A53" s="45"/>
    </row>
    <row r="55" spans="1:9" x14ac:dyDescent="0.25">
      <c r="A55" s="62" t="s">
        <v>24</v>
      </c>
      <c r="B55" s="62"/>
      <c r="C55" s="62"/>
      <c r="D55" s="62"/>
      <c r="E55" s="62"/>
    </row>
    <row r="56" spans="1:9" x14ac:dyDescent="0.25">
      <c r="A56" s="62" t="s">
        <v>25</v>
      </c>
      <c r="B56" s="62"/>
      <c r="C56" s="62"/>
      <c r="D56" s="62"/>
      <c r="E56" s="62"/>
    </row>
    <row r="57" spans="1:9" x14ac:dyDescent="0.25">
      <c r="A57" s="62" t="s">
        <v>100</v>
      </c>
      <c r="B57" s="62"/>
      <c r="C57" s="62"/>
      <c r="D57" s="62"/>
      <c r="E57" s="62"/>
    </row>
    <row r="59" spans="1:9" ht="15.75" thickBot="1" x14ac:dyDescent="0.3">
      <c r="A59" s="39" t="s">
        <v>23</v>
      </c>
      <c r="B59" s="39" t="s">
        <v>37</v>
      </c>
      <c r="C59" s="39" t="s">
        <v>38</v>
      </c>
      <c r="D59" s="39" t="s">
        <v>39</v>
      </c>
      <c r="E59" s="39" t="s">
        <v>40</v>
      </c>
    </row>
    <row r="61" spans="1:9" x14ac:dyDescent="0.25">
      <c r="A61" s="31" t="s">
        <v>55</v>
      </c>
      <c r="B61" s="31">
        <v>0</v>
      </c>
      <c r="C61" s="31">
        <f>+B65</f>
        <v>210000000</v>
      </c>
      <c r="D61" s="31">
        <f>+C65</f>
        <v>0</v>
      </c>
      <c r="E61" s="31">
        <f>B61</f>
        <v>0</v>
      </c>
    </row>
    <row r="62" spans="1:9" x14ac:dyDescent="0.25">
      <c r="A62" s="31" t="s">
        <v>26</v>
      </c>
      <c r="B62" s="31">
        <v>229960000</v>
      </c>
      <c r="C62" s="31">
        <v>2051850</v>
      </c>
      <c r="D62" s="31">
        <v>0</v>
      </c>
      <c r="E62" s="31">
        <f>SUM(B62:D62)</f>
        <v>232011850</v>
      </c>
      <c r="G62" s="61"/>
      <c r="H62" s="61"/>
      <c r="I62" s="61"/>
    </row>
    <row r="63" spans="1:9" x14ac:dyDescent="0.25">
      <c r="A63" s="31" t="s">
        <v>27</v>
      </c>
      <c r="B63" s="31">
        <v>229960000</v>
      </c>
      <c r="C63" s="31">
        <f>+C61+C62</f>
        <v>212051850</v>
      </c>
      <c r="D63" s="31">
        <v>0</v>
      </c>
      <c r="E63" s="31">
        <f>E62+E61</f>
        <v>232011850</v>
      </c>
      <c r="F63" s="49"/>
    </row>
    <row r="64" spans="1:9" x14ac:dyDescent="0.25">
      <c r="A64" s="31" t="s">
        <v>28</v>
      </c>
      <c r="B64" s="31">
        <v>19960000</v>
      </c>
      <c r="C64" s="31">
        <v>212051850</v>
      </c>
      <c r="D64" s="31">
        <v>0</v>
      </c>
      <c r="E64" s="31">
        <f>SUM(B64:D64)</f>
        <v>232011850</v>
      </c>
    </row>
    <row r="65" spans="1:5" x14ac:dyDescent="0.25">
      <c r="A65" s="31" t="s">
        <v>29</v>
      </c>
      <c r="B65" s="31">
        <f>+B63-B64</f>
        <v>210000000</v>
      </c>
      <c r="C65" s="31">
        <f>+C63-C64</f>
        <v>0</v>
      </c>
      <c r="D65" s="31">
        <v>0</v>
      </c>
      <c r="E65" s="31">
        <f>E63-E64</f>
        <v>0</v>
      </c>
    </row>
    <row r="66" spans="1:5" ht="15.75" thickBot="1" x14ac:dyDescent="0.3">
      <c r="A66" s="43"/>
      <c r="B66" s="43"/>
      <c r="C66" s="43"/>
      <c r="D66" s="43"/>
      <c r="E66" s="43"/>
    </row>
    <row r="67" spans="1:5" ht="15.75" thickTop="1" x14ac:dyDescent="0.25">
      <c r="A67" s="31" t="s">
        <v>57</v>
      </c>
    </row>
    <row r="68" spans="1:5" x14ac:dyDescent="0.25">
      <c r="A68" s="46" t="s">
        <v>63</v>
      </c>
    </row>
    <row r="76" spans="1:5" x14ac:dyDescent="0.25">
      <c r="A76" s="60" t="s">
        <v>97</v>
      </c>
    </row>
    <row r="77" spans="1:5" x14ac:dyDescent="0.25">
      <c r="A77" s="60" t="s">
        <v>101</v>
      </c>
    </row>
    <row r="78" spans="1:5" x14ac:dyDescent="0.25">
      <c r="A78" s="60" t="s">
        <v>98</v>
      </c>
    </row>
  </sheetData>
  <mergeCells count="10">
    <mergeCell ref="A57:E57"/>
    <mergeCell ref="A42:E42"/>
    <mergeCell ref="A55:E55"/>
    <mergeCell ref="A56:E56"/>
    <mergeCell ref="A1:F1"/>
    <mergeCell ref="A8:F8"/>
    <mergeCell ref="A9:F9"/>
    <mergeCell ref="A25:E25"/>
    <mergeCell ref="A27:E27"/>
    <mergeCell ref="A40:E4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37" workbookViewId="0">
      <selection activeCell="A77" sqref="A77"/>
    </sheetView>
  </sheetViews>
  <sheetFormatPr baseColWidth="10" defaultColWidth="11.5703125" defaultRowHeight="15" x14ac:dyDescent="0.25"/>
  <cols>
    <col min="1" max="1" width="60.7109375" style="31" customWidth="1"/>
    <col min="2" max="2" width="12" style="31" bestFit="1" customWidth="1"/>
    <col min="3" max="5" width="11.85546875" style="31" bestFit="1" customWidth="1"/>
    <col min="6" max="6" width="11.7109375" style="31" bestFit="1" customWidth="1"/>
    <col min="7" max="16384" width="11.5703125" style="31"/>
  </cols>
  <sheetData>
    <row r="1" spans="1:8" x14ac:dyDescent="0.25">
      <c r="A1" s="62" t="s">
        <v>0</v>
      </c>
      <c r="B1" s="62"/>
      <c r="C1" s="62"/>
      <c r="D1" s="62"/>
      <c r="E1" s="62"/>
      <c r="F1" s="62"/>
    </row>
    <row r="2" spans="1:8" ht="15" customHeight="1" x14ac:dyDescent="0.25">
      <c r="A2" s="32" t="s">
        <v>3</v>
      </c>
      <c r="B2" s="33" t="s">
        <v>4</v>
      </c>
      <c r="C2" s="34"/>
      <c r="D2" s="34"/>
      <c r="E2" s="34"/>
      <c r="F2" s="34"/>
    </row>
    <row r="3" spans="1:8" ht="15" customHeight="1" x14ac:dyDescent="0.25">
      <c r="A3" s="32" t="s">
        <v>5</v>
      </c>
      <c r="B3" s="35" t="s">
        <v>6</v>
      </c>
      <c r="C3" s="34"/>
      <c r="D3" s="34"/>
      <c r="E3" s="34"/>
      <c r="F3" s="34"/>
    </row>
    <row r="4" spans="1:8" ht="15" customHeight="1" x14ac:dyDescent="0.25">
      <c r="A4" s="32" t="s">
        <v>7</v>
      </c>
      <c r="B4" s="34" t="s">
        <v>52</v>
      </c>
      <c r="C4" s="36"/>
      <c r="D4" s="34"/>
      <c r="E4" s="34"/>
      <c r="F4" s="34"/>
    </row>
    <row r="5" spans="1:8" ht="15" customHeight="1" x14ac:dyDescent="0.25">
      <c r="A5" s="32" t="s">
        <v>48</v>
      </c>
      <c r="B5" s="37" t="s">
        <v>90</v>
      </c>
      <c r="C5" s="34"/>
      <c r="D5" s="34"/>
      <c r="E5" s="34"/>
      <c r="F5" s="34"/>
      <c r="G5" s="38"/>
      <c r="H5" s="38"/>
    </row>
    <row r="6" spans="1:8" ht="15" customHeight="1" x14ac:dyDescent="0.25">
      <c r="A6" s="32"/>
      <c r="B6" s="37"/>
      <c r="C6" s="34"/>
      <c r="D6" s="34"/>
      <c r="E6" s="34"/>
      <c r="F6" s="34"/>
      <c r="G6" s="38"/>
      <c r="H6" s="38"/>
    </row>
    <row r="7" spans="1:8" ht="15" customHeight="1" x14ac:dyDescent="0.25">
      <c r="G7" s="38"/>
      <c r="H7" s="38"/>
    </row>
    <row r="8" spans="1:8" ht="15" customHeight="1" x14ac:dyDescent="0.25">
      <c r="A8" s="62" t="s">
        <v>1</v>
      </c>
      <c r="B8" s="62"/>
      <c r="C8" s="62"/>
      <c r="D8" s="62"/>
      <c r="E8" s="62"/>
      <c r="F8" s="62"/>
      <c r="G8" s="38"/>
      <c r="H8" s="38"/>
    </row>
    <row r="9" spans="1:8" ht="15" customHeight="1" x14ac:dyDescent="0.25">
      <c r="A9" s="62" t="s">
        <v>2</v>
      </c>
      <c r="B9" s="62"/>
      <c r="C9" s="62"/>
      <c r="D9" s="62"/>
      <c r="E9" s="62"/>
      <c r="F9" s="62"/>
      <c r="G9" s="38"/>
      <c r="H9" s="38"/>
    </row>
    <row r="11" spans="1:8" ht="15.75" thickBot="1" x14ac:dyDescent="0.3">
      <c r="A11" s="39" t="s">
        <v>99</v>
      </c>
      <c r="B11" s="39" t="s">
        <v>10</v>
      </c>
      <c r="C11" s="39" t="s">
        <v>43</v>
      </c>
      <c r="D11" s="39" t="s">
        <v>44</v>
      </c>
      <c r="E11" s="39" t="s">
        <v>45</v>
      </c>
      <c r="F11" s="39" t="s">
        <v>46</v>
      </c>
    </row>
    <row r="12" spans="1:8" x14ac:dyDescent="0.25">
      <c r="A12" s="40"/>
      <c r="B12" s="40"/>
      <c r="C12" s="40"/>
      <c r="D12" s="40"/>
      <c r="E12" s="40"/>
      <c r="F12" s="40"/>
    </row>
    <row r="13" spans="1:8" x14ac:dyDescent="0.25">
      <c r="A13" s="40" t="s">
        <v>80</v>
      </c>
      <c r="B13" s="40"/>
      <c r="C13" s="40"/>
      <c r="D13" s="40"/>
      <c r="E13" s="40"/>
      <c r="F13" s="40"/>
    </row>
    <row r="14" spans="1:8" x14ac:dyDescent="0.25">
      <c r="A14" s="40"/>
      <c r="B14" s="40" t="s">
        <v>16</v>
      </c>
      <c r="C14" s="40">
        <v>317</v>
      </c>
      <c r="D14" s="40">
        <v>370</v>
      </c>
      <c r="E14" s="40">
        <v>264</v>
      </c>
      <c r="F14" s="40">
        <f>+SUM(C14:E14)</f>
        <v>951</v>
      </c>
    </row>
    <row r="15" spans="1:8" x14ac:dyDescent="0.25">
      <c r="A15" s="40"/>
      <c r="B15" s="40" t="s">
        <v>17</v>
      </c>
      <c r="C15" s="40"/>
      <c r="D15" s="40"/>
      <c r="E15" s="40"/>
      <c r="F15" s="40"/>
    </row>
    <row r="16" spans="1:8" x14ac:dyDescent="0.25">
      <c r="A16" s="41" t="s">
        <v>81</v>
      </c>
    </row>
    <row r="17" spans="1:6" x14ac:dyDescent="0.25">
      <c r="A17" s="42"/>
      <c r="B17" s="31" t="s">
        <v>16</v>
      </c>
      <c r="C17" s="31">
        <v>130</v>
      </c>
      <c r="D17" s="31">
        <v>130</v>
      </c>
      <c r="E17" s="31">
        <v>20</v>
      </c>
      <c r="F17" s="31">
        <f t="shared" ref="F17:F18" si="0">SUM(C17:E17)</f>
        <v>280</v>
      </c>
    </row>
    <row r="18" spans="1:6" x14ac:dyDescent="0.25">
      <c r="A18" s="42"/>
      <c r="B18" s="31" t="s">
        <v>17</v>
      </c>
      <c r="F18" s="31">
        <f t="shared" si="0"/>
        <v>0</v>
      </c>
    </row>
    <row r="20" spans="1:6" ht="15.75" thickBot="1" x14ac:dyDescent="0.3">
      <c r="A20" s="43" t="s">
        <v>93</v>
      </c>
      <c r="B20" s="43"/>
      <c r="C20" s="43"/>
      <c r="D20" s="43"/>
      <c r="E20" s="43"/>
      <c r="F20" s="43"/>
    </row>
    <row r="21" spans="1:6" ht="15.75" thickTop="1" x14ac:dyDescent="0.25">
      <c r="A21" s="44" t="s">
        <v>59</v>
      </c>
      <c r="B21" s="45"/>
      <c r="C21" s="45"/>
      <c r="D21" s="45"/>
      <c r="E21" s="45"/>
      <c r="F21" s="45"/>
    </row>
    <row r="22" spans="1:6" x14ac:dyDescent="0.25">
      <c r="A22" s="31" t="s">
        <v>60</v>
      </c>
    </row>
    <row r="25" spans="1:6" x14ac:dyDescent="0.25">
      <c r="A25" s="63" t="s">
        <v>19</v>
      </c>
      <c r="B25" s="63"/>
      <c r="C25" s="63"/>
      <c r="D25" s="63"/>
      <c r="E25" s="63"/>
    </row>
    <row r="26" spans="1:6" x14ac:dyDescent="0.25">
      <c r="A26" s="62" t="s">
        <v>36</v>
      </c>
      <c r="B26" s="62"/>
      <c r="C26" s="62"/>
      <c r="D26" s="62"/>
      <c r="E26" s="62"/>
    </row>
    <row r="27" spans="1:6" x14ac:dyDescent="0.25">
      <c r="A27" s="62" t="s">
        <v>100</v>
      </c>
      <c r="B27" s="62"/>
      <c r="C27" s="62"/>
      <c r="D27" s="62"/>
      <c r="E27" s="62"/>
    </row>
    <row r="29" spans="1:6" ht="15.75" thickBot="1" x14ac:dyDescent="0.3">
      <c r="A29" s="39" t="s">
        <v>99</v>
      </c>
      <c r="B29" s="39" t="s">
        <v>43</v>
      </c>
      <c r="C29" s="39" t="s">
        <v>44</v>
      </c>
      <c r="D29" s="39" t="s">
        <v>45</v>
      </c>
      <c r="E29" s="39" t="s">
        <v>46</v>
      </c>
    </row>
    <row r="31" spans="1:6" x14ac:dyDescent="0.25">
      <c r="A31" s="41" t="s">
        <v>15</v>
      </c>
      <c r="E31" s="31">
        <v>0</v>
      </c>
    </row>
    <row r="32" spans="1:6" x14ac:dyDescent="0.25">
      <c r="A32" s="41" t="s">
        <v>81</v>
      </c>
      <c r="E32" s="31">
        <v>0</v>
      </c>
    </row>
    <row r="33" spans="1:5" x14ac:dyDescent="0.25">
      <c r="A33" s="41" t="s">
        <v>86</v>
      </c>
      <c r="E33" s="31">
        <v>0</v>
      </c>
    </row>
    <row r="34" spans="1:5" x14ac:dyDescent="0.25">
      <c r="A34" s="41" t="s">
        <v>85</v>
      </c>
      <c r="E34" s="31">
        <v>0</v>
      </c>
    </row>
    <row r="36" spans="1:5" ht="15.75" thickBot="1" x14ac:dyDescent="0.3">
      <c r="A36" s="43" t="s">
        <v>61</v>
      </c>
      <c r="B36" s="43"/>
      <c r="C36" s="43"/>
      <c r="D36" s="43"/>
      <c r="E36" s="43">
        <v>0</v>
      </c>
    </row>
    <row r="37" spans="1:5" ht="15.75" thickTop="1" x14ac:dyDescent="0.25">
      <c r="A37" s="31" t="s">
        <v>95</v>
      </c>
    </row>
    <row r="38" spans="1:5" x14ac:dyDescent="0.25">
      <c r="A38" s="46" t="s">
        <v>62</v>
      </c>
    </row>
    <row r="40" spans="1:5" x14ac:dyDescent="0.25">
      <c r="A40" s="62" t="s">
        <v>22</v>
      </c>
      <c r="B40" s="62"/>
      <c r="C40" s="62"/>
      <c r="D40" s="62"/>
      <c r="E40" s="62"/>
    </row>
    <row r="41" spans="1:5" x14ac:dyDescent="0.25">
      <c r="A41" s="37" t="s">
        <v>35</v>
      </c>
      <c r="B41" s="34"/>
    </row>
    <row r="42" spans="1:5" x14ac:dyDescent="0.25">
      <c r="A42" s="62" t="s">
        <v>100</v>
      </c>
      <c r="B42" s="62"/>
      <c r="C42" s="62"/>
      <c r="D42" s="62"/>
      <c r="E42" s="62"/>
    </row>
    <row r="44" spans="1:5" ht="15.75" thickBot="1" x14ac:dyDescent="0.3">
      <c r="A44" s="39" t="s">
        <v>23</v>
      </c>
      <c r="B44" s="39" t="s">
        <v>43</v>
      </c>
      <c r="C44" s="39" t="s">
        <v>44</v>
      </c>
      <c r="D44" s="39" t="s">
        <v>45</v>
      </c>
      <c r="E44" s="39" t="s">
        <v>46</v>
      </c>
    </row>
    <row r="46" spans="1:5" x14ac:dyDescent="0.25">
      <c r="A46" s="31" t="s">
        <v>66</v>
      </c>
      <c r="E46" s="31">
        <v>0</v>
      </c>
    </row>
    <row r="47" spans="1:5" x14ac:dyDescent="0.25">
      <c r="A47" s="47" t="s">
        <v>73</v>
      </c>
      <c r="E47" s="31">
        <v>0</v>
      </c>
    </row>
    <row r="48" spans="1:5" x14ac:dyDescent="0.25">
      <c r="A48" s="48" t="s">
        <v>74</v>
      </c>
      <c r="E48" s="31">
        <v>0</v>
      </c>
    </row>
    <row r="51" spans="1:6" ht="15.75" thickBot="1" x14ac:dyDescent="0.3">
      <c r="A51" s="43" t="s">
        <v>18</v>
      </c>
      <c r="B51" s="43"/>
      <c r="C51" s="43"/>
      <c r="D51" s="43"/>
      <c r="E51" s="43"/>
    </row>
    <row r="52" spans="1:6" ht="15.75" thickTop="1" x14ac:dyDescent="0.25">
      <c r="A52" s="31" t="s">
        <v>95</v>
      </c>
    </row>
    <row r="53" spans="1:6" x14ac:dyDescent="0.25">
      <c r="A53" s="45"/>
    </row>
    <row r="55" spans="1:6" x14ac:dyDescent="0.25">
      <c r="A55" s="62" t="s">
        <v>24</v>
      </c>
      <c r="B55" s="62"/>
      <c r="C55" s="62"/>
      <c r="D55" s="62"/>
      <c r="E55" s="62"/>
    </row>
    <row r="56" spans="1:6" x14ac:dyDescent="0.25">
      <c r="A56" s="62" t="s">
        <v>25</v>
      </c>
      <c r="B56" s="62"/>
      <c r="C56" s="62"/>
      <c r="D56" s="62"/>
      <c r="E56" s="62"/>
    </row>
    <row r="57" spans="1:6" x14ac:dyDescent="0.25">
      <c r="A57" s="62" t="s">
        <v>100</v>
      </c>
      <c r="B57" s="62"/>
      <c r="C57" s="62"/>
      <c r="D57" s="62"/>
      <c r="E57" s="62"/>
    </row>
    <row r="59" spans="1:6" ht="15.75" thickBot="1" x14ac:dyDescent="0.3">
      <c r="A59" s="39" t="s">
        <v>23</v>
      </c>
      <c r="B59" s="39" t="s">
        <v>43</v>
      </c>
      <c r="C59" s="39" t="s">
        <v>44</v>
      </c>
      <c r="D59" s="39" t="s">
        <v>45</v>
      </c>
      <c r="E59" s="39" t="s">
        <v>46</v>
      </c>
    </row>
    <row r="61" spans="1:6" x14ac:dyDescent="0.25">
      <c r="A61" s="31" t="s">
        <v>55</v>
      </c>
      <c r="B61" s="31">
        <v>0</v>
      </c>
      <c r="C61" s="31">
        <v>0</v>
      </c>
      <c r="D61" s="31">
        <v>0</v>
      </c>
      <c r="E61" s="31">
        <f>B61</f>
        <v>0</v>
      </c>
    </row>
    <row r="62" spans="1:6" x14ac:dyDescent="0.25">
      <c r="A62" s="31" t="s">
        <v>26</v>
      </c>
      <c r="B62" s="31">
        <v>0</v>
      </c>
      <c r="C62" s="31">
        <v>0</v>
      </c>
      <c r="D62" s="31">
        <v>0</v>
      </c>
      <c r="E62" s="31">
        <f>SUM(B62:D62)</f>
        <v>0</v>
      </c>
    </row>
    <row r="63" spans="1:6" x14ac:dyDescent="0.25">
      <c r="A63" s="31" t="s">
        <v>27</v>
      </c>
      <c r="B63" s="31">
        <v>0</v>
      </c>
      <c r="C63" s="31">
        <v>0</v>
      </c>
      <c r="D63" s="31">
        <v>0</v>
      </c>
      <c r="E63" s="31">
        <f>E62+E61</f>
        <v>0</v>
      </c>
      <c r="F63" s="49"/>
    </row>
    <row r="64" spans="1:6" x14ac:dyDescent="0.25">
      <c r="A64" s="31" t="s">
        <v>28</v>
      </c>
      <c r="B64" s="31">
        <v>0</v>
      </c>
      <c r="C64" s="31">
        <v>0</v>
      </c>
      <c r="D64" s="31">
        <v>0</v>
      </c>
      <c r="E64" s="31">
        <f>SUM(B64:D64)</f>
        <v>0</v>
      </c>
    </row>
    <row r="65" spans="1:5" x14ac:dyDescent="0.25">
      <c r="A65" s="31" t="s">
        <v>29</v>
      </c>
      <c r="B65" s="31">
        <v>0</v>
      </c>
      <c r="C65" s="31">
        <v>0</v>
      </c>
      <c r="D65" s="31">
        <v>0</v>
      </c>
      <c r="E65" s="31">
        <f>E63-E64</f>
        <v>0</v>
      </c>
    </row>
    <row r="66" spans="1:5" ht="15.75" thickBot="1" x14ac:dyDescent="0.3">
      <c r="A66" s="43"/>
      <c r="B66" s="43"/>
      <c r="C66" s="43"/>
      <c r="D66" s="43"/>
      <c r="E66" s="43"/>
    </row>
    <row r="67" spans="1:5" ht="15.75" thickTop="1" x14ac:dyDescent="0.25">
      <c r="A67" s="31" t="s">
        <v>94</v>
      </c>
    </row>
    <row r="68" spans="1:5" x14ac:dyDescent="0.25">
      <c r="A68" s="46" t="s">
        <v>63</v>
      </c>
    </row>
    <row r="76" spans="1:5" x14ac:dyDescent="0.25">
      <c r="A76" s="60" t="s">
        <v>97</v>
      </c>
    </row>
    <row r="77" spans="1:5" x14ac:dyDescent="0.25">
      <c r="A77" s="60" t="s">
        <v>101</v>
      </c>
    </row>
    <row r="78" spans="1:5" x14ac:dyDescent="0.25">
      <c r="A78" s="60" t="s">
        <v>98</v>
      </c>
    </row>
  </sheetData>
  <mergeCells count="11">
    <mergeCell ref="A27:E27"/>
    <mergeCell ref="A1:F1"/>
    <mergeCell ref="A8:F8"/>
    <mergeCell ref="A9:F9"/>
    <mergeCell ref="A25:E25"/>
    <mergeCell ref="A26:E26"/>
    <mergeCell ref="A57:E57"/>
    <mergeCell ref="A40:E40"/>
    <mergeCell ref="A42:E42"/>
    <mergeCell ref="A55:E55"/>
    <mergeCell ref="A56:E5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selection activeCell="A77" sqref="A77"/>
    </sheetView>
  </sheetViews>
  <sheetFormatPr baseColWidth="10" defaultColWidth="11.5703125" defaultRowHeight="15" x14ac:dyDescent="0.25"/>
  <cols>
    <col min="1" max="1" width="62" style="31" customWidth="1"/>
    <col min="2" max="2" width="11.85546875" style="31" bestFit="1" customWidth="1"/>
    <col min="3" max="4" width="14.140625" style="31" bestFit="1" customWidth="1"/>
    <col min="5" max="5" width="12.5703125" style="31" bestFit="1" customWidth="1"/>
    <col min="6" max="6" width="12.42578125" style="31" bestFit="1" customWidth="1"/>
    <col min="7" max="7" width="11.7109375" style="31" bestFit="1" customWidth="1"/>
    <col min="8" max="16384" width="11.5703125" style="31"/>
  </cols>
  <sheetData>
    <row r="1" spans="1:8" x14ac:dyDescent="0.25">
      <c r="A1" s="62" t="s">
        <v>0</v>
      </c>
      <c r="B1" s="62"/>
      <c r="C1" s="62"/>
      <c r="D1" s="62"/>
      <c r="E1" s="62"/>
      <c r="F1" s="62"/>
    </row>
    <row r="2" spans="1:8" x14ac:dyDescent="0.25">
      <c r="A2" s="32" t="s">
        <v>3</v>
      </c>
      <c r="B2" s="33" t="s">
        <v>4</v>
      </c>
      <c r="C2" s="34"/>
      <c r="D2" s="34"/>
      <c r="E2" s="34"/>
      <c r="F2" s="34"/>
    </row>
    <row r="3" spans="1:8" x14ac:dyDescent="0.25">
      <c r="A3" s="32" t="s">
        <v>5</v>
      </c>
      <c r="B3" s="35" t="s">
        <v>6</v>
      </c>
      <c r="C3" s="34"/>
      <c r="D3" s="34"/>
      <c r="E3" s="34"/>
      <c r="F3" s="34"/>
    </row>
    <row r="4" spans="1:8" x14ac:dyDescent="0.25">
      <c r="A4" s="32" t="s">
        <v>7</v>
      </c>
      <c r="B4" s="34" t="s">
        <v>52</v>
      </c>
      <c r="C4" s="36"/>
      <c r="D4" s="34"/>
      <c r="E4" s="34"/>
      <c r="F4" s="34"/>
    </row>
    <row r="5" spans="1:8" x14ac:dyDescent="0.25">
      <c r="A5" s="32" t="s">
        <v>48</v>
      </c>
      <c r="B5" s="37" t="s">
        <v>91</v>
      </c>
      <c r="C5" s="34"/>
      <c r="D5" s="34"/>
      <c r="E5" s="34"/>
      <c r="F5" s="34"/>
      <c r="G5" s="38"/>
      <c r="H5" s="38"/>
    </row>
    <row r="6" spans="1:8" x14ac:dyDescent="0.25">
      <c r="A6" s="32"/>
      <c r="B6" s="37"/>
      <c r="C6" s="34"/>
      <c r="D6" s="34"/>
      <c r="E6" s="34"/>
      <c r="F6" s="34"/>
      <c r="G6" s="38"/>
      <c r="H6" s="38"/>
    </row>
    <row r="7" spans="1:8" x14ac:dyDescent="0.25">
      <c r="G7" s="38"/>
      <c r="H7" s="38"/>
    </row>
    <row r="8" spans="1:8" x14ac:dyDescent="0.25">
      <c r="A8" s="62" t="s">
        <v>1</v>
      </c>
      <c r="B8" s="62"/>
      <c r="C8" s="62"/>
      <c r="D8" s="62"/>
      <c r="E8" s="62"/>
      <c r="G8" s="38"/>
      <c r="H8" s="38"/>
    </row>
    <row r="9" spans="1:8" x14ac:dyDescent="0.25">
      <c r="A9" s="62" t="s">
        <v>2</v>
      </c>
      <c r="B9" s="62"/>
      <c r="C9" s="62"/>
      <c r="D9" s="62"/>
      <c r="E9" s="62"/>
      <c r="G9" s="38"/>
      <c r="H9" s="38"/>
    </row>
    <row r="11" spans="1:8" ht="15.75" thickBot="1" x14ac:dyDescent="0.3">
      <c r="A11" s="39" t="s">
        <v>99</v>
      </c>
      <c r="B11" s="39" t="s">
        <v>10</v>
      </c>
      <c r="C11" s="39" t="s">
        <v>14</v>
      </c>
      <c r="D11" s="39" t="s">
        <v>33</v>
      </c>
      <c r="E11" s="39" t="s">
        <v>51</v>
      </c>
      <c r="F11" s="38"/>
    </row>
    <row r="12" spans="1:8" x14ac:dyDescent="0.25">
      <c r="A12" s="40"/>
      <c r="B12" s="40"/>
      <c r="C12" s="40"/>
      <c r="D12" s="40"/>
      <c r="E12" s="40"/>
      <c r="F12" s="38"/>
    </row>
    <row r="13" spans="1:8" x14ac:dyDescent="0.25">
      <c r="A13" s="41" t="s">
        <v>80</v>
      </c>
      <c r="F13" s="38"/>
    </row>
    <row r="14" spans="1:8" x14ac:dyDescent="0.25">
      <c r="A14" s="42"/>
      <c r="B14" s="31" t="s">
        <v>16</v>
      </c>
      <c r="C14" s="31">
        <f>+'1T'!F14</f>
        <v>0</v>
      </c>
      <c r="D14" s="31">
        <f>+'2T'!F14</f>
        <v>0</v>
      </c>
      <c r="E14" s="31">
        <f>SUM(C14:D14)</f>
        <v>0</v>
      </c>
      <c r="F14" s="38"/>
    </row>
    <row r="15" spans="1:8" x14ac:dyDescent="0.25">
      <c r="A15" s="42"/>
      <c r="B15" s="31" t="s">
        <v>17</v>
      </c>
      <c r="C15" s="31">
        <f>+'1T'!F15</f>
        <v>0</v>
      </c>
      <c r="D15" s="31">
        <f>+'2T'!F15</f>
        <v>0</v>
      </c>
      <c r="E15" s="31">
        <f>SUM(C15:D15)</f>
        <v>0</v>
      </c>
      <c r="F15" s="38"/>
    </row>
    <row r="16" spans="1:8" x14ac:dyDescent="0.25">
      <c r="A16" s="42" t="s">
        <v>81</v>
      </c>
      <c r="F16" s="38"/>
    </row>
    <row r="17" spans="1:6" x14ac:dyDescent="0.25">
      <c r="A17" s="42"/>
      <c r="B17" s="31" t="s">
        <v>16</v>
      </c>
      <c r="C17" s="31">
        <f>+'1T'!F17</f>
        <v>0</v>
      </c>
      <c r="D17" s="31">
        <f>+'2T'!F17</f>
        <v>0</v>
      </c>
      <c r="E17" s="31">
        <f t="shared" ref="E17:E18" si="0">SUM(C17:D17)</f>
        <v>0</v>
      </c>
      <c r="F17" s="38"/>
    </row>
    <row r="18" spans="1:6" x14ac:dyDescent="0.25">
      <c r="A18" s="42"/>
      <c r="B18" s="31" t="s">
        <v>17</v>
      </c>
      <c r="C18" s="31">
        <f>+'1T'!F18</f>
        <v>0</v>
      </c>
      <c r="D18" s="31">
        <f>+'2T'!F18</f>
        <v>0</v>
      </c>
      <c r="E18" s="31">
        <f t="shared" si="0"/>
        <v>0</v>
      </c>
      <c r="F18" s="38"/>
    </row>
    <row r="20" spans="1:6" ht="15.75" thickBot="1" x14ac:dyDescent="0.3">
      <c r="A20" s="43"/>
      <c r="B20" s="43"/>
      <c r="C20" s="43"/>
      <c r="D20" s="43"/>
      <c r="E20" s="43"/>
    </row>
    <row r="21" spans="1:6" ht="15.75" thickTop="1" x14ac:dyDescent="0.25">
      <c r="A21" s="44" t="s">
        <v>59</v>
      </c>
      <c r="B21" s="45"/>
      <c r="C21" s="45"/>
      <c r="D21" s="45"/>
      <c r="E21" s="45"/>
      <c r="F21" s="45"/>
    </row>
    <row r="22" spans="1:6" x14ac:dyDescent="0.25">
      <c r="A22" s="31" t="s">
        <v>60</v>
      </c>
    </row>
    <row r="25" spans="1:6" x14ac:dyDescent="0.25">
      <c r="A25" s="63" t="s">
        <v>19</v>
      </c>
      <c r="B25" s="63"/>
      <c r="C25" s="63"/>
      <c r="D25" s="63"/>
    </row>
    <row r="26" spans="1:6" x14ac:dyDescent="0.25">
      <c r="A26" s="34" t="s">
        <v>36</v>
      </c>
      <c r="B26" s="34"/>
    </row>
    <row r="27" spans="1:6" x14ac:dyDescent="0.25">
      <c r="A27" s="62" t="s">
        <v>100</v>
      </c>
      <c r="B27" s="62"/>
      <c r="C27" s="62"/>
      <c r="D27" s="62"/>
      <c r="E27" s="62"/>
    </row>
    <row r="29" spans="1:6" ht="15.75" thickBot="1" x14ac:dyDescent="0.3">
      <c r="A29" s="39" t="s">
        <v>99</v>
      </c>
      <c r="B29" s="39" t="s">
        <v>14</v>
      </c>
      <c r="C29" s="39" t="s">
        <v>33</v>
      </c>
      <c r="D29" s="39" t="s">
        <v>51</v>
      </c>
    </row>
    <row r="31" spans="1:6" x14ac:dyDescent="0.25">
      <c r="A31" s="41" t="s">
        <v>15</v>
      </c>
      <c r="B31" s="31">
        <f>'1T'!E31</f>
        <v>0</v>
      </c>
      <c r="C31" s="31">
        <f>'2T'!E31</f>
        <v>48272950</v>
      </c>
      <c r="D31" s="31">
        <f>SUM(B31:C31)</f>
        <v>48272950</v>
      </c>
    </row>
    <row r="32" spans="1:6" x14ac:dyDescent="0.25">
      <c r="A32" s="41" t="s">
        <v>81</v>
      </c>
      <c r="B32" s="31">
        <f>'1T'!E32</f>
        <v>0</v>
      </c>
      <c r="C32" s="31">
        <f>'2T'!E32</f>
        <v>0</v>
      </c>
      <c r="D32" s="31">
        <f t="shared" ref="D32:D34" si="1">SUM(B32:C32)</f>
        <v>0</v>
      </c>
    </row>
    <row r="33" spans="1:7" x14ac:dyDescent="0.25">
      <c r="A33" s="41" t="s">
        <v>86</v>
      </c>
      <c r="B33" s="31">
        <f>'1T'!E33</f>
        <v>0</v>
      </c>
      <c r="C33" s="31">
        <f>'2T'!E33</f>
        <v>0</v>
      </c>
      <c r="D33" s="31">
        <f t="shared" si="1"/>
        <v>0</v>
      </c>
    </row>
    <row r="34" spans="1:7" x14ac:dyDescent="0.25">
      <c r="A34" s="41" t="s">
        <v>85</v>
      </c>
      <c r="B34" s="31">
        <f>'1T'!E34</f>
        <v>0</v>
      </c>
      <c r="C34" s="31">
        <f>'2T'!E34</f>
        <v>0</v>
      </c>
      <c r="D34" s="31">
        <f t="shared" si="1"/>
        <v>0</v>
      </c>
    </row>
    <row r="36" spans="1:7" ht="15.75" thickBot="1" x14ac:dyDescent="0.3">
      <c r="A36" s="43" t="s">
        <v>49</v>
      </c>
      <c r="B36" s="53">
        <f>B31</f>
        <v>0</v>
      </c>
      <c r="C36" s="53">
        <f t="shared" ref="C36:D36" si="2">C31</f>
        <v>48272950</v>
      </c>
      <c r="D36" s="53">
        <f t="shared" si="2"/>
        <v>48272950</v>
      </c>
    </row>
    <row r="37" spans="1:7" ht="15.75" thickTop="1" x14ac:dyDescent="0.25">
      <c r="A37" s="45" t="s">
        <v>56</v>
      </c>
    </row>
    <row r="40" spans="1:7" x14ac:dyDescent="0.25">
      <c r="A40" s="62" t="s">
        <v>22</v>
      </c>
      <c r="B40" s="62"/>
      <c r="C40" s="62"/>
      <c r="D40" s="62"/>
    </row>
    <row r="41" spans="1:7" x14ac:dyDescent="0.25">
      <c r="A41" s="37" t="s">
        <v>35</v>
      </c>
      <c r="B41" s="34"/>
    </row>
    <row r="42" spans="1:7" x14ac:dyDescent="0.25">
      <c r="A42" s="62" t="s">
        <v>100</v>
      </c>
      <c r="B42" s="62"/>
      <c r="C42" s="62"/>
      <c r="D42" s="62"/>
      <c r="E42" s="62"/>
      <c r="G42" s="54"/>
    </row>
    <row r="43" spans="1:7" x14ac:dyDescent="0.25">
      <c r="G43" s="54"/>
    </row>
    <row r="44" spans="1:7" ht="15.75" thickBot="1" x14ac:dyDescent="0.3">
      <c r="A44" s="39" t="s">
        <v>23</v>
      </c>
      <c r="B44" s="39" t="s">
        <v>14</v>
      </c>
      <c r="C44" s="39" t="s">
        <v>33</v>
      </c>
      <c r="D44" s="39" t="s">
        <v>51</v>
      </c>
      <c r="G44" s="54"/>
    </row>
    <row r="45" spans="1:7" x14ac:dyDescent="0.25">
      <c r="G45" s="54"/>
    </row>
    <row r="46" spans="1:7" x14ac:dyDescent="0.25">
      <c r="A46" s="31" t="s">
        <v>66</v>
      </c>
      <c r="B46" s="31">
        <f>'1T'!E46</f>
        <v>0</v>
      </c>
      <c r="C46" s="31">
        <f>'2T'!E46</f>
        <v>48272950</v>
      </c>
      <c r="D46" s="31">
        <f>SUM(B46:C46)</f>
        <v>48272950</v>
      </c>
      <c r="E46" s="54"/>
      <c r="F46" s="54"/>
    </row>
    <row r="47" spans="1:7" x14ac:dyDescent="0.25">
      <c r="A47" s="47" t="s">
        <v>73</v>
      </c>
      <c r="B47" s="31">
        <f>'1T'!E47</f>
        <v>0</v>
      </c>
      <c r="C47" s="31">
        <f>'2T'!E47</f>
        <v>0</v>
      </c>
      <c r="D47" s="31">
        <f>SUM(B47:C47)</f>
        <v>0</v>
      </c>
      <c r="E47" s="55"/>
      <c r="F47" s="54"/>
    </row>
    <row r="48" spans="1:7" x14ac:dyDescent="0.25">
      <c r="A48" s="48" t="s">
        <v>74</v>
      </c>
      <c r="B48" s="31">
        <f>'1T'!E48</f>
        <v>0</v>
      </c>
      <c r="C48" s="31">
        <f>'2T'!E48</f>
        <v>48272950</v>
      </c>
      <c r="D48" s="31">
        <f>SUM(B48:C48)</f>
        <v>48272950</v>
      </c>
      <c r="E48" s="54"/>
      <c r="F48" s="54"/>
    </row>
    <row r="49" spans="1:6" x14ac:dyDescent="0.25">
      <c r="B49" s="34"/>
      <c r="C49" s="34"/>
      <c r="F49" s="54"/>
    </row>
    <row r="50" spans="1:6" x14ac:dyDescent="0.25">
      <c r="B50" s="34"/>
      <c r="C50" s="34"/>
      <c r="E50" s="54"/>
      <c r="F50" s="54"/>
    </row>
    <row r="51" spans="1:6" ht="15.75" thickBot="1" x14ac:dyDescent="0.3">
      <c r="A51" s="43" t="s">
        <v>18</v>
      </c>
      <c r="B51" s="53">
        <f>'1T'!E51</f>
        <v>0</v>
      </c>
      <c r="C51" s="53">
        <f>'2T'!E51</f>
        <v>48272950</v>
      </c>
      <c r="D51" s="53">
        <f>SUM(B51:C51)</f>
        <v>48272950</v>
      </c>
      <c r="E51" s="54"/>
      <c r="F51" s="54"/>
    </row>
    <row r="52" spans="1:6" ht="15.75" thickTop="1" x14ac:dyDescent="0.25">
      <c r="A52" s="45" t="s">
        <v>56</v>
      </c>
    </row>
    <row r="53" spans="1:6" x14ac:dyDescent="0.25">
      <c r="A53" s="45"/>
    </row>
    <row r="55" spans="1:6" x14ac:dyDescent="0.25">
      <c r="A55" s="62" t="s">
        <v>24</v>
      </c>
      <c r="B55" s="62"/>
      <c r="C55" s="62"/>
      <c r="D55" s="62"/>
    </row>
    <row r="56" spans="1:6" x14ac:dyDescent="0.25">
      <c r="A56" s="37" t="s">
        <v>25</v>
      </c>
      <c r="B56" s="34"/>
    </row>
    <row r="57" spans="1:6" x14ac:dyDescent="0.25">
      <c r="A57" s="62" t="s">
        <v>100</v>
      </c>
      <c r="B57" s="62"/>
      <c r="C57" s="62"/>
      <c r="D57" s="62"/>
      <c r="E57" s="62"/>
    </row>
    <row r="59" spans="1:6" ht="15.75" thickBot="1" x14ac:dyDescent="0.3">
      <c r="A59" s="39" t="s">
        <v>23</v>
      </c>
      <c r="B59" s="39" t="s">
        <v>14</v>
      </c>
      <c r="C59" s="39" t="s">
        <v>33</v>
      </c>
      <c r="D59" s="39" t="s">
        <v>51</v>
      </c>
    </row>
    <row r="61" spans="1:6" x14ac:dyDescent="0.25">
      <c r="A61" s="31" t="s">
        <v>55</v>
      </c>
      <c r="B61" s="31">
        <f>'1T'!E61</f>
        <v>0</v>
      </c>
      <c r="C61" s="31">
        <f>'2T'!E61</f>
        <v>0</v>
      </c>
      <c r="D61" s="31">
        <f>B61</f>
        <v>0</v>
      </c>
    </row>
    <row r="62" spans="1:6" x14ac:dyDescent="0.25">
      <c r="A62" s="31" t="s">
        <v>26</v>
      </c>
      <c r="B62" s="31">
        <f>'1T'!E62</f>
        <v>0</v>
      </c>
      <c r="C62" s="31">
        <f>'2T'!E62</f>
        <v>48272950</v>
      </c>
      <c r="D62" s="31">
        <f>SUM(B62:C62)</f>
        <v>48272950</v>
      </c>
    </row>
    <row r="63" spans="1:6" x14ac:dyDescent="0.25">
      <c r="A63" s="31" t="s">
        <v>27</v>
      </c>
      <c r="B63" s="31">
        <f>'1T'!E63</f>
        <v>0</v>
      </c>
      <c r="C63" s="31">
        <f>'2T'!E63</f>
        <v>48272950</v>
      </c>
      <c r="D63" s="31">
        <f>D62+D61</f>
        <v>48272950</v>
      </c>
      <c r="E63" s="49"/>
    </row>
    <row r="64" spans="1:6" x14ac:dyDescent="0.25">
      <c r="A64" s="31" t="s">
        <v>28</v>
      </c>
      <c r="B64" s="31">
        <f>'1T'!E64</f>
        <v>0</v>
      </c>
      <c r="C64" s="31">
        <f>'2T'!E64</f>
        <v>48272950</v>
      </c>
      <c r="D64" s="31">
        <f>SUM(B64:C64)</f>
        <v>48272950</v>
      </c>
    </row>
    <row r="65" spans="1:4" x14ac:dyDescent="0.25">
      <c r="A65" s="31" t="s">
        <v>29</v>
      </c>
      <c r="B65" s="31">
        <f>'1T'!E65</f>
        <v>0</v>
      </c>
      <c r="C65" s="31">
        <f>'2T'!E65</f>
        <v>0</v>
      </c>
      <c r="D65" s="31">
        <f>D63-D64</f>
        <v>0</v>
      </c>
    </row>
    <row r="66" spans="1:4" ht="15.75" thickBot="1" x14ac:dyDescent="0.3">
      <c r="A66" s="43"/>
      <c r="B66" s="43"/>
      <c r="C66" s="43"/>
      <c r="D66" s="43"/>
    </row>
    <row r="67" spans="1:4" ht="15.75" thickTop="1" x14ac:dyDescent="0.25">
      <c r="A67" s="31" t="s">
        <v>56</v>
      </c>
    </row>
    <row r="68" spans="1:4" x14ac:dyDescent="0.25">
      <c r="A68" s="46" t="s">
        <v>63</v>
      </c>
    </row>
    <row r="69" spans="1:4" x14ac:dyDescent="0.25">
      <c r="A69" s="46"/>
    </row>
    <row r="76" spans="1:4" x14ac:dyDescent="0.25">
      <c r="A76" s="60" t="s">
        <v>97</v>
      </c>
    </row>
    <row r="77" spans="1:4" x14ac:dyDescent="0.25">
      <c r="A77" s="60" t="s">
        <v>101</v>
      </c>
    </row>
    <row r="78" spans="1:4" x14ac:dyDescent="0.25">
      <c r="A78" s="60" t="s">
        <v>98</v>
      </c>
    </row>
  </sheetData>
  <mergeCells count="9">
    <mergeCell ref="A57:E57"/>
    <mergeCell ref="A55:D55"/>
    <mergeCell ref="A1:F1"/>
    <mergeCell ref="A8:E8"/>
    <mergeCell ref="A9:E9"/>
    <mergeCell ref="A25:D25"/>
    <mergeCell ref="A40:D40"/>
    <mergeCell ref="A27:E27"/>
    <mergeCell ref="A42:E4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B7" sqref="B7"/>
    </sheetView>
  </sheetViews>
  <sheetFormatPr baseColWidth="10" defaultColWidth="11.5703125" defaultRowHeight="15" x14ac:dyDescent="0.25"/>
  <cols>
    <col min="1" max="1" width="60.7109375" style="1" customWidth="1"/>
    <col min="2" max="4" width="11.7109375" style="1" bestFit="1" customWidth="1"/>
    <col min="5" max="6" width="12.42578125" style="1" bestFit="1" customWidth="1"/>
    <col min="7" max="7" width="11.7109375" style="1" bestFit="1" customWidth="1"/>
    <col min="8" max="16384" width="11.5703125" style="1"/>
  </cols>
  <sheetData>
    <row r="1" spans="1:8" x14ac:dyDescent="0.25">
      <c r="A1" s="64" t="s">
        <v>0</v>
      </c>
      <c r="B1" s="64"/>
      <c r="C1" s="64"/>
      <c r="D1" s="64"/>
      <c r="E1" s="64"/>
      <c r="F1" s="64"/>
    </row>
    <row r="2" spans="1:8" x14ac:dyDescent="0.25">
      <c r="A2" s="2" t="s">
        <v>3</v>
      </c>
      <c r="B2" s="28" t="s">
        <v>4</v>
      </c>
      <c r="C2" s="4"/>
      <c r="D2" s="4"/>
      <c r="E2" s="4"/>
      <c r="F2" s="4"/>
    </row>
    <row r="3" spans="1:8" x14ac:dyDescent="0.25">
      <c r="A3" s="2" t="s">
        <v>5</v>
      </c>
      <c r="B3" s="29" t="s">
        <v>6</v>
      </c>
      <c r="C3" s="4"/>
      <c r="D3" s="4"/>
      <c r="E3" s="4"/>
      <c r="F3" s="4"/>
    </row>
    <row r="4" spans="1:8" x14ac:dyDescent="0.25">
      <c r="A4" s="2" t="s">
        <v>7</v>
      </c>
      <c r="B4" s="4" t="s">
        <v>52</v>
      </c>
      <c r="C4" s="7"/>
      <c r="D4" s="4"/>
      <c r="E4" s="4"/>
      <c r="F4" s="4"/>
    </row>
    <row r="5" spans="1:8" x14ac:dyDescent="0.25">
      <c r="A5" s="2" t="s">
        <v>48</v>
      </c>
      <c r="B5" s="8" t="s">
        <v>53</v>
      </c>
      <c r="C5" s="4"/>
      <c r="D5" s="4"/>
      <c r="E5" s="4"/>
      <c r="F5" s="4"/>
      <c r="G5" s="9"/>
      <c r="H5" s="9"/>
    </row>
    <row r="6" spans="1:8" x14ac:dyDescent="0.25">
      <c r="A6" s="2" t="s">
        <v>8</v>
      </c>
      <c r="B6" s="10">
        <v>2012</v>
      </c>
      <c r="C6" s="4"/>
      <c r="D6" s="4"/>
      <c r="E6" s="4"/>
      <c r="F6" s="4"/>
      <c r="G6" s="9"/>
      <c r="H6" s="9"/>
    </row>
    <row r="7" spans="1:8" x14ac:dyDescent="0.25">
      <c r="A7" s="2"/>
      <c r="B7" s="10"/>
      <c r="C7" s="4"/>
      <c r="D7" s="4"/>
      <c r="E7" s="4"/>
      <c r="F7" s="4"/>
      <c r="G7" s="9"/>
      <c r="H7" s="9"/>
    </row>
    <row r="8" spans="1:8" x14ac:dyDescent="0.25">
      <c r="G8" s="9"/>
      <c r="H8" s="9"/>
    </row>
    <row r="9" spans="1:8" x14ac:dyDescent="0.25">
      <c r="A9" s="64" t="s">
        <v>1</v>
      </c>
      <c r="B9" s="64"/>
      <c r="C9" s="64"/>
      <c r="D9" s="64"/>
      <c r="E9" s="64"/>
      <c r="F9" s="64"/>
      <c r="G9" s="9"/>
      <c r="H9" s="9"/>
    </row>
    <row r="10" spans="1:8" x14ac:dyDescent="0.25">
      <c r="A10" s="64" t="s">
        <v>2</v>
      </c>
      <c r="B10" s="64"/>
      <c r="C10" s="64"/>
      <c r="D10" s="64"/>
      <c r="E10" s="64"/>
      <c r="F10" s="64"/>
      <c r="G10" s="9"/>
      <c r="H10" s="9"/>
    </row>
    <row r="12" spans="1:8" ht="15.75" thickBot="1" x14ac:dyDescent="0.3">
      <c r="A12" s="11" t="s">
        <v>9</v>
      </c>
      <c r="B12" s="11" t="s">
        <v>10</v>
      </c>
      <c r="C12" s="11" t="s">
        <v>14</v>
      </c>
      <c r="D12" s="11" t="s">
        <v>33</v>
      </c>
      <c r="E12" s="11" t="s">
        <v>40</v>
      </c>
      <c r="F12" s="11" t="s">
        <v>50</v>
      </c>
    </row>
    <row r="13" spans="1:8" x14ac:dyDescent="0.25">
      <c r="A13" s="12"/>
      <c r="B13" s="12"/>
      <c r="C13" s="12"/>
      <c r="D13" s="12"/>
      <c r="E13" s="12"/>
      <c r="F13" s="12"/>
    </row>
    <row r="14" spans="1:8" x14ac:dyDescent="0.25">
      <c r="A14" s="13" t="s">
        <v>41</v>
      </c>
    </row>
    <row r="15" spans="1:8" x14ac:dyDescent="0.25">
      <c r="A15" s="14"/>
      <c r="B15" s="1" t="s">
        <v>16</v>
      </c>
      <c r="C15" s="1">
        <f>'1T'!F14</f>
        <v>0</v>
      </c>
      <c r="D15" s="1">
        <f>'2T'!F14</f>
        <v>0</v>
      </c>
      <c r="E15" s="1">
        <f>'III Trimestre'!F15</f>
        <v>205</v>
      </c>
      <c r="F15" s="1">
        <f>SUM(C15:E15)</f>
        <v>205</v>
      </c>
    </row>
    <row r="16" spans="1:8" x14ac:dyDescent="0.25">
      <c r="A16" s="14"/>
      <c r="B16" s="1" t="s">
        <v>17</v>
      </c>
      <c r="C16" s="1">
        <f>'1T'!F15</f>
        <v>0</v>
      </c>
      <c r="D16" s="1">
        <f>'2T'!F15</f>
        <v>0</v>
      </c>
      <c r="E16" s="1">
        <f>'III Trimestre'!F16</f>
        <v>1025</v>
      </c>
      <c r="F16" s="1">
        <f>SUM(C16:E16)</f>
        <v>1025</v>
      </c>
    </row>
    <row r="18" spans="1:6" ht="15.75" thickBot="1" x14ac:dyDescent="0.3">
      <c r="A18" s="15"/>
      <c r="B18" s="15"/>
      <c r="C18" s="15"/>
      <c r="D18" s="15"/>
      <c r="E18" s="15"/>
      <c r="F18" s="15"/>
    </row>
    <row r="19" spans="1:6" ht="15.75" thickTop="1" x14ac:dyDescent="0.25">
      <c r="A19" s="20" t="s">
        <v>59</v>
      </c>
    </row>
    <row r="20" spans="1:6" x14ac:dyDescent="0.25">
      <c r="A20" s="16" t="s">
        <v>56</v>
      </c>
    </row>
    <row r="21" spans="1:6" x14ac:dyDescent="0.25">
      <c r="A21" s="16"/>
    </row>
    <row r="22" spans="1:6" x14ac:dyDescent="0.25">
      <c r="A22" s="16"/>
    </row>
    <row r="23" spans="1:6" x14ac:dyDescent="0.25">
      <c r="A23" s="65" t="s">
        <v>19</v>
      </c>
      <c r="B23" s="65"/>
      <c r="C23" s="65"/>
      <c r="D23" s="65"/>
      <c r="E23" s="65"/>
    </row>
    <row r="24" spans="1:6" x14ac:dyDescent="0.25">
      <c r="A24" s="64" t="s">
        <v>36</v>
      </c>
      <c r="B24" s="64"/>
      <c r="C24" s="64"/>
      <c r="D24" s="64"/>
      <c r="E24" s="64"/>
    </row>
    <row r="25" spans="1:6" x14ac:dyDescent="0.25">
      <c r="A25" s="64" t="s">
        <v>76</v>
      </c>
      <c r="B25" s="64"/>
      <c r="C25" s="64"/>
      <c r="D25" s="64"/>
      <c r="E25" s="64"/>
    </row>
    <row r="27" spans="1:6" ht="15.75" thickBot="1" x14ac:dyDescent="0.3">
      <c r="A27" s="11" t="s">
        <v>9</v>
      </c>
      <c r="B27" s="11" t="s">
        <v>14</v>
      </c>
      <c r="C27" s="11" t="s">
        <v>33</v>
      </c>
      <c r="D27" s="11" t="s">
        <v>40</v>
      </c>
      <c r="E27" s="11" t="s">
        <v>50</v>
      </c>
    </row>
    <row r="29" spans="1:6" x14ac:dyDescent="0.25">
      <c r="A29" s="13" t="s">
        <v>15</v>
      </c>
      <c r="B29" s="1">
        <f>'1T'!E31</f>
        <v>0</v>
      </c>
      <c r="C29" s="1">
        <f>'2T'!E31</f>
        <v>48272950</v>
      </c>
      <c r="D29" s="1">
        <f>'III Trimestre'!E29</f>
        <v>35516250</v>
      </c>
      <c r="E29" s="1">
        <f>SUM(B29:D29)</f>
        <v>83789200</v>
      </c>
    </row>
    <row r="31" spans="1:6" ht="15.75" thickBot="1" x14ac:dyDescent="0.3">
      <c r="A31" s="15" t="s">
        <v>49</v>
      </c>
      <c r="B31" s="22">
        <f>B29</f>
        <v>0</v>
      </c>
      <c r="C31" s="22">
        <f t="shared" ref="C31:E31" si="0">C29</f>
        <v>48272950</v>
      </c>
      <c r="D31" s="22">
        <f t="shared" si="0"/>
        <v>35516250</v>
      </c>
      <c r="E31" s="22">
        <f t="shared" si="0"/>
        <v>83789200</v>
      </c>
    </row>
    <row r="32" spans="1:6" ht="15.75" thickTop="1" x14ac:dyDescent="0.25">
      <c r="A32" s="16" t="s">
        <v>56</v>
      </c>
    </row>
    <row r="35" spans="1:8" x14ac:dyDescent="0.25">
      <c r="A35" s="64" t="s">
        <v>22</v>
      </c>
      <c r="B35" s="64"/>
      <c r="C35" s="64"/>
      <c r="D35" s="64"/>
      <c r="E35" s="64"/>
    </row>
    <row r="36" spans="1:8" x14ac:dyDescent="0.25">
      <c r="A36" s="64" t="s">
        <v>35</v>
      </c>
      <c r="B36" s="64"/>
      <c r="C36" s="64"/>
      <c r="D36" s="64"/>
      <c r="E36" s="64"/>
    </row>
    <row r="37" spans="1:8" x14ac:dyDescent="0.25">
      <c r="A37" s="64" t="s">
        <v>76</v>
      </c>
      <c r="B37" s="64"/>
      <c r="C37" s="64"/>
      <c r="D37" s="64"/>
      <c r="E37" s="64"/>
      <c r="G37" s="23"/>
      <c r="H37" s="23"/>
    </row>
    <row r="38" spans="1:8" ht="15" customHeight="1" x14ac:dyDescent="0.25">
      <c r="G38" s="23"/>
      <c r="H38" s="23"/>
    </row>
    <row r="39" spans="1:8" ht="15.75" thickBot="1" x14ac:dyDescent="0.3">
      <c r="A39" s="11" t="s">
        <v>23</v>
      </c>
      <c r="B39" s="11" t="s">
        <v>14</v>
      </c>
      <c r="C39" s="11" t="s">
        <v>33</v>
      </c>
      <c r="D39" s="11" t="s">
        <v>40</v>
      </c>
      <c r="E39" s="11" t="s">
        <v>50</v>
      </c>
      <c r="G39" s="23"/>
      <c r="H39" s="23"/>
    </row>
    <row r="40" spans="1:8" x14ac:dyDescent="0.25">
      <c r="G40" s="23"/>
      <c r="H40" s="23"/>
    </row>
    <row r="41" spans="1:8" x14ac:dyDescent="0.25">
      <c r="A41" s="1" t="s">
        <v>66</v>
      </c>
      <c r="B41" s="1">
        <f>'1T'!E46</f>
        <v>0</v>
      </c>
      <c r="C41" s="1">
        <f>'2T'!E46</f>
        <v>48272950</v>
      </c>
      <c r="D41" s="1">
        <f>'III Trimestre'!E42</f>
        <v>35516250</v>
      </c>
      <c r="E41" s="1">
        <f>SUM(B41:D41)</f>
        <v>83789200</v>
      </c>
      <c r="F41" s="23"/>
    </row>
    <row r="42" spans="1:8" x14ac:dyDescent="0.25">
      <c r="A42" s="25" t="s">
        <v>73</v>
      </c>
      <c r="B42" s="1">
        <f>'1T'!E47</f>
        <v>0</v>
      </c>
      <c r="C42" s="1">
        <f>'2T'!E47</f>
        <v>0</v>
      </c>
      <c r="D42" s="1">
        <f>'III Trimestre'!E43</f>
        <v>35516250</v>
      </c>
      <c r="E42" s="1">
        <f>SUM(B42:D42)</f>
        <v>35516250</v>
      </c>
      <c r="F42" s="24"/>
    </row>
    <row r="43" spans="1:8" x14ac:dyDescent="0.25">
      <c r="A43" s="26" t="s">
        <v>74</v>
      </c>
      <c r="B43" s="1">
        <f>'1T'!E48</f>
        <v>0</v>
      </c>
      <c r="C43" s="1">
        <f>'2T'!E48</f>
        <v>48272950</v>
      </c>
      <c r="D43" s="1">
        <f>'III Trimestre'!E44</f>
        <v>35516250</v>
      </c>
      <c r="E43" s="1">
        <f>SUM(B43:D43)</f>
        <v>83789200</v>
      </c>
      <c r="F43" s="23"/>
    </row>
    <row r="44" spans="1:8" x14ac:dyDescent="0.25">
      <c r="B44" s="4"/>
      <c r="C44" s="4"/>
      <c r="D44" s="4"/>
    </row>
    <row r="45" spans="1:8" x14ac:dyDescent="0.25">
      <c r="B45" s="4"/>
      <c r="C45" s="4"/>
      <c r="D45" s="4"/>
      <c r="F45" s="23"/>
    </row>
    <row r="46" spans="1:8" ht="15.75" thickBot="1" x14ac:dyDescent="0.3">
      <c r="A46" s="15" t="s">
        <v>18</v>
      </c>
      <c r="B46" s="22">
        <f>'1T'!E51</f>
        <v>0</v>
      </c>
      <c r="C46" s="22">
        <f>'2T'!E51</f>
        <v>48272950</v>
      </c>
      <c r="D46" s="22">
        <f>'III Trimestre'!E47</f>
        <v>35516250</v>
      </c>
      <c r="E46" s="22">
        <f>SUM(B46:D46)</f>
        <v>83789200</v>
      </c>
      <c r="F46" s="23"/>
    </row>
    <row r="47" spans="1:8" ht="15.75" thickTop="1" x14ac:dyDescent="0.25">
      <c r="A47" s="16" t="s">
        <v>56</v>
      </c>
    </row>
    <row r="48" spans="1:8" x14ac:dyDescent="0.25">
      <c r="A48" s="16"/>
    </row>
    <row r="50" spans="1:5" x14ac:dyDescent="0.25">
      <c r="A50" s="64" t="s">
        <v>24</v>
      </c>
      <c r="B50" s="64"/>
      <c r="C50" s="64"/>
      <c r="D50" s="64"/>
      <c r="E50" s="64"/>
    </row>
    <row r="51" spans="1:5" x14ac:dyDescent="0.25">
      <c r="A51" s="64" t="s">
        <v>25</v>
      </c>
      <c r="B51" s="64"/>
      <c r="C51" s="64"/>
      <c r="D51" s="64"/>
      <c r="E51" s="64"/>
    </row>
    <row r="52" spans="1:5" x14ac:dyDescent="0.25">
      <c r="A52" s="64" t="s">
        <v>76</v>
      </c>
      <c r="B52" s="64"/>
      <c r="C52" s="64"/>
      <c r="D52" s="64"/>
      <c r="E52" s="64"/>
    </row>
    <row r="54" spans="1:5" ht="15.75" thickBot="1" x14ac:dyDescent="0.3">
      <c r="A54" s="11" t="s">
        <v>23</v>
      </c>
      <c r="B54" s="11" t="s">
        <v>14</v>
      </c>
      <c r="C54" s="11" t="s">
        <v>33</v>
      </c>
      <c r="D54" s="11" t="s">
        <v>40</v>
      </c>
      <c r="E54" s="11" t="s">
        <v>50</v>
      </c>
    </row>
    <row r="56" spans="1:5" x14ac:dyDescent="0.25">
      <c r="A56" s="1" t="s">
        <v>55</v>
      </c>
      <c r="B56" s="1">
        <f>'1T'!E61</f>
        <v>0</v>
      </c>
      <c r="C56" s="1">
        <f>'2T'!E61</f>
        <v>0</v>
      </c>
      <c r="D56" s="1">
        <f>'III Trimestre'!E57</f>
        <v>0</v>
      </c>
      <c r="E56" s="1">
        <f>B56</f>
        <v>0</v>
      </c>
    </row>
    <row r="57" spans="1:5" x14ac:dyDescent="0.25">
      <c r="A57" s="1" t="s">
        <v>26</v>
      </c>
      <c r="B57" s="1">
        <f>'1T'!E62</f>
        <v>0</v>
      </c>
      <c r="C57" s="1">
        <f>'2T'!E62</f>
        <v>48272950</v>
      </c>
      <c r="D57" s="1">
        <f>'III Trimestre'!E58</f>
        <v>90956454.75</v>
      </c>
      <c r="E57" s="1">
        <f>SUM(B57:D57)</f>
        <v>139229404.75</v>
      </c>
    </row>
    <row r="58" spans="1:5" x14ac:dyDescent="0.25">
      <c r="A58" s="1" t="s">
        <v>27</v>
      </c>
      <c r="B58" s="1">
        <f>'1T'!E63</f>
        <v>0</v>
      </c>
      <c r="C58" s="1">
        <f>'2T'!E63</f>
        <v>48272950</v>
      </c>
      <c r="D58" s="1">
        <f>'III Trimestre'!E59</f>
        <v>90956454.75</v>
      </c>
      <c r="E58" s="1">
        <f>E57+E56</f>
        <v>139229404.75</v>
      </c>
    </row>
    <row r="59" spans="1:5" x14ac:dyDescent="0.25">
      <c r="A59" s="1" t="s">
        <v>28</v>
      </c>
      <c r="B59" s="1">
        <f>'1T'!E64</f>
        <v>0</v>
      </c>
      <c r="C59" s="1">
        <f>'2T'!E64</f>
        <v>48272950</v>
      </c>
      <c r="D59" s="1">
        <f>'III Trimestre'!E60</f>
        <v>35516250</v>
      </c>
      <c r="E59" s="1">
        <f>SUM(B59:D59)</f>
        <v>83789200</v>
      </c>
    </row>
    <row r="60" spans="1:5" x14ac:dyDescent="0.25">
      <c r="A60" s="1" t="s">
        <v>29</v>
      </c>
      <c r="B60" s="1">
        <f>'1T'!E65</f>
        <v>0</v>
      </c>
      <c r="C60" s="1">
        <f>'2T'!E65</f>
        <v>0</v>
      </c>
      <c r="D60" s="1">
        <f>'III Trimestre'!E61</f>
        <v>55440204.75</v>
      </c>
      <c r="E60" s="1">
        <f>E58-E59</f>
        <v>55440204.75</v>
      </c>
    </row>
    <row r="61" spans="1:5" ht="15.75" thickBot="1" x14ac:dyDescent="0.3">
      <c r="A61" s="15"/>
      <c r="B61" s="15"/>
      <c r="C61" s="15"/>
      <c r="D61" s="15"/>
      <c r="E61" s="15"/>
    </row>
    <row r="62" spans="1:5" ht="15.75" thickTop="1" x14ac:dyDescent="0.25">
      <c r="A62" s="1" t="s">
        <v>57</v>
      </c>
    </row>
    <row r="63" spans="1:5" x14ac:dyDescent="0.25">
      <c r="A63" s="21" t="s">
        <v>77</v>
      </c>
    </row>
    <row r="64" spans="1:5" x14ac:dyDescent="0.25">
      <c r="A64" s="21" t="s">
        <v>75</v>
      </c>
    </row>
  </sheetData>
  <mergeCells count="12">
    <mergeCell ref="A52:E52"/>
    <mergeCell ref="A36:E36"/>
    <mergeCell ref="A50:E50"/>
    <mergeCell ref="A51:E51"/>
    <mergeCell ref="A1:F1"/>
    <mergeCell ref="A9:F9"/>
    <mergeCell ref="A10:F10"/>
    <mergeCell ref="A23:E23"/>
    <mergeCell ref="A35:E35"/>
    <mergeCell ref="A24:E24"/>
    <mergeCell ref="A25:E25"/>
    <mergeCell ref="A37:E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>
      <selection activeCell="B7" sqref="B7"/>
    </sheetView>
  </sheetViews>
  <sheetFormatPr baseColWidth="10" defaultColWidth="11.5703125" defaultRowHeight="15" x14ac:dyDescent="0.25"/>
  <cols>
    <col min="1" max="1" width="60.7109375" style="1" customWidth="1"/>
    <col min="2" max="4" width="11.7109375" style="1" bestFit="1" customWidth="1"/>
    <col min="5" max="6" width="12.42578125" style="1" bestFit="1" customWidth="1"/>
    <col min="7" max="7" width="11.7109375" style="1" bestFit="1" customWidth="1"/>
    <col min="8" max="16384" width="11.5703125" style="1"/>
  </cols>
  <sheetData>
    <row r="1" spans="1:10" ht="15" customHeight="1" x14ac:dyDescent="0.25">
      <c r="A1" s="64" t="s">
        <v>0</v>
      </c>
      <c r="B1" s="64"/>
      <c r="C1" s="64"/>
      <c r="D1" s="64"/>
      <c r="E1" s="64"/>
      <c r="F1" s="64"/>
    </row>
    <row r="2" spans="1:10" ht="15" customHeight="1" x14ac:dyDescent="0.25">
      <c r="A2" s="2" t="s">
        <v>3</v>
      </c>
      <c r="B2" s="28" t="s">
        <v>4</v>
      </c>
      <c r="C2" s="4"/>
      <c r="D2" s="4"/>
      <c r="E2" s="4"/>
      <c r="F2" s="4"/>
    </row>
    <row r="3" spans="1:10" ht="15" customHeight="1" x14ac:dyDescent="0.25">
      <c r="A3" s="2" t="s">
        <v>5</v>
      </c>
      <c r="B3" s="29" t="s">
        <v>6</v>
      </c>
      <c r="C3" s="4"/>
      <c r="D3" s="4"/>
      <c r="E3" s="4"/>
      <c r="F3" s="4"/>
    </row>
    <row r="4" spans="1:10" ht="15" customHeight="1" x14ac:dyDescent="0.25">
      <c r="A4" s="2" t="s">
        <v>7</v>
      </c>
      <c r="B4" s="4" t="s">
        <v>52</v>
      </c>
      <c r="C4" s="7"/>
      <c r="D4" s="4"/>
      <c r="E4" s="4"/>
      <c r="F4" s="4"/>
    </row>
    <row r="5" spans="1:10" ht="15" customHeight="1" x14ac:dyDescent="0.25">
      <c r="A5" s="2" t="s">
        <v>48</v>
      </c>
      <c r="B5" s="8" t="s">
        <v>47</v>
      </c>
      <c r="C5" s="4"/>
      <c r="D5" s="4"/>
      <c r="E5" s="4"/>
      <c r="F5" s="4"/>
    </row>
    <row r="6" spans="1:10" ht="15" customHeight="1" x14ac:dyDescent="0.25">
      <c r="A6" s="2" t="s">
        <v>8</v>
      </c>
      <c r="B6" s="10">
        <v>2012</v>
      </c>
      <c r="C6" s="4"/>
      <c r="D6" s="4"/>
      <c r="E6" s="4"/>
      <c r="F6" s="4"/>
    </row>
    <row r="7" spans="1:10" ht="15" customHeight="1" x14ac:dyDescent="0.25">
      <c r="A7" s="2"/>
      <c r="B7" s="10"/>
      <c r="C7" s="4"/>
      <c r="D7" s="4"/>
      <c r="E7" s="4"/>
      <c r="F7" s="4"/>
    </row>
    <row r="9" spans="1:10" ht="15" customHeight="1" x14ac:dyDescent="0.25">
      <c r="A9" s="64" t="s">
        <v>1</v>
      </c>
      <c r="B9" s="64"/>
      <c r="C9" s="64"/>
      <c r="D9" s="64"/>
      <c r="E9" s="64"/>
      <c r="F9" s="64"/>
      <c r="G9" s="64"/>
    </row>
    <row r="10" spans="1:10" ht="15" customHeight="1" x14ac:dyDescent="0.25">
      <c r="A10" s="64" t="s">
        <v>2</v>
      </c>
      <c r="B10" s="64"/>
      <c r="C10" s="64"/>
      <c r="D10" s="64"/>
      <c r="E10" s="64"/>
      <c r="F10" s="64"/>
      <c r="G10" s="64"/>
    </row>
    <row r="11" spans="1:10" ht="15" customHeight="1" x14ac:dyDescent="0.25">
      <c r="G11" s="9"/>
      <c r="H11" s="9"/>
    </row>
    <row r="12" spans="1:10" ht="15" customHeight="1" thickBot="1" x14ac:dyDescent="0.3">
      <c r="A12" s="11" t="s">
        <v>9</v>
      </c>
      <c r="B12" s="11" t="s">
        <v>10</v>
      </c>
      <c r="C12" s="11" t="s">
        <v>14</v>
      </c>
      <c r="D12" s="11" t="s">
        <v>33</v>
      </c>
      <c r="E12" s="11" t="s">
        <v>40</v>
      </c>
      <c r="F12" s="11" t="s">
        <v>46</v>
      </c>
      <c r="G12" s="11" t="s">
        <v>47</v>
      </c>
      <c r="H12" s="9"/>
      <c r="I12" s="9"/>
    </row>
    <row r="13" spans="1:10" ht="15" customHeight="1" x14ac:dyDescent="0.25">
      <c r="A13" s="12"/>
      <c r="B13" s="12"/>
      <c r="C13" s="12"/>
      <c r="D13" s="12"/>
      <c r="E13" s="12"/>
      <c r="F13" s="12"/>
      <c r="G13" s="12"/>
      <c r="H13" s="9"/>
      <c r="I13" s="9"/>
    </row>
    <row r="14" spans="1:10" ht="15" customHeight="1" x14ac:dyDescent="0.25">
      <c r="A14" s="13" t="s">
        <v>41</v>
      </c>
      <c r="H14" s="9"/>
      <c r="I14" s="9"/>
    </row>
    <row r="15" spans="1:10" ht="15" customHeight="1" x14ac:dyDescent="0.25">
      <c r="A15" s="14"/>
      <c r="B15" s="1" t="s">
        <v>16</v>
      </c>
      <c r="C15" s="1">
        <f>'1T'!F14</f>
        <v>0</v>
      </c>
      <c r="D15" s="1">
        <f>'2T'!F14</f>
        <v>0</v>
      </c>
      <c r="E15" s="1">
        <f>'III Trimestre'!F15</f>
        <v>205</v>
      </c>
      <c r="F15" s="1">
        <f>'IV Trimestre'!F15</f>
        <v>305</v>
      </c>
      <c r="G15" s="1">
        <f>SUM(C15:F15)</f>
        <v>510</v>
      </c>
      <c r="H15" s="9"/>
      <c r="I15" s="9"/>
      <c r="J15" s="13"/>
    </row>
    <row r="16" spans="1:10" ht="15" customHeight="1" x14ac:dyDescent="0.25">
      <c r="A16" s="14"/>
      <c r="B16" s="1" t="s">
        <v>17</v>
      </c>
      <c r="C16" s="1">
        <f>'1T'!F15</f>
        <v>0</v>
      </c>
      <c r="D16" s="1">
        <f>'2T'!F15</f>
        <v>0</v>
      </c>
      <c r="E16" s="1">
        <f>'III Trimestre'!F16</f>
        <v>1025</v>
      </c>
      <c r="F16" s="1">
        <f>'IV Trimestre'!F16</f>
        <v>1525</v>
      </c>
      <c r="G16" s="1">
        <f>SUM(C16:F16)</f>
        <v>2550</v>
      </c>
      <c r="H16" s="9"/>
      <c r="I16" s="9"/>
      <c r="J16" s="13"/>
    </row>
    <row r="18" spans="1:7" ht="15.75" thickBot="1" x14ac:dyDescent="0.3">
      <c r="A18" s="15"/>
      <c r="B18" s="15"/>
      <c r="C18" s="15"/>
      <c r="D18" s="15"/>
      <c r="E18" s="15"/>
      <c r="F18" s="15"/>
      <c r="G18" s="15"/>
    </row>
    <row r="19" spans="1:7" ht="15.75" thickTop="1" x14ac:dyDescent="0.25">
      <c r="A19" s="20" t="s">
        <v>59</v>
      </c>
      <c r="B19" s="16"/>
      <c r="C19" s="16"/>
      <c r="D19" s="16"/>
      <c r="E19" s="16"/>
      <c r="F19" s="16"/>
    </row>
    <row r="20" spans="1:7" x14ac:dyDescent="0.25">
      <c r="A20" s="16" t="s">
        <v>56</v>
      </c>
    </row>
    <row r="21" spans="1:7" x14ac:dyDescent="0.25">
      <c r="A21" s="16"/>
    </row>
    <row r="23" spans="1:7" x14ac:dyDescent="0.25">
      <c r="A23" s="65" t="s">
        <v>19</v>
      </c>
      <c r="B23" s="65"/>
      <c r="C23" s="65"/>
      <c r="D23" s="65"/>
      <c r="E23" s="65"/>
      <c r="F23" s="65"/>
    </row>
    <row r="24" spans="1:7" x14ac:dyDescent="0.25">
      <c r="A24" s="64" t="s">
        <v>36</v>
      </c>
      <c r="B24" s="64"/>
      <c r="C24" s="64"/>
      <c r="D24" s="64"/>
      <c r="E24" s="64"/>
      <c r="F24" s="64"/>
    </row>
    <row r="25" spans="1:7" x14ac:dyDescent="0.25">
      <c r="A25" s="64" t="s">
        <v>76</v>
      </c>
      <c r="B25" s="64"/>
      <c r="C25" s="64"/>
      <c r="D25" s="64"/>
      <c r="E25" s="64"/>
      <c r="F25" s="64"/>
    </row>
    <row r="27" spans="1:7" ht="15.75" thickBot="1" x14ac:dyDescent="0.3">
      <c r="A27" s="11" t="s">
        <v>9</v>
      </c>
      <c r="B27" s="11" t="s">
        <v>14</v>
      </c>
      <c r="C27" s="11" t="s">
        <v>33</v>
      </c>
      <c r="D27" s="11" t="s">
        <v>40</v>
      </c>
      <c r="E27" s="11" t="s">
        <v>46</v>
      </c>
      <c r="F27" s="11" t="s">
        <v>47</v>
      </c>
    </row>
    <row r="29" spans="1:7" x14ac:dyDescent="0.25">
      <c r="A29" s="13" t="s">
        <v>15</v>
      </c>
      <c r="B29" s="1">
        <f>'1T'!E31</f>
        <v>0</v>
      </c>
      <c r="C29" s="1">
        <f>'2T'!E31</f>
        <v>48272950</v>
      </c>
      <c r="D29" s="1">
        <f>'III Trimestre'!E29</f>
        <v>35516250</v>
      </c>
      <c r="E29" s="1">
        <f>'IV Trimestre'!E29</f>
        <v>52841250</v>
      </c>
      <c r="F29" s="1">
        <f>SUM(B29:E29)</f>
        <v>136630450</v>
      </c>
    </row>
    <row r="31" spans="1:7" ht="15.75" thickBot="1" x14ac:dyDescent="0.3">
      <c r="A31" s="15" t="s">
        <v>49</v>
      </c>
      <c r="B31" s="22">
        <f>B29</f>
        <v>0</v>
      </c>
      <c r="C31" s="22">
        <f t="shared" ref="C31:F31" si="0">C29</f>
        <v>48272950</v>
      </c>
      <c r="D31" s="22">
        <f t="shared" si="0"/>
        <v>35516250</v>
      </c>
      <c r="E31" s="22">
        <f t="shared" si="0"/>
        <v>52841250</v>
      </c>
      <c r="F31" s="22">
        <f t="shared" si="0"/>
        <v>136630450</v>
      </c>
    </row>
    <row r="32" spans="1:7" ht="15.75" thickTop="1" x14ac:dyDescent="0.25">
      <c r="A32" s="16" t="s">
        <v>56</v>
      </c>
    </row>
    <row r="33" spans="1:9" x14ac:dyDescent="0.25">
      <c r="A33" s="30" t="s">
        <v>79</v>
      </c>
    </row>
    <row r="34" spans="1:9" x14ac:dyDescent="0.25">
      <c r="A34" s="30"/>
    </row>
    <row r="35" spans="1:9" x14ac:dyDescent="0.25">
      <c r="A35" s="16"/>
    </row>
    <row r="36" spans="1:9" x14ac:dyDescent="0.25">
      <c r="A36" s="64" t="s">
        <v>22</v>
      </c>
      <c r="B36" s="64"/>
      <c r="C36" s="64"/>
      <c r="D36" s="64"/>
      <c r="E36" s="64"/>
      <c r="F36" s="64"/>
    </row>
    <row r="37" spans="1:9" x14ac:dyDescent="0.25">
      <c r="A37" s="64" t="s">
        <v>35</v>
      </c>
      <c r="B37" s="64"/>
      <c r="C37" s="64"/>
      <c r="D37" s="64"/>
      <c r="E37" s="64"/>
      <c r="F37" s="64"/>
    </row>
    <row r="38" spans="1:9" x14ac:dyDescent="0.25">
      <c r="A38" s="64" t="s">
        <v>76</v>
      </c>
      <c r="B38" s="64"/>
      <c r="C38" s="64"/>
      <c r="D38" s="64"/>
      <c r="E38" s="64"/>
      <c r="F38" s="64"/>
    </row>
    <row r="40" spans="1:9" ht="15.75" thickBot="1" x14ac:dyDescent="0.3">
      <c r="A40" s="11" t="s">
        <v>23</v>
      </c>
      <c r="B40" s="11" t="s">
        <v>14</v>
      </c>
      <c r="C40" s="11" t="s">
        <v>33</v>
      </c>
      <c r="D40" s="11" t="s">
        <v>40</v>
      </c>
      <c r="E40" s="11" t="s">
        <v>46</v>
      </c>
      <c r="F40" s="11" t="s">
        <v>47</v>
      </c>
    </row>
    <row r="42" spans="1:9" ht="15" customHeight="1" x14ac:dyDescent="0.25">
      <c r="A42" s="1" t="s">
        <v>66</v>
      </c>
      <c r="B42" s="1">
        <f>'1T'!E46</f>
        <v>0</v>
      </c>
      <c r="C42" s="1">
        <f>'2T'!E46</f>
        <v>48272950</v>
      </c>
      <c r="D42" s="1">
        <f>'III Trimestre'!E42</f>
        <v>35516250</v>
      </c>
      <c r="E42" s="1">
        <f>'IV Trimestre'!E42</f>
        <v>52841250</v>
      </c>
      <c r="F42" s="1">
        <f>SUM(B42:E42)</f>
        <v>136630450</v>
      </c>
      <c r="G42" s="24"/>
      <c r="H42" s="24"/>
      <c r="I42" s="24"/>
    </row>
    <row r="43" spans="1:9" x14ac:dyDescent="0.25">
      <c r="A43" s="25" t="s">
        <v>73</v>
      </c>
      <c r="B43" s="1">
        <f>'1T'!E47</f>
        <v>0</v>
      </c>
      <c r="C43" s="1">
        <f>'2T'!E47</f>
        <v>0</v>
      </c>
      <c r="D43" s="1">
        <f>'III Trimestre'!E43</f>
        <v>35516250</v>
      </c>
      <c r="E43" s="1">
        <f>'IV Trimestre'!E43</f>
        <v>52841250</v>
      </c>
      <c r="F43" s="1">
        <f>SUM(B43:E43)</f>
        <v>88357500</v>
      </c>
      <c r="G43" s="24"/>
      <c r="H43" s="24"/>
      <c r="I43" s="24"/>
    </row>
    <row r="44" spans="1:9" ht="15" customHeight="1" x14ac:dyDescent="0.25">
      <c r="A44" s="26" t="s">
        <v>74</v>
      </c>
      <c r="B44" s="1">
        <f>'1T'!E48</f>
        <v>0</v>
      </c>
      <c r="C44" s="1">
        <f>'2T'!E48</f>
        <v>48272950</v>
      </c>
      <c r="D44" s="1">
        <f>'III Trimestre'!E44</f>
        <v>35516250</v>
      </c>
      <c r="E44" s="1">
        <f>'IV Trimestre'!E44</f>
        <v>52841250</v>
      </c>
      <c r="F44" s="1">
        <f>SUM(B44:E44)</f>
        <v>136630450</v>
      </c>
      <c r="G44" s="24"/>
      <c r="H44" s="24"/>
      <c r="I44" s="24"/>
    </row>
    <row r="45" spans="1:9" x14ac:dyDescent="0.25">
      <c r="B45" s="4"/>
      <c r="C45" s="4"/>
      <c r="D45" s="4"/>
      <c r="E45" s="4"/>
      <c r="G45" s="24"/>
      <c r="H45" s="24"/>
      <c r="I45" s="24"/>
    </row>
    <row r="46" spans="1:9" x14ac:dyDescent="0.25">
      <c r="B46" s="4"/>
      <c r="C46" s="4"/>
      <c r="D46" s="4"/>
      <c r="E46" s="4"/>
      <c r="G46" s="24"/>
      <c r="H46" s="24"/>
      <c r="I46" s="24"/>
    </row>
    <row r="47" spans="1:9" ht="15.75" thickBot="1" x14ac:dyDescent="0.3">
      <c r="A47" s="15" t="s">
        <v>18</v>
      </c>
      <c r="B47" s="22">
        <f>'1T'!E51</f>
        <v>0</v>
      </c>
      <c r="C47" s="22">
        <f>'2T'!E51</f>
        <v>48272950</v>
      </c>
      <c r="D47" s="22">
        <f>'III Trimestre'!E47</f>
        <v>35516250</v>
      </c>
      <c r="E47" s="22">
        <f>'IV Trimestre'!E47</f>
        <v>52841250</v>
      </c>
      <c r="F47" s="22">
        <f>SUM(B47:E47)</f>
        <v>136630450</v>
      </c>
      <c r="G47" s="24"/>
      <c r="H47" s="24"/>
      <c r="I47" s="24"/>
    </row>
    <row r="48" spans="1:9" ht="15.75" thickTop="1" x14ac:dyDescent="0.25">
      <c r="A48" s="16" t="s">
        <v>56</v>
      </c>
    </row>
    <row r="49" spans="1:7" x14ac:dyDescent="0.25">
      <c r="A49" s="16"/>
    </row>
    <row r="51" spans="1:7" x14ac:dyDescent="0.25">
      <c r="A51" s="64" t="s">
        <v>24</v>
      </c>
      <c r="B51" s="64"/>
      <c r="C51" s="64"/>
      <c r="D51" s="64"/>
      <c r="E51" s="64"/>
      <c r="F51" s="64"/>
    </row>
    <row r="52" spans="1:7" x14ac:dyDescent="0.25">
      <c r="A52" s="64" t="s">
        <v>25</v>
      </c>
      <c r="B52" s="64"/>
      <c r="C52" s="64"/>
      <c r="D52" s="64"/>
      <c r="E52" s="64"/>
      <c r="F52" s="64"/>
    </row>
    <row r="53" spans="1:7" x14ac:dyDescent="0.25">
      <c r="A53" s="64" t="s">
        <v>76</v>
      </c>
      <c r="B53" s="64"/>
      <c r="C53" s="64"/>
      <c r="D53" s="64"/>
      <c r="E53" s="64"/>
      <c r="F53" s="64"/>
    </row>
    <row r="55" spans="1:7" ht="15.75" thickBot="1" x14ac:dyDescent="0.3">
      <c r="A55" s="11" t="s">
        <v>23</v>
      </c>
      <c r="B55" s="11" t="s">
        <v>14</v>
      </c>
      <c r="C55" s="11" t="s">
        <v>33</v>
      </c>
      <c r="D55" s="11" t="s">
        <v>40</v>
      </c>
      <c r="E55" s="11" t="s">
        <v>46</v>
      </c>
      <c r="F55" s="11" t="s">
        <v>47</v>
      </c>
    </row>
    <row r="57" spans="1:7" x14ac:dyDescent="0.25">
      <c r="A57" s="1" t="s">
        <v>55</v>
      </c>
      <c r="B57" s="1">
        <f>'1T'!E61</f>
        <v>0</v>
      </c>
      <c r="C57" s="1">
        <f>'2T'!E61</f>
        <v>0</v>
      </c>
      <c r="D57" s="1">
        <f>'III Trimestre'!E57</f>
        <v>0</v>
      </c>
      <c r="E57" s="1">
        <f>'IV Trimestre'!E57</f>
        <v>55440204.75</v>
      </c>
      <c r="F57" s="1">
        <f>B57</f>
        <v>0</v>
      </c>
    </row>
    <row r="58" spans="1:7" x14ac:dyDescent="0.25">
      <c r="A58" s="1" t="s">
        <v>26</v>
      </c>
      <c r="B58" s="1">
        <f>'1T'!E62</f>
        <v>0</v>
      </c>
      <c r="C58" s="1">
        <f>'2T'!E62</f>
        <v>48272950</v>
      </c>
      <c r="D58" s="1">
        <f>'III Trimestre'!E58</f>
        <v>90956454.75</v>
      </c>
      <c r="E58" s="1">
        <f>'IV Trimestre'!E58</f>
        <v>0</v>
      </c>
      <c r="F58" s="1">
        <f>SUM(B58:E58)</f>
        <v>139229404.75</v>
      </c>
      <c r="G58" s="19"/>
    </row>
    <row r="59" spans="1:7" x14ac:dyDescent="0.25">
      <c r="A59" s="1" t="s">
        <v>27</v>
      </c>
      <c r="B59" s="1">
        <f>'1T'!E63</f>
        <v>0</v>
      </c>
      <c r="C59" s="1">
        <f>'2T'!E63</f>
        <v>48272950</v>
      </c>
      <c r="D59" s="1">
        <f>'III Trimestre'!E59</f>
        <v>90956454.75</v>
      </c>
      <c r="E59" s="1">
        <f>'IV Trimestre'!E59</f>
        <v>55440204.75</v>
      </c>
      <c r="F59" s="1">
        <f>F58+F57</f>
        <v>139229404.75</v>
      </c>
    </row>
    <row r="60" spans="1:7" x14ac:dyDescent="0.25">
      <c r="A60" s="1" t="s">
        <v>28</v>
      </c>
      <c r="B60" s="1">
        <f>'1T'!E64</f>
        <v>0</v>
      </c>
      <c r="C60" s="1">
        <f>'2T'!E64</f>
        <v>48272950</v>
      </c>
      <c r="D60" s="1">
        <f>'III Trimestre'!E60</f>
        <v>35516250</v>
      </c>
      <c r="E60" s="1">
        <f>'IV Trimestre'!E60</f>
        <v>52841250</v>
      </c>
      <c r="F60" s="1">
        <f>SUM(B60:E60)</f>
        <v>136630450</v>
      </c>
    </row>
    <row r="61" spans="1:7" x14ac:dyDescent="0.25">
      <c r="A61" s="1" t="s">
        <v>29</v>
      </c>
      <c r="B61" s="1">
        <f>'1T'!E65</f>
        <v>0</v>
      </c>
      <c r="C61" s="1">
        <f>'2T'!E65</f>
        <v>0</v>
      </c>
      <c r="D61" s="1">
        <f>'III Trimestre'!E61</f>
        <v>55440204.75</v>
      </c>
      <c r="E61" s="1">
        <f>'IV Trimestre'!E61</f>
        <v>2598954.75</v>
      </c>
      <c r="F61" s="1">
        <f>F59-F60</f>
        <v>2598954.75</v>
      </c>
    </row>
    <row r="62" spans="1:7" ht="15.75" thickBot="1" x14ac:dyDescent="0.3">
      <c r="A62" s="15"/>
      <c r="B62" s="15"/>
      <c r="C62" s="15"/>
      <c r="D62" s="15"/>
      <c r="E62" s="15"/>
      <c r="F62" s="15"/>
    </row>
    <row r="63" spans="1:7" ht="15.75" thickTop="1" x14ac:dyDescent="0.25">
      <c r="A63" s="1" t="s">
        <v>57</v>
      </c>
    </row>
    <row r="64" spans="1:7" x14ac:dyDescent="0.25">
      <c r="A64" s="21" t="s">
        <v>77</v>
      </c>
    </row>
    <row r="65" spans="1:4" x14ac:dyDescent="0.25">
      <c r="A65" s="21" t="s">
        <v>75</v>
      </c>
    </row>
    <row r="66" spans="1:4" x14ac:dyDescent="0.25">
      <c r="A66" s="21"/>
    </row>
    <row r="67" spans="1:4" x14ac:dyDescent="0.25">
      <c r="A67" s="1" t="s">
        <v>68</v>
      </c>
      <c r="B67" s="18" t="s">
        <v>70</v>
      </c>
      <c r="C67" s="18" t="s">
        <v>71</v>
      </c>
      <c r="D67" s="18" t="s">
        <v>72</v>
      </c>
    </row>
    <row r="68" spans="1:4" x14ac:dyDescent="0.25">
      <c r="A68" s="1" t="s">
        <v>78</v>
      </c>
      <c r="B68" s="1">
        <f>C68*D68</f>
        <v>62278352</v>
      </c>
      <c r="C68" s="1">
        <v>178448</v>
      </c>
      <c r="D68" s="1">
        <v>349</v>
      </c>
    </row>
    <row r="69" spans="1:4" x14ac:dyDescent="0.25">
      <c r="A69" s="1" t="s">
        <v>69</v>
      </c>
      <c r="B69" s="1">
        <f>C69*D69</f>
        <v>31406848</v>
      </c>
      <c r="C69" s="1">
        <v>178448</v>
      </c>
      <c r="D69" s="1">
        <v>176</v>
      </c>
    </row>
    <row r="70" spans="1:4" x14ac:dyDescent="0.25">
      <c r="B70" s="27">
        <f>SUM(B68:B69)</f>
        <v>93685200</v>
      </c>
    </row>
  </sheetData>
  <mergeCells count="12">
    <mergeCell ref="A53:F53"/>
    <mergeCell ref="A51:F51"/>
    <mergeCell ref="A52:F52"/>
    <mergeCell ref="A1:F1"/>
    <mergeCell ref="A9:G9"/>
    <mergeCell ref="A10:G10"/>
    <mergeCell ref="A23:F23"/>
    <mergeCell ref="A24:F24"/>
    <mergeCell ref="A36:F36"/>
    <mergeCell ref="A37:F37"/>
    <mergeCell ref="A25:F25"/>
    <mergeCell ref="A38:F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1T</vt:lpstr>
      <vt:lpstr>2T</vt:lpstr>
      <vt:lpstr>III Trimestre</vt:lpstr>
      <vt:lpstr>IV Trimestre</vt:lpstr>
      <vt:lpstr>3T</vt:lpstr>
      <vt:lpstr>4T</vt:lpstr>
      <vt:lpstr>Semestral</vt:lpstr>
      <vt:lpstr>III T acumulado</vt:lpstr>
      <vt:lpstr>Anual</vt:lpstr>
      <vt:lpstr>3T Acumulado</vt:lpstr>
      <vt:lpstr>Anual.</vt:lpstr>
    </vt:vector>
  </TitlesOfParts>
  <Company>Universidad de Costa 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jdtrejos</dc:creator>
  <cp:lastModifiedBy>Catherine</cp:lastModifiedBy>
  <dcterms:created xsi:type="dcterms:W3CDTF">2011-05-16T19:40:45Z</dcterms:created>
  <dcterms:modified xsi:type="dcterms:W3CDTF">2013-04-19T16:08:43Z</dcterms:modified>
</cp:coreProperties>
</file>