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120" windowWidth="16515" windowHeight="9495" tabRatio="776"/>
  </bookViews>
  <sheets>
    <sheet name="I T" sheetId="1" r:id="rId1"/>
    <sheet name="2 T" sheetId="4" r:id="rId2"/>
    <sheet name="3 T" sheetId="2" r:id="rId3"/>
    <sheet name="4 T" sheetId="5" r:id="rId4"/>
    <sheet name="Semestral" sheetId="3" r:id="rId5"/>
    <sheet name="3 T acumulado" sheetId="6" r:id="rId6"/>
    <sheet name="Anual" sheetId="7" r:id="rId7"/>
  </sheets>
  <calcPr calcId="125725"/>
</workbook>
</file>

<file path=xl/calcChain.xml><?xml version="1.0" encoding="utf-8"?>
<calcChain xmlns="http://schemas.openxmlformats.org/spreadsheetml/2006/main">
  <c r="E26" i="5"/>
  <c r="D26"/>
  <c r="C26"/>
  <c r="E25"/>
  <c r="D25"/>
  <c r="C25"/>
  <c r="E26" i="2"/>
  <c r="D26"/>
  <c r="C26"/>
  <c r="E25"/>
  <c r="D25"/>
  <c r="C25"/>
  <c r="E26" i="4"/>
  <c r="D26"/>
  <c r="C26"/>
  <c r="F26" s="1"/>
  <c r="F25"/>
  <c r="E25"/>
  <c r="D25"/>
  <c r="C25"/>
  <c r="F25" i="1"/>
  <c r="D25"/>
  <c r="E25"/>
  <c r="C25"/>
  <c r="F25" i="5" l="1"/>
  <c r="F26"/>
  <c r="F25" i="2"/>
  <c r="F26"/>
  <c r="F15" i="5"/>
  <c r="F16"/>
  <c r="F17"/>
  <c r="F21"/>
  <c r="F24"/>
  <c r="F14"/>
  <c r="F15" i="2"/>
  <c r="F16"/>
  <c r="F17"/>
  <c r="F21"/>
  <c r="F24"/>
  <c r="F14"/>
  <c r="F15" i="4"/>
  <c r="F16"/>
  <c r="F17"/>
  <c r="F21"/>
  <c r="F24"/>
  <c r="F14"/>
  <c r="F15" i="1"/>
  <c r="F16"/>
  <c r="F17"/>
  <c r="F21"/>
  <c r="F22"/>
  <c r="F24"/>
  <c r="F14"/>
  <c r="E52" i="7" l="1"/>
  <c r="E53"/>
  <c r="E54"/>
  <c r="E55"/>
  <c r="D55"/>
  <c r="D54"/>
  <c r="D53"/>
  <c r="D52"/>
  <c r="E24"/>
  <c r="E23"/>
  <c r="E22"/>
  <c r="E21"/>
  <c r="E20"/>
  <c r="E19"/>
  <c r="E18"/>
  <c r="E17"/>
  <c r="E16"/>
  <c r="E15"/>
  <c r="E14"/>
  <c r="D52" i="6"/>
  <c r="D53"/>
  <c r="D54"/>
  <c r="D55"/>
  <c r="F15" i="7"/>
  <c r="F16"/>
  <c r="F17"/>
  <c r="F18"/>
  <c r="F19"/>
  <c r="F20"/>
  <c r="F21"/>
  <c r="F22"/>
  <c r="F23"/>
  <c r="F24"/>
  <c r="F14"/>
  <c r="C55"/>
  <c r="B55"/>
  <c r="C54"/>
  <c r="B54"/>
  <c r="C53"/>
  <c r="B53"/>
  <c r="F53" s="1"/>
  <c r="C52"/>
  <c r="B52"/>
  <c r="C55" i="6"/>
  <c r="B55"/>
  <c r="E55" s="1"/>
  <c r="C54"/>
  <c r="B54"/>
  <c r="C53"/>
  <c r="B53"/>
  <c r="C52"/>
  <c r="B52"/>
  <c r="B40" i="7"/>
  <c r="B39"/>
  <c r="B40" i="6"/>
  <c r="B39"/>
  <c r="E15"/>
  <c r="E16"/>
  <c r="E17"/>
  <c r="E18"/>
  <c r="E19"/>
  <c r="E20"/>
  <c r="E21"/>
  <c r="E22"/>
  <c r="E23"/>
  <c r="E24"/>
  <c r="E14"/>
  <c r="E25" s="1"/>
  <c r="C52" i="3"/>
  <c r="C53"/>
  <c r="C54"/>
  <c r="C55"/>
  <c r="B52"/>
  <c r="D52" s="1"/>
  <c r="B53"/>
  <c r="B54"/>
  <c r="D54" s="1"/>
  <c r="B55"/>
  <c r="D55" s="1"/>
  <c r="B51"/>
  <c r="B40"/>
  <c r="B39"/>
  <c r="C56" i="5"/>
  <c r="D56"/>
  <c r="B56"/>
  <c r="E51"/>
  <c r="E51" i="7" s="1"/>
  <c r="E40" i="5"/>
  <c r="E40" i="7" s="1"/>
  <c r="E39" i="5"/>
  <c r="E39" i="7" s="1"/>
  <c r="C41" i="5"/>
  <c r="D41"/>
  <c r="B41"/>
  <c r="C56" i="2"/>
  <c r="D56"/>
  <c r="B56"/>
  <c r="E51"/>
  <c r="D51" i="7" s="1"/>
  <c r="E40" i="2"/>
  <c r="D40" i="6" s="1"/>
  <c r="E39" i="2"/>
  <c r="E41" s="1"/>
  <c r="C41"/>
  <c r="D41"/>
  <c r="B41"/>
  <c r="C56" i="4"/>
  <c r="D56"/>
  <c r="B56"/>
  <c r="E51"/>
  <c r="C51" i="6" s="1"/>
  <c r="C41" i="4"/>
  <c r="D41"/>
  <c r="C56" i="1"/>
  <c r="D56"/>
  <c r="B56"/>
  <c r="E51"/>
  <c r="B51" i="7" s="1"/>
  <c r="E41" i="1"/>
  <c r="C41"/>
  <c r="D41"/>
  <c r="B41"/>
  <c r="B41" i="4"/>
  <c r="E40"/>
  <c r="C40" i="7" s="1"/>
  <c r="E39" i="4"/>
  <c r="C39" i="3" s="1"/>
  <c r="E52" i="6" l="1"/>
  <c r="E54"/>
  <c r="F25" i="7"/>
  <c r="E25"/>
  <c r="E53" i="6"/>
  <c r="F52" i="7"/>
  <c r="F54"/>
  <c r="E56" i="5"/>
  <c r="E56" i="2"/>
  <c r="D39" i="6"/>
  <c r="D39" i="7"/>
  <c r="D40"/>
  <c r="F40" s="1"/>
  <c r="D51" i="6"/>
  <c r="E41" i="4"/>
  <c r="D39" i="3"/>
  <c r="C40"/>
  <c r="C41" s="1"/>
  <c r="D53"/>
  <c r="C51"/>
  <c r="C39" i="6"/>
  <c r="C40"/>
  <c r="E40" s="1"/>
  <c r="C39" i="7"/>
  <c r="F39" s="1"/>
  <c r="C51"/>
  <c r="F51" s="1"/>
  <c r="E56" i="4"/>
  <c r="D40" i="3"/>
  <c r="D51"/>
  <c r="F55" i="7"/>
  <c r="E56" i="1"/>
  <c r="B41" i="3"/>
  <c r="B51" i="6"/>
  <c r="E41" i="5"/>
  <c r="D24" i="7"/>
  <c r="D23"/>
  <c r="D22"/>
  <c r="D21"/>
  <c r="D20"/>
  <c r="D19"/>
  <c r="D18"/>
  <c r="D17"/>
  <c r="D16"/>
  <c r="D15"/>
  <c r="D14"/>
  <c r="D25" s="1"/>
  <c r="D24" i="6"/>
  <c r="D23"/>
  <c r="D22"/>
  <c r="D21"/>
  <c r="D20"/>
  <c r="D19"/>
  <c r="D18"/>
  <c r="D17"/>
  <c r="C17"/>
  <c r="F17" s="1"/>
  <c r="D16"/>
  <c r="D15"/>
  <c r="C15"/>
  <c r="D14"/>
  <c r="D25" s="1"/>
  <c r="D15" i="3"/>
  <c r="D16"/>
  <c r="D17"/>
  <c r="D18"/>
  <c r="D19"/>
  <c r="D20"/>
  <c r="D21"/>
  <c r="D22"/>
  <c r="D23"/>
  <c r="D24"/>
  <c r="D14"/>
  <c r="C15"/>
  <c r="E15" s="1"/>
  <c r="C16"/>
  <c r="C17"/>
  <c r="E17" s="1"/>
  <c r="C18" i="7"/>
  <c r="C19" i="3"/>
  <c r="E19" s="1"/>
  <c r="C20"/>
  <c r="C21"/>
  <c r="E21" s="1"/>
  <c r="C22" i="7"/>
  <c r="G22" s="1"/>
  <c r="C23" i="3"/>
  <c r="E23" s="1"/>
  <c r="C24" i="7"/>
  <c r="G24" s="1"/>
  <c r="D26" i="3" l="1"/>
  <c r="D25"/>
  <c r="E51" i="6"/>
  <c r="E16" i="3"/>
  <c r="E20"/>
  <c r="G18" i="7"/>
  <c r="D41" i="3"/>
  <c r="F15" i="6"/>
  <c r="E39"/>
  <c r="C22" i="3"/>
  <c r="E22" s="1"/>
  <c r="C18"/>
  <c r="E18" s="1"/>
  <c r="C24"/>
  <c r="E24" s="1"/>
  <c r="C16" i="6"/>
  <c r="F16" s="1"/>
  <c r="C18"/>
  <c r="F18" s="1"/>
  <c r="C19"/>
  <c r="F19" s="1"/>
  <c r="C20"/>
  <c r="F20" s="1"/>
  <c r="C21"/>
  <c r="F21" s="1"/>
  <c r="C22"/>
  <c r="F22" s="1"/>
  <c r="C23"/>
  <c r="F23" s="1"/>
  <c r="C24"/>
  <c r="F24" s="1"/>
  <c r="C15" i="7"/>
  <c r="G15" s="1"/>
  <c r="C16"/>
  <c r="G16" s="1"/>
  <c r="C17"/>
  <c r="G17" s="1"/>
  <c r="C19"/>
  <c r="G19" s="1"/>
  <c r="C20"/>
  <c r="G20" s="1"/>
  <c r="C21"/>
  <c r="G21" s="1"/>
  <c r="C23"/>
  <c r="G23" s="1"/>
  <c r="E69" i="2" l="1"/>
  <c r="E67"/>
  <c r="E66"/>
  <c r="E66" i="5"/>
  <c r="E66" i="7" s="1"/>
  <c r="E69" i="5"/>
  <c r="E69" i="7" s="1"/>
  <c r="E67" i="5"/>
  <c r="E66" i="4"/>
  <c r="E69"/>
  <c r="E67"/>
  <c r="E69" i="1"/>
  <c r="E67"/>
  <c r="E66"/>
  <c r="E68" i="5" l="1"/>
  <c r="E67" i="7"/>
  <c r="D67"/>
  <c r="D67" i="6"/>
  <c r="D66" i="7"/>
  <c r="D66" i="6"/>
  <c r="D69" i="7"/>
  <c r="D69" i="6"/>
  <c r="E68" i="4"/>
  <c r="C67" i="7"/>
  <c r="C67" i="3"/>
  <c r="C67" i="6"/>
  <c r="C66"/>
  <c r="C66" i="3"/>
  <c r="C66" i="7"/>
  <c r="C69"/>
  <c r="C69" i="3"/>
  <c r="C69" i="6"/>
  <c r="B66" i="7"/>
  <c r="F66" s="1"/>
  <c r="B66" i="6"/>
  <c r="E66" s="1"/>
  <c r="B66" i="3"/>
  <c r="D66" s="1"/>
  <c r="B69" i="7"/>
  <c r="B69" i="6"/>
  <c r="E69" s="1"/>
  <c r="B69" i="3"/>
  <c r="B67" i="7"/>
  <c r="B67" i="6"/>
  <c r="E67" s="1"/>
  <c r="B67" i="3"/>
  <c r="D67" s="1"/>
  <c r="E68" i="2"/>
  <c r="E68" i="1"/>
  <c r="E26" i="6"/>
  <c r="E26" i="7"/>
  <c r="E68" i="6"/>
  <c r="E70" i="4"/>
  <c r="E26" i="1"/>
  <c r="D26"/>
  <c r="C26"/>
  <c r="F26" s="1"/>
  <c r="F69" i="7" l="1"/>
  <c r="F67"/>
  <c r="F68" s="1"/>
  <c r="F70" s="1"/>
  <c r="D68" i="3"/>
  <c r="E70" i="5"/>
  <c r="E70" i="7" s="1"/>
  <c r="E68"/>
  <c r="E70" i="2"/>
  <c r="D68" i="6"/>
  <c r="D68" i="7"/>
  <c r="E70" i="6"/>
  <c r="D69" i="3"/>
  <c r="D70" s="1"/>
  <c r="C70" i="6"/>
  <c r="C70" i="7"/>
  <c r="C70" i="3"/>
  <c r="C68" i="6"/>
  <c r="C68" i="7"/>
  <c r="C68" i="3"/>
  <c r="C14"/>
  <c r="C14" i="7"/>
  <c r="C14" i="6"/>
  <c r="E70" i="1"/>
  <c r="B68" i="7"/>
  <c r="B68" i="6"/>
  <c r="B68" i="3"/>
  <c r="F26" i="7"/>
  <c r="E14" i="3" l="1"/>
  <c r="C26"/>
  <c r="E26" s="1"/>
  <c r="C25"/>
  <c r="E25" s="1"/>
  <c r="G14" i="7"/>
  <c r="G25" s="1"/>
  <c r="C25"/>
  <c r="C26"/>
  <c r="F14" i="6"/>
  <c r="F25" s="1"/>
  <c r="C25"/>
  <c r="D70"/>
  <c r="D70" i="7"/>
  <c r="B70"/>
  <c r="B70" i="6"/>
  <c r="B70" i="3"/>
  <c r="D26" i="7"/>
  <c r="D26" i="6"/>
  <c r="C26"/>
  <c r="G26" i="7"/>
  <c r="F26" i="6" l="1"/>
</calcChain>
</file>

<file path=xl/sharedStrings.xml><?xml version="1.0" encoding="utf-8"?>
<sst xmlns="http://schemas.openxmlformats.org/spreadsheetml/2006/main" count="618" uniqueCount="94">
  <si>
    <t>FODESAF</t>
  </si>
  <si>
    <t>Cuadro 1</t>
  </si>
  <si>
    <t>Reporte de beneficiarios efectivos financiados por el Fondo de Desarrollo Social y Asignaciones Familiares</t>
  </si>
  <si>
    <t xml:space="preserve">Programa: </t>
  </si>
  <si>
    <t>Aseguramiento SEM por cuenta del Estado</t>
  </si>
  <si>
    <t>Institución:</t>
  </si>
  <si>
    <t>Caja Costarricense de Seguro Social (CCSS)</t>
  </si>
  <si>
    <t>Unidad Ejecutora:</t>
  </si>
  <si>
    <t>Área de Coberturas Especiales</t>
  </si>
  <si>
    <t>Año:</t>
  </si>
  <si>
    <t>Unidad</t>
  </si>
  <si>
    <t>Enero</t>
  </si>
  <si>
    <t>Febrero</t>
  </si>
  <si>
    <t>Marzo</t>
  </si>
  <si>
    <t>I Trimestre</t>
  </si>
  <si>
    <t>Subsidio para pagar cuotas del SEM para familias pobres sin cobertura</t>
  </si>
  <si>
    <t>Asegurado directo asegurado por cuenta del Estado</t>
  </si>
  <si>
    <t>Personas</t>
  </si>
  <si>
    <t>Conyugue de Asegurado asegurado por cuenta del Estado</t>
  </si>
  <si>
    <t>Compañera/Compañero Aegurado asegurado por cuenta del Estado</t>
  </si>
  <si>
    <t>Hijos(s)/Hija(s) Aegurado aegurado por cuenta del Estado</t>
  </si>
  <si>
    <t>Madre de Asegurado asegurado por cuenta del Estado</t>
  </si>
  <si>
    <t>Padre de Asegurado asegurado por cuenta del Estado</t>
  </si>
  <si>
    <t>Hermano(s)/Hermana(s) Asegurado asegurado por cuenta del Estado</t>
  </si>
  <si>
    <t>Otros menores mediante estudio de Asegurado asegurado por cuenta del Estado</t>
  </si>
  <si>
    <t>Conyugue/Compañera(o) separados con Pensión Alimenticia</t>
  </si>
  <si>
    <t>Leyes Especiales*</t>
  </si>
  <si>
    <t>Otras leyes especiales</t>
  </si>
  <si>
    <t>Total</t>
  </si>
  <si>
    <t>* Sólo menores extranjeros</t>
  </si>
  <si>
    <t>Fuente: CCSS Sistema Integrado de Agendas y Citas, Módulo Seguro pór el Estado</t>
  </si>
  <si>
    <t>Cuadro 2</t>
  </si>
  <si>
    <t>Reporte de gastos efectivos por producto financiados por el Fondo de Desarrollo Social y Asignaciones Familiares</t>
  </si>
  <si>
    <t>Fuente: CCSS Sistema Integrado de Agendas y Citas, Módulo Seguro por el Estado</t>
  </si>
  <si>
    <t>Cuadro 3</t>
  </si>
  <si>
    <t>Reporte de gastos efectivos por rubro financiados por el Fondo de Desarrollo Social y Asignaciones Familiares</t>
  </si>
  <si>
    <t>Rubro por objeto de gasto</t>
  </si>
  <si>
    <t>1. Transferencia corriente a CCSS</t>
  </si>
  <si>
    <t xml:space="preserve">2. </t>
  </si>
  <si>
    <t xml:space="preserve">3. </t>
  </si>
  <si>
    <t xml:space="preserve">4. </t>
  </si>
  <si>
    <t xml:space="preserve">5. </t>
  </si>
  <si>
    <t>Cuadro 4</t>
  </si>
  <si>
    <t>Reporte de ingresos efectivos girados por el Fondo de Desarrollo Social y Asignaciones Familiares</t>
  </si>
  <si>
    <r>
      <t xml:space="preserve">1. Saldo en caja inicial  (5 </t>
    </r>
    <r>
      <rPr>
        <sz val="11"/>
        <color rgb="FF000000"/>
        <rFont val="Times New Roman"/>
        <family val="1"/>
      </rPr>
      <t xml:space="preserve">t-1) </t>
    </r>
  </si>
  <si>
    <t>2. Ingresos efectivos recibidos</t>
  </si>
  <si>
    <t xml:space="preserve">3. Recursos disponibles (1+2) </t>
  </si>
  <si>
    <t>4. Egresos efectivos pagados</t>
  </si>
  <si>
    <t xml:space="preserve">5. Saldo en caja final   (3-4) </t>
  </si>
  <si>
    <t>Fuente: CCSS Sistema Integrado de Agendas y Citas, Módulo Seguro por el Estado.</t>
  </si>
  <si>
    <t>Abril</t>
  </si>
  <si>
    <t>Mayo</t>
  </si>
  <si>
    <t>Junio</t>
  </si>
  <si>
    <t>II Trimestre</t>
  </si>
  <si>
    <t>*Sólo menores extranjeros</t>
  </si>
  <si>
    <t>Reporte de gastos efectivos financiados por el Fondo de Desarrollo Social y Asignaciones Familiares</t>
  </si>
  <si>
    <t>Fuente:  CCSS Sistema Integrado de Agendas y Citas, Módulo Seguro por el Estado</t>
  </si>
  <si>
    <t xml:space="preserve"> Aseguramiento SEM por cuenta del Estado</t>
  </si>
  <si>
    <t>Dirección Coberturas Especiales, Área Coberturas del Estado</t>
  </si>
  <si>
    <t>Octubre</t>
  </si>
  <si>
    <t>Noviembre</t>
  </si>
  <si>
    <t>Diciembre</t>
  </si>
  <si>
    <t>IV Trimestre</t>
  </si>
  <si>
    <t>Subsido para pagar cuotas del SEM para familias pobres sin cobertura</t>
  </si>
  <si>
    <t>Fuente: Sistema Integrado de Agendas y Citas, Módulo Seguro por el Estado</t>
  </si>
  <si>
    <t>* Solo Menores Extranjeros</t>
  </si>
  <si>
    <t>** Protecciones con cargo al Estado y Código de la Niñez y la Adolescencia</t>
  </si>
  <si>
    <t>Julio</t>
  </si>
  <si>
    <t>Agosto</t>
  </si>
  <si>
    <t>Setiembre</t>
  </si>
  <si>
    <t>III Trimestre</t>
  </si>
  <si>
    <t>I Semestre</t>
  </si>
  <si>
    <t>Acumulado</t>
  </si>
  <si>
    <t>Anual</t>
  </si>
  <si>
    <r>
      <t xml:space="preserve">1. Saldo en caja inicial  (5 </t>
    </r>
    <r>
      <rPr>
        <sz val="11"/>
        <color rgb="FF000000"/>
        <rFont val="Calibri"/>
        <family val="2"/>
        <scheme val="minor"/>
      </rPr>
      <t xml:space="preserve">t-1) </t>
    </r>
  </si>
  <si>
    <t>Período:</t>
  </si>
  <si>
    <t>Primero 2012</t>
  </si>
  <si>
    <t xml:space="preserve">Unidad: Colones </t>
  </si>
  <si>
    <t>Segundo 2012</t>
  </si>
  <si>
    <t>Tercero 2012</t>
  </si>
  <si>
    <t>Cuarto 2012</t>
  </si>
  <si>
    <t>Primer Semestre 2012</t>
  </si>
  <si>
    <t>Tercer Trimestre Acumulado 2012</t>
  </si>
  <si>
    <t xml:space="preserve">Nota: </t>
  </si>
  <si>
    <t>Fuente:</t>
  </si>
  <si>
    <t>Notas:</t>
  </si>
  <si>
    <t>En revisión por parte de la Unidad Ejecutora</t>
  </si>
  <si>
    <t>Beneficio</t>
  </si>
  <si>
    <t>Promedio</t>
  </si>
  <si>
    <t>Promedio Semestral</t>
  </si>
  <si>
    <t>Promedio Anual</t>
  </si>
  <si>
    <t>Total Aseguramientos</t>
  </si>
  <si>
    <t>Total personas beneficiadas</t>
  </si>
  <si>
    <t>Fecha de actualización: 20/06/2013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</si>
</sst>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43" fontId="0" fillId="0" borderId="0" xfId="1" applyFont="1"/>
    <xf numFmtId="43" fontId="3" fillId="0" borderId="0" xfId="1" applyFont="1" applyAlignment="1">
      <alignment horizontal="center"/>
    </xf>
    <xf numFmtId="164" fontId="4" fillId="0" borderId="0" xfId="1" applyNumberFormat="1" applyFont="1" applyFill="1" applyAlignment="1">
      <alignment horizontal="right"/>
    </xf>
    <xf numFmtId="164" fontId="4" fillId="0" borderId="0" xfId="1" applyNumberFormat="1" applyFont="1" applyAlignment="1">
      <alignment horizontal="left"/>
    </xf>
    <xf numFmtId="164" fontId="4" fillId="0" borderId="0" xfId="1" applyNumberFormat="1" applyFont="1"/>
    <xf numFmtId="164" fontId="0" fillId="0" borderId="0" xfId="1" applyNumberFormat="1" applyFont="1"/>
    <xf numFmtId="164" fontId="4" fillId="0" borderId="0" xfId="1" applyNumberFormat="1" applyFont="1" applyAlignment="1"/>
    <xf numFmtId="164" fontId="0" fillId="0" borderId="1" xfId="1" applyNumberFormat="1" applyFont="1" applyFill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64" fontId="0" fillId="0" borderId="0" xfId="1" applyNumberFormat="1" applyFont="1" applyBorder="1" applyAlignment="1">
      <alignment horizontal="left"/>
    </xf>
    <xf numFmtId="164" fontId="0" fillId="0" borderId="0" xfId="1" applyNumberFormat="1" applyFont="1" applyBorder="1" applyAlignment="1">
      <alignment horizontal="left" indent="3"/>
    </xf>
    <xf numFmtId="164" fontId="5" fillId="0" borderId="0" xfId="1" applyNumberFormat="1" applyFont="1" applyAlignment="1">
      <alignment horizontal="right"/>
    </xf>
    <xf numFmtId="164" fontId="5" fillId="0" borderId="0" xfId="1" applyNumberFormat="1" applyFont="1"/>
    <xf numFmtId="164" fontId="0" fillId="0" borderId="0" xfId="1" applyNumberFormat="1" applyFont="1" applyFill="1" applyAlignment="1">
      <alignment horizontal="left" indent="3"/>
    </xf>
    <xf numFmtId="164" fontId="0" fillId="0" borderId="0" xfId="1" applyNumberFormat="1" applyFont="1" applyFill="1" applyAlignment="1">
      <alignment horizontal="left" indent="1"/>
    </xf>
    <xf numFmtId="164" fontId="0" fillId="0" borderId="2" xfId="1" applyNumberFormat="1" applyFont="1" applyFill="1" applyBorder="1"/>
    <xf numFmtId="164" fontId="0" fillId="0" borderId="2" xfId="1" applyNumberFormat="1" applyFont="1" applyBorder="1"/>
    <xf numFmtId="164" fontId="5" fillId="0" borderId="2" xfId="1" applyNumberFormat="1" applyFont="1" applyBorder="1"/>
    <xf numFmtId="164" fontId="0" fillId="0" borderId="0" xfId="1" applyNumberFormat="1" applyFont="1" applyFill="1"/>
    <xf numFmtId="164" fontId="0" fillId="0" borderId="0" xfId="1" applyNumberFormat="1" applyFont="1" applyFill="1" applyBorder="1"/>
    <xf numFmtId="164" fontId="0" fillId="0" borderId="0" xfId="1" applyNumberFormat="1" applyFont="1" applyBorder="1"/>
    <xf numFmtId="164" fontId="4" fillId="0" borderId="0" xfId="1" applyNumberFormat="1" applyFont="1" applyFill="1" applyAlignment="1">
      <alignment horizontal="center"/>
    </xf>
    <xf numFmtId="164" fontId="0" fillId="0" borderId="0" xfId="1" applyNumberFormat="1" applyFont="1" applyFill="1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164" fontId="3" fillId="0" borderId="0" xfId="1" applyNumberFormat="1" applyFont="1" applyAlignment="1">
      <alignment horizontal="center"/>
    </xf>
    <xf numFmtId="164" fontId="4" fillId="0" borderId="0" xfId="1" applyNumberFormat="1" applyFont="1" applyFill="1" applyAlignment="1"/>
    <xf numFmtId="164" fontId="5" fillId="0" borderId="0" xfId="1" applyNumberFormat="1" applyFont="1" applyBorder="1" applyAlignment="1">
      <alignment horizontal="right"/>
    </xf>
    <xf numFmtId="164" fontId="5" fillId="0" borderId="0" xfId="1" applyNumberFormat="1" applyFont="1" applyBorder="1"/>
    <xf numFmtId="164" fontId="4" fillId="0" borderId="0" xfId="1" applyNumberFormat="1" applyFont="1" applyAlignment="1">
      <alignment horizontal="center"/>
    </xf>
    <xf numFmtId="164" fontId="0" fillId="0" borderId="0" xfId="1" applyNumberFormat="1" applyFont="1" applyFill="1" applyAlignment="1">
      <alignment horizontal="left"/>
    </xf>
    <xf numFmtId="164" fontId="0" fillId="0" borderId="0" xfId="1" applyNumberFormat="1" applyFont="1" applyBorder="1" applyAlignment="1"/>
    <xf numFmtId="43" fontId="4" fillId="0" borderId="0" xfId="1" applyFont="1" applyFill="1" applyAlignment="1">
      <alignment horizontal="right"/>
    </xf>
    <xf numFmtId="43" fontId="4" fillId="0" borderId="0" xfId="1" applyFont="1"/>
    <xf numFmtId="43" fontId="4" fillId="0" borderId="0" xfId="1" applyFont="1" applyAlignment="1"/>
    <xf numFmtId="43" fontId="4" fillId="0" borderId="0" xfId="1" applyFont="1" applyAlignment="1">
      <alignment horizontal="left"/>
    </xf>
    <xf numFmtId="43" fontId="0" fillId="0" borderId="1" xfId="1" applyFont="1" applyFill="1" applyBorder="1" applyAlignment="1">
      <alignment horizontal="center"/>
    </xf>
    <xf numFmtId="43" fontId="0" fillId="0" borderId="1" xfId="1" applyFont="1" applyBorder="1" applyAlignment="1">
      <alignment horizontal="center"/>
    </xf>
    <xf numFmtId="43" fontId="0" fillId="0" borderId="0" xfId="1" applyFont="1" applyBorder="1" applyAlignment="1">
      <alignment horizontal="left"/>
    </xf>
    <xf numFmtId="43" fontId="0" fillId="0" borderId="0" xfId="1" applyFont="1" applyBorder="1" applyAlignment="1">
      <alignment horizontal="left" indent="3"/>
    </xf>
    <xf numFmtId="43" fontId="0" fillId="0" borderId="0" xfId="1" applyFont="1" applyFill="1" applyAlignment="1">
      <alignment horizontal="left" indent="3"/>
    </xf>
    <xf numFmtId="43" fontId="0" fillId="0" borderId="0" xfId="1" applyFont="1" applyFill="1" applyAlignment="1">
      <alignment horizontal="left" indent="1"/>
    </xf>
    <xf numFmtId="43" fontId="0" fillId="0" borderId="2" xfId="1" applyFont="1" applyFill="1" applyBorder="1"/>
    <xf numFmtId="43" fontId="0" fillId="0" borderId="2" xfId="1" applyFont="1" applyBorder="1"/>
    <xf numFmtId="43" fontId="5" fillId="0" borderId="2" xfId="1" applyFont="1" applyBorder="1"/>
    <xf numFmtId="43" fontId="0" fillId="0" borderId="0" xfId="1" applyFont="1" applyFill="1"/>
    <xf numFmtId="43" fontId="0" fillId="0" borderId="0" xfId="1" applyFont="1" applyFill="1" applyBorder="1"/>
    <xf numFmtId="43" fontId="0" fillId="0" borderId="0" xfId="1" applyFont="1" applyBorder="1"/>
    <xf numFmtId="43" fontId="4" fillId="0" borderId="0" xfId="1" applyFont="1" applyFill="1" applyAlignment="1">
      <alignment horizontal="center"/>
    </xf>
    <xf numFmtId="43" fontId="0" fillId="0" borderId="0" xfId="1" applyFont="1" applyFill="1" applyBorder="1" applyAlignment="1">
      <alignment horizontal="center"/>
    </xf>
    <xf numFmtId="43" fontId="0" fillId="0" borderId="0" xfId="1" applyFont="1" applyBorder="1" applyAlignment="1">
      <alignment horizontal="center"/>
    </xf>
    <xf numFmtId="43" fontId="4" fillId="0" borderId="0" xfId="1" applyFont="1" applyFill="1" applyAlignment="1"/>
    <xf numFmtId="43" fontId="4" fillId="0" borderId="0" xfId="1" applyFont="1" applyAlignment="1">
      <alignment horizontal="center"/>
    </xf>
    <xf numFmtId="43" fontId="0" fillId="0" borderId="0" xfId="1" applyFont="1" applyFill="1" applyAlignment="1">
      <alignment horizontal="left"/>
    </xf>
    <xf numFmtId="43" fontId="0" fillId="0" borderId="0" xfId="1" applyFont="1" applyFill="1" applyAlignment="1">
      <alignment horizontal="right"/>
    </xf>
    <xf numFmtId="1" fontId="4" fillId="0" borderId="0" xfId="1" applyNumberFormat="1" applyFont="1" applyAlignment="1">
      <alignment horizontal="left"/>
    </xf>
    <xf numFmtId="164" fontId="4" fillId="0" borderId="1" xfId="1" applyNumberFormat="1" applyFont="1" applyFill="1" applyBorder="1" applyAlignment="1">
      <alignment horizontal="center" vertical="center" wrapText="1"/>
    </xf>
    <xf numFmtId="164" fontId="0" fillId="2" borderId="0" xfId="1" applyNumberFormat="1" applyFont="1" applyFill="1"/>
    <xf numFmtId="164" fontId="5" fillId="2" borderId="0" xfId="1" applyNumberFormat="1" applyFont="1" applyFill="1" applyAlignment="1">
      <alignment horizontal="right"/>
    </xf>
    <xf numFmtId="43" fontId="0" fillId="2" borderId="0" xfId="1" applyFont="1" applyFill="1"/>
    <xf numFmtId="164" fontId="0" fillId="2" borderId="0" xfId="1" applyNumberFormat="1" applyFont="1" applyFill="1" applyBorder="1" applyAlignment="1">
      <alignment horizontal="left" indent="1"/>
    </xf>
    <xf numFmtId="164" fontId="5" fillId="0" borderId="0" xfId="1" applyNumberFormat="1" applyFont="1" applyFill="1" applyAlignment="1">
      <alignment horizontal="right"/>
    </xf>
    <xf numFmtId="164" fontId="4" fillId="0" borderId="0" xfId="1" applyNumberFormat="1" applyFont="1" applyFill="1" applyBorder="1" applyAlignment="1">
      <alignment vertical="top" wrapText="1"/>
    </xf>
    <xf numFmtId="164" fontId="4" fillId="0" borderId="0" xfId="1" applyNumberFormat="1" applyFont="1" applyFill="1" applyAlignment="1">
      <alignment horizontal="center"/>
    </xf>
    <xf numFmtId="164" fontId="4" fillId="0" borderId="0" xfId="1" applyNumberFormat="1" applyFont="1" applyFill="1" applyBorder="1" applyAlignment="1">
      <alignment horizontal="center"/>
    </xf>
    <xf numFmtId="43" fontId="4" fillId="0" borderId="0" xfId="1" applyFont="1" applyFill="1" applyBorder="1" applyAlignment="1">
      <alignment vertical="top" wrapText="1"/>
    </xf>
    <xf numFmtId="43" fontId="4" fillId="0" borderId="0" xfId="1" applyFont="1" applyFill="1" applyAlignment="1">
      <alignment horizontal="center"/>
    </xf>
    <xf numFmtId="43" fontId="4" fillId="0" borderId="0" xfId="1" applyFont="1" applyFill="1" applyBorder="1" applyAlignment="1">
      <alignment horizontal="center"/>
    </xf>
    <xf numFmtId="43" fontId="0" fillId="0" borderId="0" xfId="1" applyFont="1" applyFill="1" applyBorder="1" applyAlignment="1">
      <alignment vertical="top" wrapText="1"/>
    </xf>
    <xf numFmtId="43" fontId="7" fillId="0" borderId="0" xfId="1" applyFont="1" applyFill="1" applyAlignment="1">
      <alignment horizontal="center" wrapText="1" readingOrder="1"/>
    </xf>
    <xf numFmtId="164" fontId="7" fillId="0" borderId="0" xfId="1" applyNumberFormat="1" applyFont="1" applyFill="1" applyAlignment="1">
      <alignment horizont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8"/>
  <sheetViews>
    <sheetView tabSelected="1" workbookViewId="0">
      <selection sqref="A1:F1"/>
    </sheetView>
  </sheetViews>
  <sheetFormatPr baseColWidth="10" defaultColWidth="11.5703125" defaultRowHeight="15"/>
  <cols>
    <col min="1" max="1" width="75.7109375" style="19" customWidth="1"/>
    <col min="2" max="2" width="16.7109375" style="6" bestFit="1" customWidth="1"/>
    <col min="3" max="5" width="17.7109375" style="6" bestFit="1" customWidth="1"/>
    <col min="6" max="6" width="13" style="6" bestFit="1" customWidth="1"/>
    <col min="7" max="16384" width="11.5703125" style="6"/>
  </cols>
  <sheetData>
    <row r="1" spans="1:6" ht="15" customHeight="1">
      <c r="A1" s="63" t="s">
        <v>0</v>
      </c>
      <c r="B1" s="63"/>
      <c r="C1" s="63"/>
      <c r="D1" s="63"/>
      <c r="E1" s="63"/>
      <c r="F1" s="63"/>
    </row>
    <row r="2" spans="1:6" ht="15" customHeight="1">
      <c r="A2" s="3" t="s">
        <v>3</v>
      </c>
      <c r="B2" s="62" t="s">
        <v>4</v>
      </c>
      <c r="C2" s="62"/>
      <c r="D2" s="62"/>
      <c r="E2" s="5"/>
      <c r="F2" s="5"/>
    </row>
    <row r="3" spans="1:6" ht="15" customHeight="1">
      <c r="A3" s="3" t="s">
        <v>5</v>
      </c>
      <c r="B3" s="7" t="s">
        <v>6</v>
      </c>
      <c r="C3" s="7"/>
      <c r="D3" s="7"/>
      <c r="E3" s="5"/>
      <c r="F3" s="5"/>
    </row>
    <row r="4" spans="1:6" ht="15" customHeight="1">
      <c r="A4" s="3" t="s">
        <v>7</v>
      </c>
      <c r="B4" s="7" t="s">
        <v>8</v>
      </c>
      <c r="C4" s="7"/>
      <c r="D4" s="7"/>
      <c r="E4" s="5"/>
      <c r="F4" s="5"/>
    </row>
    <row r="5" spans="1:6" ht="15" customHeight="1">
      <c r="A5" s="3" t="s">
        <v>75</v>
      </c>
      <c r="B5" s="4" t="s">
        <v>76</v>
      </c>
      <c r="C5" s="5"/>
      <c r="D5" s="5"/>
      <c r="E5" s="5"/>
      <c r="F5" s="5"/>
    </row>
    <row r="6" spans="1:6" ht="15" customHeight="1">
      <c r="A6" s="3"/>
      <c r="B6" s="4"/>
      <c r="C6" s="5"/>
      <c r="D6" s="5"/>
      <c r="E6" s="5"/>
      <c r="F6" s="5"/>
    </row>
    <row r="8" spans="1:6" ht="15" customHeight="1">
      <c r="A8" s="63" t="s">
        <v>1</v>
      </c>
      <c r="B8" s="63"/>
      <c r="C8" s="63"/>
      <c r="D8" s="63"/>
      <c r="E8" s="63"/>
      <c r="F8" s="63"/>
    </row>
    <row r="9" spans="1:6" ht="15" customHeight="1">
      <c r="A9" s="63" t="s">
        <v>2</v>
      </c>
      <c r="B9" s="63"/>
      <c r="C9" s="63"/>
      <c r="D9" s="63"/>
      <c r="E9" s="63"/>
      <c r="F9" s="63"/>
    </row>
    <row r="11" spans="1:6" ht="15" customHeight="1" thickBot="1">
      <c r="A11" s="56" t="s">
        <v>87</v>
      </c>
      <c r="B11" s="9" t="s">
        <v>10</v>
      </c>
      <c r="C11" s="9" t="s">
        <v>11</v>
      </c>
      <c r="D11" s="9" t="s">
        <v>12</v>
      </c>
      <c r="E11" s="9" t="s">
        <v>13</v>
      </c>
      <c r="F11" s="9" t="s">
        <v>88</v>
      </c>
    </row>
    <row r="13" spans="1:6" ht="15" customHeight="1">
      <c r="A13" s="10" t="s">
        <v>15</v>
      </c>
    </row>
    <row r="14" spans="1:6" ht="15" customHeight="1">
      <c r="A14" s="60" t="s">
        <v>16</v>
      </c>
      <c r="B14" s="57" t="s">
        <v>17</v>
      </c>
      <c r="C14" s="58">
        <v>138538</v>
      </c>
      <c r="D14" s="58">
        <v>139303</v>
      </c>
      <c r="E14" s="58">
        <v>139904</v>
      </c>
      <c r="F14" s="58">
        <f>AVERAGE(C14:E14)</f>
        <v>139248.33333333334</v>
      </c>
    </row>
    <row r="15" spans="1:6" ht="15" customHeight="1">
      <c r="A15" s="11" t="s">
        <v>18</v>
      </c>
      <c r="B15" s="6" t="s">
        <v>17</v>
      </c>
      <c r="C15" s="12">
        <v>4344</v>
      </c>
      <c r="D15" s="12">
        <v>4396</v>
      </c>
      <c r="E15" s="12">
        <v>4449</v>
      </c>
      <c r="F15" s="12">
        <f t="shared" ref="F15:F26" si="0">AVERAGE(C15:E15)</f>
        <v>4396.333333333333</v>
      </c>
    </row>
    <row r="16" spans="1:6" ht="15" customHeight="1">
      <c r="A16" s="11" t="s">
        <v>19</v>
      </c>
      <c r="B16" s="6" t="s">
        <v>17</v>
      </c>
      <c r="C16" s="13">
        <v>3416</v>
      </c>
      <c r="D16" s="13">
        <v>3472</v>
      </c>
      <c r="E16" s="13">
        <v>3513</v>
      </c>
      <c r="F16" s="12">
        <f t="shared" si="0"/>
        <v>3467</v>
      </c>
    </row>
    <row r="17" spans="1:6" ht="15" customHeight="1">
      <c r="A17" s="14" t="s">
        <v>20</v>
      </c>
      <c r="B17" s="6" t="s">
        <v>17</v>
      </c>
      <c r="C17" s="13">
        <v>42020</v>
      </c>
      <c r="D17" s="13">
        <v>42759</v>
      </c>
      <c r="E17" s="13">
        <v>43474</v>
      </c>
      <c r="F17" s="12">
        <f t="shared" si="0"/>
        <v>42751</v>
      </c>
    </row>
    <row r="18" spans="1:6" ht="15" customHeight="1">
      <c r="A18" s="14" t="s">
        <v>21</v>
      </c>
      <c r="B18" s="6" t="s">
        <v>17</v>
      </c>
      <c r="C18" s="13"/>
      <c r="D18" s="13"/>
      <c r="E18" s="13"/>
      <c r="F18" s="12"/>
    </row>
    <row r="19" spans="1:6" ht="15" customHeight="1">
      <c r="A19" s="14" t="s">
        <v>22</v>
      </c>
      <c r="B19" s="6" t="s">
        <v>17</v>
      </c>
      <c r="C19" s="13"/>
      <c r="D19" s="13"/>
      <c r="E19" s="13"/>
      <c r="F19" s="12"/>
    </row>
    <row r="20" spans="1:6" ht="15" customHeight="1">
      <c r="A20" s="14" t="s">
        <v>23</v>
      </c>
      <c r="B20" s="6" t="s">
        <v>17</v>
      </c>
      <c r="C20" s="13"/>
      <c r="D20" s="13"/>
      <c r="E20" s="13"/>
      <c r="F20" s="12"/>
    </row>
    <row r="21" spans="1:6" ht="15" customHeight="1">
      <c r="A21" s="14" t="s">
        <v>24</v>
      </c>
      <c r="B21" s="6" t="s">
        <v>17</v>
      </c>
      <c r="C21" s="13">
        <v>2988</v>
      </c>
      <c r="D21" s="13">
        <v>2993</v>
      </c>
      <c r="E21" s="13">
        <v>3010</v>
      </c>
      <c r="F21" s="12">
        <f t="shared" si="0"/>
        <v>2997</v>
      </c>
    </row>
    <row r="22" spans="1:6" ht="15" customHeight="1">
      <c r="A22" s="14" t="s">
        <v>25</v>
      </c>
      <c r="B22" s="6" t="s">
        <v>17</v>
      </c>
      <c r="C22" s="13">
        <v>53</v>
      </c>
      <c r="D22" s="13">
        <v>54</v>
      </c>
      <c r="E22" s="13">
        <v>55</v>
      </c>
      <c r="F22" s="12">
        <f t="shared" si="0"/>
        <v>54</v>
      </c>
    </row>
    <row r="23" spans="1:6" ht="15" customHeight="1">
      <c r="A23" s="14" t="s">
        <v>26</v>
      </c>
      <c r="B23" s="6" t="s">
        <v>17</v>
      </c>
      <c r="C23" s="13"/>
      <c r="D23" s="13"/>
      <c r="E23" s="13"/>
      <c r="F23" s="12"/>
    </row>
    <row r="24" spans="1:6" ht="15" customHeight="1">
      <c r="A24" s="60" t="s">
        <v>27</v>
      </c>
      <c r="B24" s="57" t="s">
        <v>17</v>
      </c>
      <c r="C24" s="58">
        <v>314070</v>
      </c>
      <c r="D24" s="58">
        <v>322745</v>
      </c>
      <c r="E24" s="58">
        <v>331653</v>
      </c>
      <c r="F24" s="58">
        <f t="shared" si="0"/>
        <v>322822.66666666669</v>
      </c>
    </row>
    <row r="25" spans="1:6" ht="15" customHeight="1" thickBot="1">
      <c r="A25" s="16" t="s">
        <v>91</v>
      </c>
      <c r="B25" s="17"/>
      <c r="C25" s="18">
        <f>+C14+C24</f>
        <v>452608</v>
      </c>
      <c r="D25" s="18">
        <f t="shared" ref="D25:E25" si="1">+D14+D24</f>
        <v>462048</v>
      </c>
      <c r="E25" s="18">
        <f t="shared" si="1"/>
        <v>471557</v>
      </c>
      <c r="F25" s="18">
        <f t="shared" si="0"/>
        <v>462071</v>
      </c>
    </row>
    <row r="26" spans="1:6" ht="15" customHeight="1" thickTop="1" thickBot="1">
      <c r="A26" s="16" t="s">
        <v>92</v>
      </c>
      <c r="B26" s="17"/>
      <c r="C26" s="18">
        <f>SUM(C14:C24)</f>
        <v>505429</v>
      </c>
      <c r="D26" s="18">
        <f>SUM(D14:D24)</f>
        <v>515722</v>
      </c>
      <c r="E26" s="18">
        <f>SUM(E14:E24)</f>
        <v>526058</v>
      </c>
      <c r="F26" s="18">
        <f t="shared" si="0"/>
        <v>515736.33333333331</v>
      </c>
    </row>
    <row r="27" spans="1:6" ht="15" customHeight="1" thickTop="1">
      <c r="A27" s="19" t="s">
        <v>30</v>
      </c>
    </row>
    <row r="28" spans="1:6" ht="15" customHeight="1">
      <c r="A28" s="20" t="s">
        <v>29</v>
      </c>
      <c r="B28" s="21"/>
      <c r="C28" s="21"/>
      <c r="D28" s="21"/>
      <c r="E28" s="21"/>
      <c r="F28" s="21"/>
    </row>
    <row r="29" spans="1:6" ht="15" customHeight="1">
      <c r="A29" s="20"/>
      <c r="B29" s="21"/>
      <c r="C29" s="21"/>
      <c r="D29" s="21"/>
      <c r="E29" s="21"/>
      <c r="F29" s="21"/>
    </row>
    <row r="30" spans="1:6" ht="15" customHeight="1">
      <c r="A30" s="20"/>
      <c r="B30" s="21"/>
      <c r="C30" s="21"/>
      <c r="D30" s="21"/>
      <c r="E30" s="21"/>
      <c r="F30" s="21"/>
    </row>
    <row r="31" spans="1:6" ht="15" customHeight="1">
      <c r="A31" s="20"/>
      <c r="B31" s="21"/>
      <c r="C31" s="21"/>
      <c r="D31" s="21"/>
      <c r="E31" s="21"/>
      <c r="F31" s="21"/>
    </row>
    <row r="32" spans="1:6" ht="15" customHeight="1">
      <c r="A32" s="64" t="s">
        <v>31</v>
      </c>
      <c r="B32" s="64"/>
      <c r="C32" s="64"/>
      <c r="D32" s="64"/>
      <c r="E32" s="64"/>
    </row>
    <row r="33" spans="1:5" ht="15" customHeight="1">
      <c r="A33" s="63" t="s">
        <v>32</v>
      </c>
      <c r="B33" s="63"/>
      <c r="C33" s="63"/>
      <c r="D33" s="63"/>
      <c r="E33" s="63"/>
    </row>
    <row r="34" spans="1:5">
      <c r="A34" s="63" t="s">
        <v>77</v>
      </c>
      <c r="B34" s="63"/>
      <c r="C34" s="63"/>
      <c r="D34" s="63"/>
      <c r="E34" s="63"/>
    </row>
    <row r="35" spans="1:5">
      <c r="A35" s="22"/>
      <c r="B35" s="22"/>
      <c r="C35" s="22"/>
      <c r="D35" s="22"/>
      <c r="E35" s="22"/>
    </row>
    <row r="36" spans="1:5" ht="15.75" thickBot="1">
      <c r="A36" s="56" t="s">
        <v>87</v>
      </c>
      <c r="B36" s="9" t="s">
        <v>11</v>
      </c>
      <c r="C36" s="9" t="s">
        <v>12</v>
      </c>
      <c r="D36" s="9" t="s">
        <v>13</v>
      </c>
      <c r="E36" s="9" t="s">
        <v>14</v>
      </c>
    </row>
    <row r="37" spans="1:5">
      <c r="A37" s="23"/>
      <c r="B37" s="24"/>
      <c r="C37" s="24"/>
      <c r="D37" s="24"/>
      <c r="E37" s="24"/>
    </row>
    <row r="38" spans="1:5">
      <c r="A38" s="31" t="s">
        <v>15</v>
      </c>
    </row>
    <row r="39" spans="1:5">
      <c r="A39" s="11" t="s">
        <v>16</v>
      </c>
      <c r="E39" s="6">
        <v>0</v>
      </c>
    </row>
    <row r="40" spans="1:5">
      <c r="A40" s="15"/>
      <c r="E40" s="6">
        <v>0</v>
      </c>
    </row>
    <row r="41" spans="1:5" ht="15.75" thickBot="1">
      <c r="A41" s="16" t="s">
        <v>28</v>
      </c>
      <c r="B41" s="17">
        <f>+SUM(B39:B40)</f>
        <v>0</v>
      </c>
      <c r="C41" s="17">
        <f>+SUM(C39:C40)</f>
        <v>0</v>
      </c>
      <c r="D41" s="17">
        <f>+SUM(D39:D40)</f>
        <v>0</v>
      </c>
      <c r="E41" s="17">
        <f>+SUM(E39:E40)</f>
        <v>0</v>
      </c>
    </row>
    <row r="42" spans="1:5" ht="15.75" thickTop="1">
      <c r="A42" s="19" t="s">
        <v>33</v>
      </c>
    </row>
    <row r="44" spans="1:5">
      <c r="A44" s="6"/>
    </row>
    <row r="45" spans="1:5">
      <c r="A45" s="63" t="s">
        <v>34</v>
      </c>
      <c r="B45" s="63"/>
      <c r="C45" s="63"/>
      <c r="D45" s="63"/>
      <c r="E45" s="63"/>
    </row>
    <row r="46" spans="1:5">
      <c r="A46" s="63" t="s">
        <v>35</v>
      </c>
      <c r="B46" s="63"/>
      <c r="C46" s="63"/>
      <c r="D46" s="63"/>
      <c r="E46" s="63"/>
    </row>
    <row r="47" spans="1:5">
      <c r="A47" s="63" t="s">
        <v>77</v>
      </c>
      <c r="B47" s="63"/>
      <c r="C47" s="63"/>
      <c r="D47" s="63"/>
      <c r="E47" s="63"/>
    </row>
    <row r="48" spans="1:5">
      <c r="A48" s="22"/>
      <c r="B48" s="22"/>
      <c r="C48" s="22"/>
      <c r="D48" s="22"/>
      <c r="E48" s="22"/>
    </row>
    <row r="49" spans="1:5" ht="15.75" thickBot="1">
      <c r="A49" s="8" t="s">
        <v>36</v>
      </c>
      <c r="B49" s="9" t="s">
        <v>11</v>
      </c>
      <c r="C49" s="9" t="s">
        <v>12</v>
      </c>
      <c r="D49" s="9" t="s">
        <v>13</v>
      </c>
      <c r="E49" s="9" t="s">
        <v>14</v>
      </c>
    </row>
    <row r="51" spans="1:5">
      <c r="A51" s="19" t="s">
        <v>37</v>
      </c>
      <c r="E51" s="6">
        <f>+SUM(B51:D51)</f>
        <v>0</v>
      </c>
    </row>
    <row r="52" spans="1:5">
      <c r="A52" s="19" t="s">
        <v>38</v>
      </c>
    </row>
    <row r="53" spans="1:5">
      <c r="A53" s="19" t="s">
        <v>39</v>
      </c>
    </row>
    <row r="54" spans="1:5">
      <c r="A54" s="19" t="s">
        <v>40</v>
      </c>
    </row>
    <row r="55" spans="1:5">
      <c r="A55" s="19" t="s">
        <v>41</v>
      </c>
    </row>
    <row r="56" spans="1:5" ht="15.75" thickBot="1">
      <c r="A56" s="16" t="s">
        <v>28</v>
      </c>
      <c r="B56" s="17">
        <f>+SUM(B51:B55)</f>
        <v>0</v>
      </c>
      <c r="C56" s="17">
        <f t="shared" ref="C56:E56" si="2">+SUM(C51:C55)</f>
        <v>0</v>
      </c>
      <c r="D56" s="17">
        <f t="shared" si="2"/>
        <v>0</v>
      </c>
      <c r="E56" s="17">
        <f t="shared" si="2"/>
        <v>0</v>
      </c>
    </row>
    <row r="57" spans="1:5" ht="15.75" thickTop="1">
      <c r="A57" s="20" t="s">
        <v>33</v>
      </c>
    </row>
    <row r="58" spans="1:5">
      <c r="A58" s="20"/>
    </row>
    <row r="59" spans="1:5">
      <c r="A59" s="20"/>
    </row>
    <row r="60" spans="1:5">
      <c r="A60" s="63" t="s">
        <v>42</v>
      </c>
      <c r="B60" s="63"/>
      <c r="C60" s="63"/>
      <c r="D60" s="63"/>
      <c r="E60" s="63"/>
    </row>
    <row r="61" spans="1:5">
      <c r="A61" s="63" t="s">
        <v>43</v>
      </c>
      <c r="B61" s="63"/>
      <c r="C61" s="63"/>
      <c r="D61" s="63"/>
      <c r="E61" s="63"/>
    </row>
    <row r="62" spans="1:5">
      <c r="A62" s="63" t="s">
        <v>77</v>
      </c>
      <c r="B62" s="63"/>
      <c r="C62" s="63"/>
      <c r="D62" s="63"/>
      <c r="E62" s="63"/>
    </row>
    <row r="63" spans="1:5">
      <c r="A63" s="22"/>
      <c r="B63" s="22"/>
      <c r="C63" s="22"/>
      <c r="D63" s="22"/>
      <c r="E63" s="22"/>
    </row>
    <row r="64" spans="1:5" ht="15.75" thickBot="1">
      <c r="A64" s="8" t="s">
        <v>36</v>
      </c>
      <c r="B64" s="9" t="s">
        <v>11</v>
      </c>
      <c r="C64" s="9" t="s">
        <v>12</v>
      </c>
      <c r="D64" s="9" t="s">
        <v>13</v>
      </c>
      <c r="E64" s="9" t="s">
        <v>14</v>
      </c>
    </row>
    <row r="66" spans="1:5">
      <c r="A66" s="6" t="s">
        <v>74</v>
      </c>
      <c r="E66" s="6">
        <f>B66</f>
        <v>0</v>
      </c>
    </row>
    <row r="67" spans="1:5">
      <c r="A67" s="6" t="s">
        <v>45</v>
      </c>
      <c r="E67" s="6">
        <f>SUM(B67:D67)</f>
        <v>0</v>
      </c>
    </row>
    <row r="68" spans="1:5">
      <c r="A68" s="6" t="s">
        <v>46</v>
      </c>
      <c r="E68" s="6">
        <f>E67+E66</f>
        <v>0</v>
      </c>
    </row>
    <row r="69" spans="1:5">
      <c r="A69" s="6" t="s">
        <v>47</v>
      </c>
      <c r="E69" s="6">
        <f>SUM(B69:D69)</f>
        <v>0</v>
      </c>
    </row>
    <row r="70" spans="1:5">
      <c r="A70" s="6" t="s">
        <v>48</v>
      </c>
      <c r="E70" s="6">
        <f>E68-E69</f>
        <v>0</v>
      </c>
    </row>
    <row r="71" spans="1:5" ht="15.75" thickBot="1">
      <c r="A71" s="17"/>
      <c r="B71" s="17"/>
      <c r="C71" s="17"/>
      <c r="D71" s="17"/>
      <c r="E71" s="17"/>
    </row>
    <row r="72" spans="1:5" ht="15.75" thickTop="1">
      <c r="A72" s="6" t="s">
        <v>49</v>
      </c>
    </row>
    <row r="73" spans="1:5">
      <c r="A73" s="6"/>
    </row>
    <row r="76" spans="1:5">
      <c r="A76" s="19" t="s">
        <v>85</v>
      </c>
    </row>
    <row r="77" spans="1:5">
      <c r="A77" s="19" t="s">
        <v>93</v>
      </c>
    </row>
    <row r="78" spans="1:5">
      <c r="A78" s="19" t="s">
        <v>86</v>
      </c>
    </row>
  </sheetData>
  <mergeCells count="13">
    <mergeCell ref="B2:D2"/>
    <mergeCell ref="A1:F1"/>
    <mergeCell ref="A8:F8"/>
    <mergeCell ref="A9:F9"/>
    <mergeCell ref="A62:E62"/>
    <mergeCell ref="A61:E61"/>
    <mergeCell ref="A60:E60"/>
    <mergeCell ref="A46:E46"/>
    <mergeCell ref="A32:E32"/>
    <mergeCell ref="A33:E33"/>
    <mergeCell ref="A34:E34"/>
    <mergeCell ref="A45:E45"/>
    <mergeCell ref="A47:E4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8"/>
  <sheetViews>
    <sheetView workbookViewId="0">
      <selection sqref="A1:F1"/>
    </sheetView>
  </sheetViews>
  <sheetFormatPr baseColWidth="10" defaultColWidth="11.5703125" defaultRowHeight="15" customHeight="1"/>
  <cols>
    <col min="1" max="1" width="75.7109375" style="19" customWidth="1"/>
    <col min="2" max="2" width="16.7109375" style="6" bestFit="1" customWidth="1"/>
    <col min="3" max="5" width="17.7109375" style="6" bestFit="1" customWidth="1"/>
    <col min="6" max="6" width="13" style="6" bestFit="1" customWidth="1"/>
    <col min="7" max="16384" width="11.5703125" style="6"/>
  </cols>
  <sheetData>
    <row r="1" spans="1:6" ht="15" customHeight="1">
      <c r="A1" s="63" t="s">
        <v>0</v>
      </c>
      <c r="B1" s="63"/>
      <c r="C1" s="63"/>
      <c r="D1" s="63"/>
      <c r="E1" s="63"/>
      <c r="F1" s="63"/>
    </row>
    <row r="2" spans="1:6" ht="15" customHeight="1">
      <c r="A2" s="3" t="s">
        <v>3</v>
      </c>
      <c r="B2" s="62" t="s">
        <v>4</v>
      </c>
      <c r="C2" s="62"/>
      <c r="D2" s="62"/>
      <c r="E2" s="5"/>
      <c r="F2" s="5"/>
    </row>
    <row r="3" spans="1:6" ht="15" customHeight="1">
      <c r="A3" s="3" t="s">
        <v>5</v>
      </c>
      <c r="B3" s="7" t="s">
        <v>6</v>
      </c>
      <c r="C3" s="7"/>
      <c r="D3" s="7"/>
      <c r="E3" s="5"/>
      <c r="F3" s="5"/>
    </row>
    <row r="4" spans="1:6" ht="15" customHeight="1">
      <c r="A4" s="3" t="s">
        <v>7</v>
      </c>
      <c r="B4" s="7" t="s">
        <v>8</v>
      </c>
      <c r="C4" s="7"/>
      <c r="D4" s="7"/>
      <c r="E4" s="5"/>
      <c r="F4" s="5"/>
    </row>
    <row r="5" spans="1:6" ht="15" customHeight="1">
      <c r="A5" s="3" t="s">
        <v>75</v>
      </c>
      <c r="B5" s="4" t="s">
        <v>78</v>
      </c>
      <c r="C5" s="5"/>
      <c r="D5" s="5"/>
      <c r="E5" s="5"/>
      <c r="F5" s="5"/>
    </row>
    <row r="6" spans="1:6" ht="15" customHeight="1">
      <c r="A6" s="3"/>
      <c r="B6" s="4"/>
      <c r="C6" s="5"/>
      <c r="D6" s="5"/>
      <c r="E6" s="5"/>
      <c r="F6" s="5"/>
    </row>
    <row r="8" spans="1:6" ht="15" customHeight="1">
      <c r="A8" s="63" t="s">
        <v>1</v>
      </c>
      <c r="B8" s="63"/>
      <c r="C8" s="63"/>
      <c r="D8" s="63"/>
      <c r="E8" s="63"/>
      <c r="F8" s="63"/>
    </row>
    <row r="9" spans="1:6" ht="15" customHeight="1">
      <c r="A9" s="63" t="s">
        <v>2</v>
      </c>
      <c r="B9" s="63"/>
      <c r="C9" s="63"/>
      <c r="D9" s="63"/>
      <c r="E9" s="63"/>
      <c r="F9" s="63"/>
    </row>
    <row r="11" spans="1:6" ht="15" customHeight="1" thickBot="1">
      <c r="A11" s="56" t="s">
        <v>87</v>
      </c>
      <c r="B11" s="9" t="s">
        <v>10</v>
      </c>
      <c r="C11" s="9" t="s">
        <v>50</v>
      </c>
      <c r="D11" s="9" t="s">
        <v>51</v>
      </c>
      <c r="E11" s="9" t="s">
        <v>52</v>
      </c>
      <c r="F11" s="9" t="s">
        <v>88</v>
      </c>
    </row>
    <row r="13" spans="1:6" ht="15" customHeight="1">
      <c r="A13" s="10" t="s">
        <v>15</v>
      </c>
    </row>
    <row r="14" spans="1:6" ht="15" customHeight="1">
      <c r="A14" s="60" t="s">
        <v>16</v>
      </c>
      <c r="B14" s="57" t="s">
        <v>17</v>
      </c>
      <c r="C14" s="58">
        <v>137162</v>
      </c>
      <c r="D14" s="58">
        <v>137705</v>
      </c>
      <c r="E14" s="58">
        <v>138348</v>
      </c>
      <c r="F14" s="58">
        <f>AVERAGE(C14:E14)</f>
        <v>137738.33333333334</v>
      </c>
    </row>
    <row r="15" spans="1:6" ht="15" customHeight="1">
      <c r="A15" s="11" t="s">
        <v>18</v>
      </c>
      <c r="B15" s="6" t="s">
        <v>17</v>
      </c>
      <c r="C15" s="12">
        <v>4403</v>
      </c>
      <c r="D15" s="12">
        <v>4435</v>
      </c>
      <c r="E15" s="12">
        <v>4455</v>
      </c>
      <c r="F15" s="12">
        <f t="shared" ref="F15:F26" si="0">AVERAGE(C15:E15)</f>
        <v>4431</v>
      </c>
    </row>
    <row r="16" spans="1:6" ht="15" customHeight="1">
      <c r="A16" s="11" t="s">
        <v>19</v>
      </c>
      <c r="B16" s="6" t="s">
        <v>17</v>
      </c>
      <c r="C16" s="13">
        <v>3479</v>
      </c>
      <c r="D16" s="13">
        <v>3524</v>
      </c>
      <c r="E16" s="13">
        <v>3571</v>
      </c>
      <c r="F16" s="12">
        <f t="shared" si="0"/>
        <v>3524.6666666666665</v>
      </c>
    </row>
    <row r="17" spans="1:6" ht="15" customHeight="1">
      <c r="A17" s="14" t="s">
        <v>20</v>
      </c>
      <c r="B17" s="6" t="s">
        <v>17</v>
      </c>
      <c r="C17" s="13">
        <v>42937</v>
      </c>
      <c r="D17" s="13">
        <v>43400</v>
      </c>
      <c r="E17" s="13">
        <v>43919</v>
      </c>
      <c r="F17" s="12">
        <f t="shared" si="0"/>
        <v>43418.666666666664</v>
      </c>
    </row>
    <row r="18" spans="1:6" ht="15" customHeight="1">
      <c r="A18" s="14" t="s">
        <v>21</v>
      </c>
      <c r="B18" s="6" t="s">
        <v>17</v>
      </c>
      <c r="F18" s="12"/>
    </row>
    <row r="19" spans="1:6" ht="15" customHeight="1">
      <c r="A19" s="14" t="s">
        <v>22</v>
      </c>
      <c r="B19" s="6" t="s">
        <v>17</v>
      </c>
      <c r="C19" s="13"/>
      <c r="D19" s="13"/>
      <c r="E19" s="13"/>
      <c r="F19" s="12"/>
    </row>
    <row r="20" spans="1:6" ht="15" customHeight="1">
      <c r="A20" s="14" t="s">
        <v>23</v>
      </c>
      <c r="B20" s="6" t="s">
        <v>17</v>
      </c>
      <c r="C20" s="13"/>
      <c r="D20" s="13"/>
      <c r="E20" s="13"/>
      <c r="F20" s="12"/>
    </row>
    <row r="21" spans="1:6" ht="15" customHeight="1">
      <c r="A21" s="14" t="s">
        <v>24</v>
      </c>
      <c r="B21" s="6" t="s">
        <v>17</v>
      </c>
      <c r="C21" s="13">
        <v>2879</v>
      </c>
      <c r="D21" s="13">
        <v>2893</v>
      </c>
      <c r="E21" s="13">
        <v>2900</v>
      </c>
      <c r="F21" s="12">
        <f t="shared" si="0"/>
        <v>2890.6666666666665</v>
      </c>
    </row>
    <row r="22" spans="1:6" ht="15" customHeight="1">
      <c r="A22" s="14" t="s">
        <v>25</v>
      </c>
      <c r="B22" s="6" t="s">
        <v>17</v>
      </c>
      <c r="C22" s="13"/>
      <c r="D22" s="13"/>
      <c r="E22" s="13"/>
      <c r="F22" s="12"/>
    </row>
    <row r="23" spans="1:6" ht="15" customHeight="1">
      <c r="A23" s="14" t="s">
        <v>26</v>
      </c>
      <c r="B23" s="6" t="s">
        <v>17</v>
      </c>
      <c r="C23" s="13"/>
      <c r="D23" s="13"/>
      <c r="E23" s="13"/>
      <c r="F23" s="12"/>
    </row>
    <row r="24" spans="1:6" ht="15" customHeight="1">
      <c r="A24" s="60" t="s">
        <v>27</v>
      </c>
      <c r="B24" s="6" t="s">
        <v>17</v>
      </c>
      <c r="C24" s="13">
        <v>340046</v>
      </c>
      <c r="D24" s="13">
        <v>349555</v>
      </c>
      <c r="E24" s="13">
        <v>360870</v>
      </c>
      <c r="F24" s="12">
        <f t="shared" si="0"/>
        <v>350157</v>
      </c>
    </row>
    <row r="25" spans="1:6" ht="15" customHeight="1" thickBot="1">
      <c r="A25" s="16" t="s">
        <v>91</v>
      </c>
      <c r="B25" s="16"/>
      <c r="C25" s="18">
        <f>+C14+C24</f>
        <v>477208</v>
      </c>
      <c r="D25" s="18">
        <f t="shared" ref="D25:E25" si="1">+D14+D24</f>
        <v>487260</v>
      </c>
      <c r="E25" s="18">
        <f t="shared" si="1"/>
        <v>499218</v>
      </c>
      <c r="F25" s="18">
        <f t="shared" si="0"/>
        <v>487895.33333333331</v>
      </c>
    </row>
    <row r="26" spans="1:6" ht="15" customHeight="1" thickTop="1" thickBot="1">
      <c r="A26" s="16" t="s">
        <v>92</v>
      </c>
      <c r="B26" s="17"/>
      <c r="C26" s="18">
        <f>SUM(C14:C24)</f>
        <v>530906</v>
      </c>
      <c r="D26" s="18">
        <f>SUM(D14:D24)</f>
        <v>541512</v>
      </c>
      <c r="E26" s="18">
        <f>SUM(E14:E24)</f>
        <v>554063</v>
      </c>
      <c r="F26" s="18">
        <f t="shared" si="0"/>
        <v>542160.33333333337</v>
      </c>
    </row>
    <row r="27" spans="1:6" ht="15" customHeight="1" thickTop="1">
      <c r="A27" s="19" t="s">
        <v>33</v>
      </c>
    </row>
    <row r="28" spans="1:6" ht="15" customHeight="1">
      <c r="A28" s="20" t="s">
        <v>54</v>
      </c>
      <c r="B28" s="21"/>
      <c r="C28" s="21"/>
      <c r="D28" s="21"/>
      <c r="E28" s="21"/>
      <c r="F28" s="21"/>
    </row>
    <row r="32" spans="1:6" ht="15" customHeight="1">
      <c r="A32" s="64" t="s">
        <v>31</v>
      </c>
      <c r="B32" s="64"/>
      <c r="C32" s="64"/>
      <c r="D32" s="64"/>
      <c r="E32" s="64"/>
    </row>
    <row r="33" spans="1:5" ht="15" customHeight="1">
      <c r="A33" s="63" t="s">
        <v>55</v>
      </c>
      <c r="B33" s="63"/>
      <c r="C33" s="63"/>
      <c r="D33" s="63"/>
      <c r="E33" s="63"/>
    </row>
    <row r="34" spans="1:5">
      <c r="A34" s="63" t="s">
        <v>77</v>
      </c>
      <c r="B34" s="63"/>
      <c r="C34" s="63"/>
      <c r="D34" s="63"/>
      <c r="E34" s="63"/>
    </row>
    <row r="35" spans="1:5">
      <c r="A35" s="22"/>
      <c r="B35" s="22"/>
      <c r="C35" s="22"/>
      <c r="D35" s="22"/>
      <c r="E35" s="22"/>
    </row>
    <row r="36" spans="1:5" ht="15.75" thickBot="1">
      <c r="A36" s="56" t="s">
        <v>87</v>
      </c>
      <c r="B36" s="9" t="s">
        <v>50</v>
      </c>
      <c r="C36" s="9" t="s">
        <v>51</v>
      </c>
      <c r="D36" s="9" t="s">
        <v>52</v>
      </c>
      <c r="E36" s="9" t="s">
        <v>53</v>
      </c>
    </row>
    <row r="37" spans="1:5">
      <c r="A37" s="23"/>
      <c r="B37" s="24"/>
      <c r="C37" s="24"/>
      <c r="D37" s="24"/>
      <c r="E37" s="24"/>
    </row>
    <row r="38" spans="1:5">
      <c r="A38" s="19" t="s">
        <v>15</v>
      </c>
    </row>
    <row r="39" spans="1:5">
      <c r="A39" s="11" t="s">
        <v>16</v>
      </c>
      <c r="E39" s="6">
        <f>+SUM(B39:D39)</f>
        <v>0</v>
      </c>
    </row>
    <row r="40" spans="1:5">
      <c r="A40" s="15"/>
      <c r="E40" s="6">
        <f t="shared" ref="E40" si="2">+SUM(B40:D40)</f>
        <v>0</v>
      </c>
    </row>
    <row r="41" spans="1:5" ht="15.75" thickBot="1">
      <c r="A41" s="16" t="s">
        <v>28</v>
      </c>
      <c r="B41" s="17">
        <f>+SUM(B39:B40)</f>
        <v>0</v>
      </c>
      <c r="C41" s="17">
        <f>+SUM(C39:C40)</f>
        <v>0</v>
      </c>
      <c r="D41" s="17">
        <f>+SUM(D39:D40)</f>
        <v>0</v>
      </c>
      <c r="E41" s="17">
        <f>+SUM(E39:E40)</f>
        <v>0</v>
      </c>
    </row>
    <row r="42" spans="1:5" ht="15.75" thickTop="1">
      <c r="A42" s="19" t="s">
        <v>33</v>
      </c>
    </row>
    <row r="44" spans="1:5">
      <c r="A44" s="6"/>
    </row>
    <row r="45" spans="1:5">
      <c r="A45" s="63" t="s">
        <v>34</v>
      </c>
      <c r="B45" s="63"/>
      <c r="C45" s="63"/>
      <c r="D45" s="63"/>
      <c r="E45" s="63"/>
    </row>
    <row r="46" spans="1:5">
      <c r="A46" s="63" t="s">
        <v>55</v>
      </c>
      <c r="B46" s="63"/>
      <c r="C46" s="63"/>
      <c r="D46" s="63"/>
      <c r="E46" s="63"/>
    </row>
    <row r="47" spans="1:5">
      <c r="A47" s="63" t="s">
        <v>77</v>
      </c>
      <c r="B47" s="63"/>
      <c r="C47" s="63"/>
      <c r="D47" s="63"/>
      <c r="E47" s="63"/>
    </row>
    <row r="48" spans="1:5">
      <c r="A48" s="22"/>
      <c r="B48" s="22"/>
      <c r="C48" s="22"/>
      <c r="D48" s="22"/>
      <c r="E48" s="22"/>
    </row>
    <row r="49" spans="1:5" ht="15.75" thickBot="1">
      <c r="A49" s="8" t="s">
        <v>36</v>
      </c>
      <c r="B49" s="9" t="s">
        <v>50</v>
      </c>
      <c r="C49" s="9" t="s">
        <v>51</v>
      </c>
      <c r="D49" s="9" t="s">
        <v>52</v>
      </c>
      <c r="E49" s="9" t="s">
        <v>53</v>
      </c>
    </row>
    <row r="51" spans="1:5">
      <c r="A51" s="19" t="s">
        <v>37</v>
      </c>
      <c r="E51" s="6">
        <f>+SUM(B51:D51)</f>
        <v>0</v>
      </c>
    </row>
    <row r="52" spans="1:5">
      <c r="A52" s="19" t="s">
        <v>38</v>
      </c>
    </row>
    <row r="53" spans="1:5">
      <c r="A53" s="19" t="s">
        <v>39</v>
      </c>
    </row>
    <row r="54" spans="1:5">
      <c r="A54" s="19" t="s">
        <v>40</v>
      </c>
    </row>
    <row r="55" spans="1:5">
      <c r="A55" s="19" t="s">
        <v>41</v>
      </c>
    </row>
    <row r="56" spans="1:5" ht="15.75" thickBot="1">
      <c r="A56" s="16" t="s">
        <v>28</v>
      </c>
      <c r="B56" s="17">
        <f>+SUM(B51:B55)</f>
        <v>0</v>
      </c>
      <c r="C56" s="17">
        <f t="shared" ref="C56:E56" si="3">+SUM(C51:C55)</f>
        <v>0</v>
      </c>
      <c r="D56" s="17">
        <f t="shared" si="3"/>
        <v>0</v>
      </c>
      <c r="E56" s="17">
        <f t="shared" si="3"/>
        <v>0</v>
      </c>
    </row>
    <row r="57" spans="1:5" ht="15.75" thickTop="1">
      <c r="A57" s="20" t="s">
        <v>56</v>
      </c>
    </row>
    <row r="60" spans="1:5">
      <c r="A60" s="63" t="s">
        <v>42</v>
      </c>
      <c r="B60" s="63"/>
      <c r="C60" s="63"/>
      <c r="D60" s="63"/>
      <c r="E60" s="63"/>
    </row>
    <row r="61" spans="1:5">
      <c r="A61" s="63" t="s">
        <v>43</v>
      </c>
      <c r="B61" s="63"/>
      <c r="C61" s="63"/>
      <c r="D61" s="63"/>
      <c r="E61" s="63"/>
    </row>
    <row r="62" spans="1:5">
      <c r="A62" s="63" t="s">
        <v>77</v>
      </c>
      <c r="B62" s="63"/>
      <c r="C62" s="63"/>
      <c r="D62" s="63"/>
      <c r="E62" s="63"/>
    </row>
    <row r="63" spans="1:5">
      <c r="A63" s="22"/>
      <c r="B63" s="22"/>
      <c r="C63" s="22"/>
      <c r="D63" s="22"/>
      <c r="E63" s="22"/>
    </row>
    <row r="64" spans="1:5" ht="15.75" thickBot="1">
      <c r="A64" s="8" t="s">
        <v>36</v>
      </c>
      <c r="B64" s="9" t="s">
        <v>50</v>
      </c>
      <c r="C64" s="9" t="s">
        <v>51</v>
      </c>
      <c r="D64" s="9" t="s">
        <v>52</v>
      </c>
      <c r="E64" s="9" t="s">
        <v>53</v>
      </c>
    </row>
    <row r="66" spans="1:5">
      <c r="A66" s="6" t="s">
        <v>44</v>
      </c>
      <c r="E66" s="6">
        <f>B66</f>
        <v>0</v>
      </c>
    </row>
    <row r="67" spans="1:5">
      <c r="A67" s="6" t="s">
        <v>45</v>
      </c>
      <c r="E67" s="6">
        <f>SUM(B67:D67)</f>
        <v>0</v>
      </c>
    </row>
    <row r="68" spans="1:5">
      <c r="A68" s="6" t="s">
        <v>46</v>
      </c>
      <c r="E68" s="6">
        <f>E67+E66</f>
        <v>0</v>
      </c>
    </row>
    <row r="69" spans="1:5">
      <c r="A69" s="6" t="s">
        <v>47</v>
      </c>
      <c r="E69" s="6">
        <f>SUM(B69:D69)</f>
        <v>0</v>
      </c>
    </row>
    <row r="70" spans="1:5">
      <c r="A70" s="6" t="s">
        <v>48</v>
      </c>
      <c r="E70" s="6">
        <f>E68-E69</f>
        <v>0</v>
      </c>
    </row>
    <row r="71" spans="1:5" ht="15.75" thickBot="1">
      <c r="A71" s="17"/>
      <c r="B71" s="17"/>
      <c r="C71" s="17"/>
      <c r="D71" s="17"/>
      <c r="E71" s="17"/>
    </row>
    <row r="72" spans="1:5" ht="15.75" thickTop="1">
      <c r="A72" s="6" t="s">
        <v>33</v>
      </c>
    </row>
    <row r="73" spans="1:5">
      <c r="A73" s="6"/>
    </row>
    <row r="76" spans="1:5" ht="15" customHeight="1">
      <c r="A76" s="19" t="s">
        <v>85</v>
      </c>
    </row>
    <row r="77" spans="1:5" ht="15" customHeight="1">
      <c r="A77" s="19" t="s">
        <v>93</v>
      </c>
    </row>
    <row r="78" spans="1:5" ht="15" customHeight="1">
      <c r="A78" s="19" t="s">
        <v>86</v>
      </c>
    </row>
  </sheetData>
  <mergeCells count="13">
    <mergeCell ref="A47:E47"/>
    <mergeCell ref="A62:E62"/>
    <mergeCell ref="A32:E32"/>
    <mergeCell ref="A33:E33"/>
    <mergeCell ref="A45:E45"/>
    <mergeCell ref="A46:E46"/>
    <mergeCell ref="A60:E60"/>
    <mergeCell ref="A61:E61"/>
    <mergeCell ref="B2:D2"/>
    <mergeCell ref="A1:F1"/>
    <mergeCell ref="A8:F8"/>
    <mergeCell ref="A9:F9"/>
    <mergeCell ref="A34:E34"/>
  </mergeCells>
  <printOptions horizontalCentered="1" verticalCentered="1"/>
  <pageMargins left="0.70866141732283472" right="1.18" top="0.3" bottom="0.2" header="0.31496062992125984" footer="0.31496062992125984"/>
  <pageSetup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78"/>
  <sheetViews>
    <sheetView workbookViewId="0">
      <selection sqref="A1:F1"/>
    </sheetView>
  </sheetViews>
  <sheetFormatPr baseColWidth="10" defaultColWidth="11.5703125" defaultRowHeight="15"/>
  <cols>
    <col min="1" max="1" width="75.7109375" style="45" customWidth="1"/>
    <col min="2" max="2" width="16.7109375" style="1" bestFit="1" customWidth="1"/>
    <col min="3" max="5" width="17.7109375" style="1" bestFit="1" customWidth="1"/>
    <col min="6" max="6" width="13" style="1" bestFit="1" customWidth="1"/>
    <col min="7" max="16384" width="11.5703125" style="1"/>
  </cols>
  <sheetData>
    <row r="1" spans="1:6" ht="15" customHeight="1">
      <c r="A1" s="66" t="s">
        <v>0</v>
      </c>
      <c r="B1" s="66"/>
      <c r="C1" s="66"/>
      <c r="D1" s="66"/>
      <c r="E1" s="66"/>
      <c r="F1" s="66"/>
    </row>
    <row r="2" spans="1:6" ht="15" customHeight="1">
      <c r="A2" s="32" t="s">
        <v>3</v>
      </c>
      <c r="B2" s="65" t="s">
        <v>4</v>
      </c>
      <c r="C2" s="65"/>
      <c r="D2" s="65"/>
      <c r="E2" s="33"/>
      <c r="F2" s="33"/>
    </row>
    <row r="3" spans="1:6" ht="15" customHeight="1">
      <c r="A3" s="32" t="s">
        <v>5</v>
      </c>
      <c r="B3" s="34" t="s">
        <v>6</v>
      </c>
      <c r="C3" s="34"/>
      <c r="D3" s="34"/>
      <c r="E3" s="33"/>
      <c r="F3" s="33"/>
    </row>
    <row r="4" spans="1:6" ht="15" customHeight="1">
      <c r="A4" s="32" t="s">
        <v>7</v>
      </c>
      <c r="B4" s="34" t="s">
        <v>8</v>
      </c>
      <c r="C4" s="34"/>
      <c r="D4" s="34"/>
      <c r="E4" s="33"/>
      <c r="F4" s="33"/>
    </row>
    <row r="5" spans="1:6" ht="15" customHeight="1">
      <c r="A5" s="32" t="s">
        <v>75</v>
      </c>
      <c r="B5" s="35" t="s">
        <v>79</v>
      </c>
      <c r="C5" s="33"/>
      <c r="D5" s="33"/>
      <c r="E5" s="33"/>
      <c r="F5" s="33"/>
    </row>
    <row r="6" spans="1:6" ht="15" customHeight="1">
      <c r="A6" s="32"/>
      <c r="B6" s="35"/>
      <c r="C6" s="33"/>
      <c r="D6" s="33"/>
      <c r="E6" s="33"/>
      <c r="F6" s="33"/>
    </row>
    <row r="8" spans="1:6" ht="15" customHeight="1">
      <c r="A8" s="66" t="s">
        <v>1</v>
      </c>
      <c r="B8" s="66"/>
      <c r="C8" s="66"/>
      <c r="D8" s="66"/>
      <c r="E8" s="66"/>
      <c r="F8" s="66"/>
    </row>
    <row r="9" spans="1:6" ht="15" customHeight="1">
      <c r="A9" s="66" t="s">
        <v>2</v>
      </c>
      <c r="B9" s="66"/>
      <c r="C9" s="66"/>
      <c r="D9" s="66"/>
      <c r="E9" s="66"/>
      <c r="F9" s="66"/>
    </row>
    <row r="11" spans="1:6" ht="15" customHeight="1" thickBot="1">
      <c r="A11" s="56" t="s">
        <v>87</v>
      </c>
      <c r="B11" s="37" t="s">
        <v>10</v>
      </c>
      <c r="C11" s="37" t="s">
        <v>67</v>
      </c>
      <c r="D11" s="37" t="s">
        <v>68</v>
      </c>
      <c r="E11" s="37" t="s">
        <v>69</v>
      </c>
      <c r="F11" s="37" t="s">
        <v>88</v>
      </c>
    </row>
    <row r="13" spans="1:6" ht="15" customHeight="1">
      <c r="A13" s="38" t="s">
        <v>15</v>
      </c>
    </row>
    <row r="14" spans="1:6" ht="15" customHeight="1">
      <c r="A14" s="60" t="s">
        <v>16</v>
      </c>
      <c r="B14" s="59" t="s">
        <v>17</v>
      </c>
      <c r="C14" s="58">
        <v>138029</v>
      </c>
      <c r="D14" s="58">
        <v>138611</v>
      </c>
      <c r="E14" s="58">
        <v>140021</v>
      </c>
      <c r="F14" s="58">
        <f>AVERAGE(C14:E14)</f>
        <v>138887</v>
      </c>
    </row>
    <row r="15" spans="1:6" ht="15" customHeight="1">
      <c r="A15" s="11" t="s">
        <v>18</v>
      </c>
      <c r="B15" s="1" t="s">
        <v>17</v>
      </c>
      <c r="C15" s="12">
        <v>4409</v>
      </c>
      <c r="D15" s="12">
        <v>4444</v>
      </c>
      <c r="E15" s="12">
        <v>4483</v>
      </c>
      <c r="F15" s="12">
        <f t="shared" ref="F15:F26" si="0">AVERAGE(C15:E15)</f>
        <v>4445.333333333333</v>
      </c>
    </row>
    <row r="16" spans="1:6" ht="15" customHeight="1">
      <c r="A16" s="11" t="s">
        <v>19</v>
      </c>
      <c r="B16" s="1" t="s">
        <v>17</v>
      </c>
      <c r="C16" s="13">
        <v>3585</v>
      </c>
      <c r="D16" s="13">
        <v>3617</v>
      </c>
      <c r="E16" s="13">
        <v>3639</v>
      </c>
      <c r="F16" s="12">
        <f t="shared" si="0"/>
        <v>3613.6666666666665</v>
      </c>
    </row>
    <row r="17" spans="1:6" ht="15" customHeight="1">
      <c r="A17" s="14" t="s">
        <v>20</v>
      </c>
      <c r="B17" s="1" t="s">
        <v>17</v>
      </c>
      <c r="C17" s="13">
        <v>43545</v>
      </c>
      <c r="D17" s="13">
        <v>44009</v>
      </c>
      <c r="E17" s="13">
        <v>44459</v>
      </c>
      <c r="F17" s="12">
        <f t="shared" si="0"/>
        <v>44004.333333333336</v>
      </c>
    </row>
    <row r="18" spans="1:6" ht="15" customHeight="1">
      <c r="A18" s="14" t="s">
        <v>21</v>
      </c>
      <c r="B18" s="1" t="s">
        <v>17</v>
      </c>
      <c r="C18" s="13"/>
      <c r="D18" s="13"/>
      <c r="E18" s="13"/>
      <c r="F18" s="12"/>
    </row>
    <row r="19" spans="1:6" ht="15" customHeight="1">
      <c r="A19" s="14" t="s">
        <v>22</v>
      </c>
      <c r="B19" s="1" t="s">
        <v>17</v>
      </c>
      <c r="C19" s="13"/>
      <c r="D19" s="13"/>
      <c r="E19" s="13"/>
      <c r="F19" s="12"/>
    </row>
    <row r="20" spans="1:6" ht="15" customHeight="1">
      <c r="A20" s="14" t="s">
        <v>23</v>
      </c>
      <c r="B20" s="1" t="s">
        <v>17</v>
      </c>
      <c r="C20" s="13"/>
      <c r="D20" s="13"/>
      <c r="E20" s="13"/>
      <c r="F20" s="12"/>
    </row>
    <row r="21" spans="1:6" ht="15" customHeight="1">
      <c r="A21" s="14" t="s">
        <v>24</v>
      </c>
      <c r="B21" s="1" t="s">
        <v>17</v>
      </c>
      <c r="C21" s="13">
        <v>2846</v>
      </c>
      <c r="D21" s="13">
        <v>2871</v>
      </c>
      <c r="E21" s="13">
        <v>2871</v>
      </c>
      <c r="F21" s="12">
        <f t="shared" si="0"/>
        <v>2862.6666666666665</v>
      </c>
    </row>
    <row r="22" spans="1:6" ht="15" customHeight="1">
      <c r="A22" s="14" t="s">
        <v>25</v>
      </c>
      <c r="B22" s="1" t="s">
        <v>17</v>
      </c>
      <c r="C22" s="13"/>
      <c r="D22" s="13"/>
      <c r="E22" s="13"/>
      <c r="F22" s="12"/>
    </row>
    <row r="23" spans="1:6" ht="15" customHeight="1">
      <c r="A23" s="14" t="s">
        <v>26</v>
      </c>
      <c r="B23" s="1" t="s">
        <v>17</v>
      </c>
      <c r="C23" s="13"/>
      <c r="D23" s="13"/>
      <c r="E23" s="13"/>
      <c r="F23" s="12"/>
    </row>
    <row r="24" spans="1:6" ht="15" customHeight="1">
      <c r="A24" s="60" t="s">
        <v>27</v>
      </c>
      <c r="B24" s="1" t="s">
        <v>17</v>
      </c>
      <c r="C24" s="13">
        <v>376124</v>
      </c>
      <c r="D24" s="13">
        <v>390344</v>
      </c>
      <c r="E24" s="13">
        <v>407700</v>
      </c>
      <c r="F24" s="12">
        <f t="shared" si="0"/>
        <v>391389.33333333331</v>
      </c>
    </row>
    <row r="25" spans="1:6" ht="15" customHeight="1" thickBot="1">
      <c r="A25" s="16" t="s">
        <v>91</v>
      </c>
      <c r="B25" s="43"/>
      <c r="C25" s="18">
        <f>+C14+C24</f>
        <v>514153</v>
      </c>
      <c r="D25" s="18">
        <f t="shared" ref="D25:E25" si="1">+D14+D24</f>
        <v>528955</v>
      </c>
      <c r="E25" s="18">
        <f t="shared" si="1"/>
        <v>547721</v>
      </c>
      <c r="F25" s="18">
        <f t="shared" si="0"/>
        <v>530276.33333333337</v>
      </c>
    </row>
    <row r="26" spans="1:6" ht="15" customHeight="1" thickTop="1" thickBot="1">
      <c r="A26" s="16" t="s">
        <v>92</v>
      </c>
      <c r="B26" s="43"/>
      <c r="C26" s="18">
        <f>SUM(C14:C24)</f>
        <v>568538</v>
      </c>
      <c r="D26" s="18">
        <f>SUM(D14:D24)</f>
        <v>583896</v>
      </c>
      <c r="E26" s="18">
        <f>SUM(E14:E24)</f>
        <v>603173</v>
      </c>
      <c r="F26" s="18">
        <f t="shared" si="0"/>
        <v>585202.33333333337</v>
      </c>
    </row>
    <row r="27" spans="1:6" ht="15" customHeight="1" thickTop="1">
      <c r="A27" s="45" t="s">
        <v>30</v>
      </c>
    </row>
    <row r="28" spans="1:6" ht="15" customHeight="1">
      <c r="A28" s="46" t="s">
        <v>29</v>
      </c>
      <c r="B28" s="47"/>
      <c r="C28" s="47"/>
      <c r="D28" s="47"/>
      <c r="E28" s="47"/>
      <c r="F28" s="47"/>
    </row>
    <row r="29" spans="1:6" ht="15" customHeight="1">
      <c r="A29" s="46"/>
      <c r="B29" s="47"/>
      <c r="C29" s="47"/>
      <c r="D29" s="47"/>
      <c r="E29" s="47"/>
      <c r="F29" s="47"/>
    </row>
    <row r="30" spans="1:6" ht="15" customHeight="1"/>
    <row r="31" spans="1:6" ht="15" customHeight="1"/>
    <row r="32" spans="1:6" ht="15" customHeight="1">
      <c r="A32" s="67" t="s">
        <v>31</v>
      </c>
      <c r="B32" s="67"/>
      <c r="C32" s="67"/>
      <c r="D32" s="67"/>
      <c r="E32" s="67"/>
    </row>
    <row r="33" spans="1:5" ht="15" customHeight="1">
      <c r="A33" s="66" t="s">
        <v>32</v>
      </c>
      <c r="B33" s="66"/>
      <c r="C33" s="66"/>
      <c r="D33" s="66"/>
      <c r="E33" s="66"/>
    </row>
    <row r="34" spans="1:5">
      <c r="A34" s="66" t="s">
        <v>77</v>
      </c>
      <c r="B34" s="66"/>
      <c r="C34" s="66"/>
      <c r="D34" s="66"/>
      <c r="E34" s="66"/>
    </row>
    <row r="35" spans="1:5">
      <c r="A35" s="48"/>
      <c r="B35" s="48"/>
      <c r="C35" s="48"/>
      <c r="D35" s="48"/>
      <c r="E35" s="48"/>
    </row>
    <row r="36" spans="1:5" ht="15.75" thickBot="1">
      <c r="A36" s="56" t="s">
        <v>87</v>
      </c>
      <c r="B36" s="37" t="s">
        <v>67</v>
      </c>
      <c r="C36" s="37" t="s">
        <v>68</v>
      </c>
      <c r="D36" s="37" t="s">
        <v>69</v>
      </c>
      <c r="E36" s="37" t="s">
        <v>70</v>
      </c>
    </row>
    <row r="37" spans="1:5">
      <c r="A37" s="49"/>
      <c r="B37" s="50"/>
      <c r="C37" s="50"/>
      <c r="D37" s="50"/>
      <c r="E37" s="50"/>
    </row>
    <row r="38" spans="1:5">
      <c r="A38" s="45" t="s">
        <v>15</v>
      </c>
    </row>
    <row r="39" spans="1:5">
      <c r="A39" s="39" t="s">
        <v>16</v>
      </c>
      <c r="E39" s="1">
        <f>+SUM(B39:D39)</f>
        <v>0</v>
      </c>
    </row>
    <row r="40" spans="1:5">
      <c r="A40" s="41"/>
      <c r="E40" s="1">
        <f t="shared" ref="E40" si="2">+SUM(B40:D40)</f>
        <v>0</v>
      </c>
    </row>
    <row r="41" spans="1:5" ht="15.75" thickBot="1">
      <c r="A41" s="42" t="s">
        <v>28</v>
      </c>
      <c r="B41" s="43">
        <f>+SUM(B39:B40)</f>
        <v>0</v>
      </c>
      <c r="C41" s="43">
        <f>+SUM(C39:C40)</f>
        <v>0</v>
      </c>
      <c r="D41" s="43">
        <f>+SUM(D39:D40)</f>
        <v>0</v>
      </c>
      <c r="E41" s="43">
        <f>+SUM(E39:E40)</f>
        <v>0</v>
      </c>
    </row>
    <row r="42" spans="1:5" ht="15.75" thickTop="1">
      <c r="A42" s="45" t="s">
        <v>33</v>
      </c>
    </row>
    <row r="44" spans="1:5">
      <c r="A44" s="1"/>
    </row>
    <row r="45" spans="1:5">
      <c r="A45" s="66" t="s">
        <v>34</v>
      </c>
      <c r="B45" s="66"/>
      <c r="C45" s="66"/>
      <c r="D45" s="66"/>
      <c r="E45" s="66"/>
    </row>
    <row r="46" spans="1:5">
      <c r="A46" s="66" t="s">
        <v>35</v>
      </c>
      <c r="B46" s="66"/>
      <c r="C46" s="66"/>
      <c r="D46" s="66"/>
      <c r="E46" s="66"/>
    </row>
    <row r="47" spans="1:5">
      <c r="A47" s="66" t="s">
        <v>77</v>
      </c>
      <c r="B47" s="66"/>
      <c r="C47" s="66"/>
      <c r="D47" s="66"/>
      <c r="E47" s="66"/>
    </row>
    <row r="48" spans="1:5">
      <c r="A48" s="48"/>
      <c r="B48" s="48"/>
      <c r="C48" s="48"/>
      <c r="D48" s="48"/>
      <c r="E48" s="48"/>
    </row>
    <row r="49" spans="1:5" ht="15.75" thickBot="1">
      <c r="A49" s="36" t="s">
        <v>36</v>
      </c>
      <c r="B49" s="37" t="s">
        <v>67</v>
      </c>
      <c r="C49" s="37" t="s">
        <v>68</v>
      </c>
      <c r="D49" s="37" t="s">
        <v>69</v>
      </c>
      <c r="E49" s="37" t="s">
        <v>70</v>
      </c>
    </row>
    <row r="51" spans="1:5">
      <c r="A51" s="45" t="s">
        <v>37</v>
      </c>
      <c r="E51" s="1">
        <f>+SUM(B51:D51)</f>
        <v>0</v>
      </c>
    </row>
    <row r="52" spans="1:5">
      <c r="A52" s="45" t="s">
        <v>38</v>
      </c>
    </row>
    <row r="53" spans="1:5">
      <c r="A53" s="45" t="s">
        <v>39</v>
      </c>
    </row>
    <row r="54" spans="1:5">
      <c r="A54" s="45" t="s">
        <v>40</v>
      </c>
    </row>
    <row r="55" spans="1:5">
      <c r="A55" s="45" t="s">
        <v>41</v>
      </c>
    </row>
    <row r="56" spans="1:5" ht="15.75" thickBot="1">
      <c r="A56" s="42" t="s">
        <v>28</v>
      </c>
      <c r="B56" s="43">
        <f>+SUM(B51:B55)</f>
        <v>0</v>
      </c>
      <c r="C56" s="43">
        <f t="shared" ref="C56:E56" si="3">+SUM(C51:C55)</f>
        <v>0</v>
      </c>
      <c r="D56" s="43">
        <f t="shared" si="3"/>
        <v>0</v>
      </c>
      <c r="E56" s="43">
        <f t="shared" si="3"/>
        <v>0</v>
      </c>
    </row>
    <row r="57" spans="1:5" ht="15.75" thickTop="1">
      <c r="A57" s="46" t="s">
        <v>33</v>
      </c>
    </row>
    <row r="60" spans="1:5">
      <c r="A60" s="66" t="s">
        <v>42</v>
      </c>
      <c r="B60" s="66"/>
      <c r="C60" s="66"/>
      <c r="D60" s="66"/>
      <c r="E60" s="66"/>
    </row>
    <row r="61" spans="1:5">
      <c r="A61" s="66" t="s">
        <v>43</v>
      </c>
      <c r="B61" s="66"/>
      <c r="C61" s="66"/>
      <c r="D61" s="66"/>
      <c r="E61" s="66"/>
    </row>
    <row r="62" spans="1:5">
      <c r="A62" s="66" t="s">
        <v>77</v>
      </c>
      <c r="B62" s="66"/>
      <c r="C62" s="66"/>
      <c r="D62" s="66"/>
      <c r="E62" s="66"/>
    </row>
    <row r="63" spans="1:5">
      <c r="A63" s="48"/>
      <c r="B63" s="48"/>
      <c r="C63" s="48"/>
      <c r="D63" s="48"/>
      <c r="E63" s="48"/>
    </row>
    <row r="64" spans="1:5" ht="15.75" thickBot="1">
      <c r="A64" s="36" t="s">
        <v>36</v>
      </c>
      <c r="B64" s="37" t="s">
        <v>67</v>
      </c>
      <c r="C64" s="37" t="s">
        <v>68</v>
      </c>
      <c r="D64" s="37" t="s">
        <v>69</v>
      </c>
      <c r="E64" s="37" t="s">
        <v>70</v>
      </c>
    </row>
    <row r="66" spans="1:5">
      <c r="A66" s="1" t="s">
        <v>44</v>
      </c>
      <c r="E66" s="1">
        <f>B66</f>
        <v>0</v>
      </c>
    </row>
    <row r="67" spans="1:5">
      <c r="A67" s="1" t="s">
        <v>45</v>
      </c>
      <c r="D67" s="6">
        <v>8333333333.3299999</v>
      </c>
      <c r="E67" s="1">
        <f>SUM(B67:D67)</f>
        <v>8333333333.3299999</v>
      </c>
    </row>
    <row r="68" spans="1:5">
      <c r="A68" s="1" t="s">
        <v>46</v>
      </c>
      <c r="E68" s="1">
        <f>E67+E66</f>
        <v>8333333333.3299999</v>
      </c>
    </row>
    <row r="69" spans="1:5">
      <c r="A69" s="1" t="s">
        <v>47</v>
      </c>
      <c r="E69" s="1">
        <f>SUM(B69:D69)</f>
        <v>0</v>
      </c>
    </row>
    <row r="70" spans="1:5">
      <c r="A70" s="1" t="s">
        <v>48</v>
      </c>
      <c r="E70" s="1">
        <f>E68-E69</f>
        <v>8333333333.3299999</v>
      </c>
    </row>
    <row r="71" spans="1:5" ht="15.75" thickBot="1">
      <c r="A71" s="43"/>
      <c r="B71" s="43"/>
      <c r="C71" s="43"/>
      <c r="D71" s="43"/>
      <c r="E71" s="43"/>
    </row>
    <row r="72" spans="1:5" ht="15.75" thickTop="1">
      <c r="A72" s="1" t="s">
        <v>49</v>
      </c>
    </row>
    <row r="73" spans="1:5">
      <c r="A73" s="1"/>
    </row>
    <row r="76" spans="1:5">
      <c r="A76" s="19" t="s">
        <v>85</v>
      </c>
    </row>
    <row r="77" spans="1:5">
      <c r="A77" s="19" t="s">
        <v>93</v>
      </c>
    </row>
    <row r="78" spans="1:5">
      <c r="A78" s="19" t="s">
        <v>86</v>
      </c>
    </row>
  </sheetData>
  <mergeCells count="13">
    <mergeCell ref="A62:E62"/>
    <mergeCell ref="A32:E32"/>
    <mergeCell ref="A33:E33"/>
    <mergeCell ref="A45:E45"/>
    <mergeCell ref="A46:E46"/>
    <mergeCell ref="A60:E60"/>
    <mergeCell ref="A61:E61"/>
    <mergeCell ref="A47:E47"/>
    <mergeCell ref="B2:D2"/>
    <mergeCell ref="A1:F1"/>
    <mergeCell ref="A8:F8"/>
    <mergeCell ref="A9:F9"/>
    <mergeCell ref="A34:E3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8"/>
  <sheetViews>
    <sheetView workbookViewId="0">
      <selection sqref="A1:F1"/>
    </sheetView>
  </sheetViews>
  <sheetFormatPr baseColWidth="10" defaultColWidth="11.5703125" defaultRowHeight="15" customHeight="1"/>
  <cols>
    <col min="1" max="1" width="75.7109375" style="45" customWidth="1"/>
    <col min="2" max="2" width="16.7109375" style="1" bestFit="1" customWidth="1"/>
    <col min="3" max="5" width="17.7109375" style="1" bestFit="1" customWidth="1"/>
    <col min="6" max="6" width="13" style="1" bestFit="1" customWidth="1"/>
    <col min="7" max="16384" width="11.5703125" style="1"/>
  </cols>
  <sheetData>
    <row r="1" spans="1:6" ht="15" customHeight="1">
      <c r="A1" s="66" t="s">
        <v>0</v>
      </c>
      <c r="B1" s="66"/>
      <c r="C1" s="66"/>
      <c r="D1" s="66"/>
      <c r="E1" s="66"/>
      <c r="F1" s="66"/>
    </row>
    <row r="2" spans="1:6" s="33" customFormat="1" ht="15" customHeight="1">
      <c r="A2" s="32" t="s">
        <v>3</v>
      </c>
      <c r="B2" s="35" t="s">
        <v>57</v>
      </c>
    </row>
    <row r="3" spans="1:6" s="33" customFormat="1" ht="15" customHeight="1">
      <c r="A3" s="32" t="s">
        <v>5</v>
      </c>
      <c r="B3" s="35" t="s">
        <v>6</v>
      </c>
    </row>
    <row r="4" spans="1:6" s="33" customFormat="1">
      <c r="A4" s="32" t="s">
        <v>7</v>
      </c>
      <c r="B4" s="33" t="s">
        <v>58</v>
      </c>
    </row>
    <row r="5" spans="1:6" s="33" customFormat="1" ht="15" customHeight="1">
      <c r="A5" s="32" t="s">
        <v>75</v>
      </c>
      <c r="B5" s="35" t="s">
        <v>80</v>
      </c>
      <c r="C5" s="51"/>
      <c r="D5" s="51"/>
      <c r="E5" s="51"/>
      <c r="F5" s="51"/>
    </row>
    <row r="6" spans="1:6" s="33" customFormat="1" ht="15" customHeight="1">
      <c r="A6" s="32"/>
      <c r="B6" s="35"/>
      <c r="C6" s="51"/>
      <c r="D6" s="51"/>
      <c r="E6" s="51"/>
      <c r="F6" s="51"/>
    </row>
    <row r="7" spans="1:6" ht="15" customHeight="1">
      <c r="A7" s="32"/>
      <c r="B7" s="65"/>
      <c r="C7" s="65"/>
      <c r="D7" s="65"/>
      <c r="E7" s="33"/>
      <c r="F7" s="33"/>
    </row>
    <row r="8" spans="1:6" ht="15" customHeight="1">
      <c r="A8" s="66" t="s">
        <v>1</v>
      </c>
      <c r="B8" s="66"/>
      <c r="C8" s="66"/>
      <c r="D8" s="66"/>
      <c r="E8" s="66"/>
      <c r="F8" s="66"/>
    </row>
    <row r="9" spans="1:6" ht="15" customHeight="1">
      <c r="A9" s="66" t="s">
        <v>2</v>
      </c>
      <c r="B9" s="66"/>
      <c r="C9" s="66"/>
      <c r="D9" s="66"/>
      <c r="E9" s="66"/>
      <c r="F9" s="66"/>
    </row>
    <row r="11" spans="1:6" ht="15" customHeight="1" thickBot="1">
      <c r="A11" s="56" t="s">
        <v>87</v>
      </c>
      <c r="B11" s="37" t="s">
        <v>10</v>
      </c>
      <c r="C11" s="37" t="s">
        <v>59</v>
      </c>
      <c r="D11" s="37" t="s">
        <v>60</v>
      </c>
      <c r="E11" s="37" t="s">
        <v>61</v>
      </c>
      <c r="F11" s="37" t="s">
        <v>88</v>
      </c>
    </row>
    <row r="13" spans="1:6" ht="15" customHeight="1">
      <c r="A13" s="38" t="s">
        <v>63</v>
      </c>
    </row>
    <row r="14" spans="1:6" ht="15" customHeight="1">
      <c r="A14" s="60" t="s">
        <v>16</v>
      </c>
      <c r="B14" s="59" t="s">
        <v>17</v>
      </c>
      <c r="C14" s="58">
        <v>139724</v>
      </c>
      <c r="D14" s="58">
        <v>140286</v>
      </c>
      <c r="E14" s="58">
        <v>141954</v>
      </c>
      <c r="F14" s="58">
        <f>AVERAGE(C14:E14)</f>
        <v>140654.66666666666</v>
      </c>
    </row>
    <row r="15" spans="1:6" ht="15" customHeight="1">
      <c r="A15" s="11" t="s">
        <v>18</v>
      </c>
      <c r="B15" s="1" t="s">
        <v>17</v>
      </c>
      <c r="C15" s="12">
        <v>4464</v>
      </c>
      <c r="D15" s="12">
        <v>4501</v>
      </c>
      <c r="E15" s="12">
        <v>4490</v>
      </c>
      <c r="F15" s="61">
        <f t="shared" ref="F15:F26" si="0">AVERAGE(C15:E15)</f>
        <v>4485</v>
      </c>
    </row>
    <row r="16" spans="1:6" ht="15" customHeight="1">
      <c r="A16" s="11" t="s">
        <v>19</v>
      </c>
      <c r="B16" s="1" t="s">
        <v>17</v>
      </c>
      <c r="C16" s="13">
        <v>3629</v>
      </c>
      <c r="D16" s="13">
        <v>3645</v>
      </c>
      <c r="E16" s="13">
        <v>3632</v>
      </c>
      <c r="F16" s="61">
        <f t="shared" si="0"/>
        <v>3635.3333333333335</v>
      </c>
    </row>
    <row r="17" spans="1:6" ht="15" customHeight="1">
      <c r="A17" s="14" t="s">
        <v>20</v>
      </c>
      <c r="B17" s="1" t="s">
        <v>17</v>
      </c>
      <c r="C17" s="13">
        <v>44253</v>
      </c>
      <c r="D17" s="13">
        <v>44755</v>
      </c>
      <c r="E17" s="13">
        <v>44691</v>
      </c>
      <c r="F17" s="61">
        <f t="shared" si="0"/>
        <v>44566.333333333336</v>
      </c>
    </row>
    <row r="18" spans="1:6" ht="15" customHeight="1">
      <c r="A18" s="14" t="s">
        <v>21</v>
      </c>
      <c r="B18" s="1" t="s">
        <v>17</v>
      </c>
      <c r="C18" s="13"/>
      <c r="D18" s="13"/>
      <c r="E18" s="13"/>
      <c r="F18" s="61"/>
    </row>
    <row r="19" spans="1:6" ht="15" customHeight="1">
      <c r="A19" s="14" t="s">
        <v>22</v>
      </c>
      <c r="B19" s="1" t="s">
        <v>17</v>
      </c>
      <c r="C19" s="13"/>
      <c r="D19" s="13"/>
      <c r="E19" s="13"/>
      <c r="F19" s="61"/>
    </row>
    <row r="20" spans="1:6" ht="15" customHeight="1">
      <c r="A20" s="14" t="s">
        <v>23</v>
      </c>
      <c r="B20" s="1" t="s">
        <v>17</v>
      </c>
      <c r="C20" s="13"/>
      <c r="D20" s="13"/>
      <c r="E20" s="13"/>
      <c r="F20" s="61"/>
    </row>
    <row r="21" spans="1:6" ht="15" customHeight="1">
      <c r="A21" s="14" t="s">
        <v>24</v>
      </c>
      <c r="B21" s="1" t="s">
        <v>17</v>
      </c>
      <c r="C21" s="13">
        <v>2832</v>
      </c>
      <c r="D21" s="13">
        <v>2855</v>
      </c>
      <c r="E21" s="13">
        <v>2838</v>
      </c>
      <c r="F21" s="61">
        <f t="shared" si="0"/>
        <v>2841.6666666666665</v>
      </c>
    </row>
    <row r="22" spans="1:6" ht="15" customHeight="1">
      <c r="A22" s="14" t="s">
        <v>25</v>
      </c>
      <c r="B22" s="1" t="s">
        <v>17</v>
      </c>
      <c r="C22" s="13"/>
      <c r="D22" s="13"/>
      <c r="E22" s="13"/>
      <c r="F22" s="61"/>
    </row>
    <row r="23" spans="1:6" ht="15" customHeight="1">
      <c r="A23" s="14" t="s">
        <v>26</v>
      </c>
      <c r="B23" s="1" t="s">
        <v>17</v>
      </c>
      <c r="C23" s="13"/>
      <c r="D23" s="13"/>
      <c r="E23" s="13"/>
      <c r="F23" s="61"/>
    </row>
    <row r="24" spans="1:6" ht="15" customHeight="1">
      <c r="A24" s="60" t="s">
        <v>27</v>
      </c>
      <c r="B24" s="1" t="s">
        <v>17</v>
      </c>
      <c r="C24" s="13">
        <v>424342</v>
      </c>
      <c r="D24" s="13">
        <v>440130</v>
      </c>
      <c r="E24" s="13">
        <v>455236</v>
      </c>
      <c r="F24" s="61">
        <f t="shared" si="0"/>
        <v>439902.66666666669</v>
      </c>
    </row>
    <row r="25" spans="1:6" ht="15" customHeight="1" thickBot="1">
      <c r="A25" s="16" t="s">
        <v>91</v>
      </c>
      <c r="B25" s="43"/>
      <c r="C25" s="18">
        <f>+C14+C24</f>
        <v>564066</v>
      </c>
      <c r="D25" s="18">
        <f t="shared" ref="D25:E25" si="1">+D14+D24</f>
        <v>580416</v>
      </c>
      <c r="E25" s="18">
        <f t="shared" si="1"/>
        <v>597190</v>
      </c>
      <c r="F25" s="18">
        <f t="shared" si="0"/>
        <v>580557.33333333337</v>
      </c>
    </row>
    <row r="26" spans="1:6" ht="15" customHeight="1" thickTop="1" thickBot="1">
      <c r="A26" s="16" t="s">
        <v>92</v>
      </c>
      <c r="B26" s="43"/>
      <c r="C26" s="18">
        <f>SUM(C14:C24)</f>
        <v>619244</v>
      </c>
      <c r="D26" s="18">
        <f>SUM(D14:D24)</f>
        <v>636172</v>
      </c>
      <c r="E26" s="18">
        <f>SUM(E14:E24)</f>
        <v>652841</v>
      </c>
      <c r="F26" s="18">
        <f t="shared" si="0"/>
        <v>636085.66666666663</v>
      </c>
    </row>
    <row r="27" spans="1:6" ht="15" customHeight="1" thickTop="1">
      <c r="A27" s="45" t="s">
        <v>64</v>
      </c>
    </row>
    <row r="28" spans="1:6" ht="15" customHeight="1">
      <c r="A28" s="46" t="s">
        <v>29</v>
      </c>
    </row>
    <row r="29" spans="1:6" ht="15" customHeight="1">
      <c r="A29" s="46" t="s">
        <v>66</v>
      </c>
    </row>
    <row r="30" spans="1:6" ht="15" customHeight="1">
      <c r="A30" s="46"/>
    </row>
    <row r="32" spans="1:6">
      <c r="A32" s="32" t="s">
        <v>31</v>
      </c>
      <c r="B32" s="34"/>
      <c r="C32" s="34"/>
      <c r="D32" s="34"/>
      <c r="E32" s="52"/>
    </row>
    <row r="33" spans="1:5">
      <c r="A33" s="69" t="s">
        <v>55</v>
      </c>
      <c r="B33" s="69"/>
      <c r="C33" s="69"/>
      <c r="D33" s="69"/>
      <c r="E33" s="69"/>
    </row>
    <row r="34" spans="1:5">
      <c r="A34" s="66" t="s">
        <v>77</v>
      </c>
      <c r="B34" s="66"/>
      <c r="C34" s="66"/>
      <c r="D34" s="66"/>
      <c r="E34" s="66"/>
    </row>
    <row r="35" spans="1:5">
      <c r="A35" s="48"/>
      <c r="B35" s="48"/>
      <c r="C35" s="48"/>
      <c r="D35" s="48"/>
      <c r="E35" s="48"/>
    </row>
    <row r="36" spans="1:5" ht="15.75" thickBot="1">
      <c r="A36" s="56" t="s">
        <v>87</v>
      </c>
      <c r="B36" s="37" t="s">
        <v>59</v>
      </c>
      <c r="C36" s="37" t="s">
        <v>60</v>
      </c>
      <c r="D36" s="37" t="s">
        <v>61</v>
      </c>
      <c r="E36" s="36" t="s">
        <v>62</v>
      </c>
    </row>
    <row r="37" spans="1:5">
      <c r="A37" s="39"/>
      <c r="B37" s="2"/>
      <c r="C37" s="2"/>
      <c r="D37" s="2"/>
      <c r="E37" s="2"/>
    </row>
    <row r="38" spans="1:5">
      <c r="A38" s="38" t="s">
        <v>15</v>
      </c>
      <c r="B38" s="2"/>
      <c r="C38" s="2"/>
      <c r="D38" s="2"/>
      <c r="E38" s="2"/>
    </row>
    <row r="39" spans="1:5">
      <c r="A39" s="39" t="s">
        <v>16</v>
      </c>
      <c r="E39" s="1">
        <f>+SUM(B39:D39)</f>
        <v>0</v>
      </c>
    </row>
    <row r="40" spans="1:5">
      <c r="A40" s="40"/>
      <c r="E40" s="1">
        <f t="shared" ref="E40" si="2">+SUM(B40:D40)</f>
        <v>0</v>
      </c>
    </row>
    <row r="41" spans="1:5" ht="15.75" thickBot="1">
      <c r="A41" s="42" t="s">
        <v>28</v>
      </c>
      <c r="B41" s="43">
        <f>+SUM(B39:B40)</f>
        <v>0</v>
      </c>
      <c r="C41" s="43">
        <f>+SUM(C39:C40)</f>
        <v>0</v>
      </c>
      <c r="D41" s="43">
        <f>+SUM(D39:D40)</f>
        <v>0</v>
      </c>
      <c r="E41" s="43">
        <f>+SUM(E39:E40)</f>
        <v>0</v>
      </c>
    </row>
    <row r="42" spans="1:5" ht="15.75" thickTop="1">
      <c r="A42" s="1" t="s">
        <v>33</v>
      </c>
    </row>
    <row r="45" spans="1:5">
      <c r="A45" s="66" t="s">
        <v>34</v>
      </c>
      <c r="B45" s="66"/>
      <c r="C45" s="66"/>
      <c r="D45" s="66"/>
      <c r="E45" s="66"/>
    </row>
    <row r="46" spans="1:5">
      <c r="A46" s="69" t="s">
        <v>55</v>
      </c>
      <c r="B46" s="69"/>
      <c r="C46" s="69"/>
      <c r="D46" s="69"/>
      <c r="E46" s="69"/>
    </row>
    <row r="47" spans="1:5">
      <c r="A47" s="66" t="s">
        <v>77</v>
      </c>
      <c r="B47" s="66"/>
      <c r="C47" s="66"/>
      <c r="D47" s="66"/>
      <c r="E47" s="66"/>
    </row>
    <row r="48" spans="1:5">
      <c r="A48" s="48"/>
      <c r="B48" s="48"/>
      <c r="C48" s="48"/>
      <c r="D48" s="48"/>
      <c r="E48" s="48"/>
    </row>
    <row r="49" spans="1:5" ht="15.75" thickBot="1">
      <c r="A49" s="42" t="s">
        <v>36</v>
      </c>
      <c r="B49" s="43" t="s">
        <v>59</v>
      </c>
      <c r="C49" s="44" t="s">
        <v>60</v>
      </c>
      <c r="D49" s="44" t="s">
        <v>61</v>
      </c>
      <c r="E49" s="44" t="s">
        <v>62</v>
      </c>
    </row>
    <row r="50" spans="1:5" ht="15.75" thickTop="1"/>
    <row r="51" spans="1:5">
      <c r="A51" s="45" t="s">
        <v>37</v>
      </c>
      <c r="E51" s="1">
        <f>+SUM(B51:D51)</f>
        <v>0</v>
      </c>
    </row>
    <row r="52" spans="1:5">
      <c r="A52" s="45" t="s">
        <v>38</v>
      </c>
    </row>
    <row r="53" spans="1:5" s="47" customFormat="1">
      <c r="A53" s="46" t="s">
        <v>39</v>
      </c>
    </row>
    <row r="54" spans="1:5">
      <c r="A54" s="45" t="s">
        <v>40</v>
      </c>
    </row>
    <row r="55" spans="1:5">
      <c r="A55" s="46" t="s">
        <v>41</v>
      </c>
    </row>
    <row r="56" spans="1:5" ht="15.75" thickBot="1">
      <c r="A56" s="42" t="s">
        <v>28</v>
      </c>
      <c r="B56" s="43">
        <f>+SUM(B51:B55)</f>
        <v>0</v>
      </c>
      <c r="C56" s="43">
        <f t="shared" ref="C56:E56" si="3">+SUM(C51:C55)</f>
        <v>0</v>
      </c>
      <c r="D56" s="43">
        <f t="shared" si="3"/>
        <v>0</v>
      </c>
      <c r="E56" s="43">
        <f t="shared" si="3"/>
        <v>0</v>
      </c>
    </row>
    <row r="57" spans="1:5" ht="15.75" thickTop="1">
      <c r="A57" s="45" t="s">
        <v>56</v>
      </c>
    </row>
    <row r="58" spans="1:5">
      <c r="A58" s="53"/>
    </row>
    <row r="59" spans="1:5">
      <c r="A59" s="54"/>
      <c r="B59" s="68"/>
      <c r="C59" s="68"/>
      <c r="D59" s="68"/>
    </row>
    <row r="60" spans="1:5">
      <c r="A60" s="66" t="s">
        <v>42</v>
      </c>
      <c r="B60" s="66"/>
      <c r="C60" s="66"/>
      <c r="D60" s="66"/>
      <c r="E60" s="66"/>
    </row>
    <row r="61" spans="1:5">
      <c r="A61" s="69" t="s">
        <v>43</v>
      </c>
      <c r="B61" s="69"/>
      <c r="C61" s="69"/>
      <c r="D61" s="69"/>
      <c r="E61" s="69"/>
    </row>
    <row r="62" spans="1:5">
      <c r="A62" s="66" t="s">
        <v>77</v>
      </c>
      <c r="B62" s="66"/>
      <c r="C62" s="66"/>
      <c r="D62" s="66"/>
      <c r="E62" s="66"/>
    </row>
    <row r="63" spans="1:5">
      <c r="A63" s="48"/>
      <c r="B63" s="48"/>
      <c r="C63" s="48"/>
      <c r="D63" s="48"/>
      <c r="E63" s="48"/>
    </row>
    <row r="64" spans="1:5" ht="15.75" thickBot="1">
      <c r="A64" s="42" t="s">
        <v>36</v>
      </c>
      <c r="B64" s="43" t="s">
        <v>59</v>
      </c>
      <c r="C64" s="44" t="s">
        <v>60</v>
      </c>
      <c r="D64" s="44" t="s">
        <v>61</v>
      </c>
      <c r="E64" s="44" t="s">
        <v>62</v>
      </c>
    </row>
    <row r="65" spans="1:5" ht="15.75" thickTop="1">
      <c r="A65" s="1"/>
    </row>
    <row r="66" spans="1:5">
      <c r="A66" s="1" t="s">
        <v>44</v>
      </c>
      <c r="E66" s="1">
        <f>B66</f>
        <v>0</v>
      </c>
    </row>
    <row r="67" spans="1:5">
      <c r="A67" s="1" t="s">
        <v>45</v>
      </c>
      <c r="B67" s="6">
        <v>1041666666.67</v>
      </c>
      <c r="C67" s="6">
        <v>3125000000</v>
      </c>
      <c r="E67" s="1">
        <f>SUM(B67:D67)</f>
        <v>4166666666.6700001</v>
      </c>
    </row>
    <row r="68" spans="1:5" s="47" customFormat="1">
      <c r="A68" s="47" t="s">
        <v>46</v>
      </c>
      <c r="E68" s="47">
        <f>E67+E66</f>
        <v>4166666666.6700001</v>
      </c>
    </row>
    <row r="69" spans="1:5">
      <c r="A69" s="1" t="s">
        <v>47</v>
      </c>
      <c r="E69" s="1">
        <f>SUM(B69:D69)</f>
        <v>0</v>
      </c>
    </row>
    <row r="70" spans="1:5">
      <c r="A70" s="1" t="s">
        <v>48</v>
      </c>
      <c r="E70" s="1">
        <f>E68-E69</f>
        <v>4166666666.6700001</v>
      </c>
    </row>
    <row r="71" spans="1:5" ht="15.75" thickBot="1">
      <c r="A71" s="42"/>
      <c r="B71" s="43"/>
      <c r="C71" s="44"/>
      <c r="D71" s="44"/>
      <c r="E71" s="44"/>
    </row>
    <row r="72" spans="1:5" ht="15.75" thickTop="1">
      <c r="A72" s="1" t="s">
        <v>83</v>
      </c>
    </row>
    <row r="73" spans="1:5" ht="15" customHeight="1">
      <c r="A73" s="45" t="s">
        <v>84</v>
      </c>
    </row>
    <row r="76" spans="1:5" ht="15" customHeight="1">
      <c r="A76" s="19" t="s">
        <v>85</v>
      </c>
    </row>
    <row r="77" spans="1:5" ht="15" customHeight="1">
      <c r="A77" s="19" t="s">
        <v>93</v>
      </c>
    </row>
    <row r="78" spans="1:5" ht="15" customHeight="1">
      <c r="A78" s="19" t="s">
        <v>86</v>
      </c>
    </row>
  </sheetData>
  <mergeCells count="13">
    <mergeCell ref="A62:E62"/>
    <mergeCell ref="A47:E47"/>
    <mergeCell ref="A34:E34"/>
    <mergeCell ref="A33:E33"/>
    <mergeCell ref="A46:E46"/>
    <mergeCell ref="A45:E45"/>
    <mergeCell ref="A61:E61"/>
    <mergeCell ref="A60:E60"/>
    <mergeCell ref="A1:F1"/>
    <mergeCell ref="B7:D7"/>
    <mergeCell ref="B59:D59"/>
    <mergeCell ref="A8:F8"/>
    <mergeCell ref="A9:F9"/>
  </mergeCells>
  <printOptions horizontalCentered="1" verticalCentered="1"/>
  <pageMargins left="0.70866141732283472" right="1.18" top="0.3" bottom="0.2" header="0.31496062992125984" footer="0.31496062992125984"/>
  <pageSetup scale="5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78"/>
  <sheetViews>
    <sheetView workbookViewId="0">
      <selection sqref="A1:F1"/>
    </sheetView>
  </sheetViews>
  <sheetFormatPr baseColWidth="10" defaultColWidth="11.5703125" defaultRowHeight="15"/>
  <cols>
    <col min="1" max="1" width="75.7109375" style="19" customWidth="1"/>
    <col min="2" max="2" width="16.7109375" style="6" bestFit="1" customWidth="1"/>
    <col min="3" max="5" width="17.7109375" style="6" bestFit="1" customWidth="1"/>
    <col min="6" max="6" width="13" style="6" bestFit="1" customWidth="1"/>
    <col min="7" max="16384" width="11.5703125" style="6"/>
  </cols>
  <sheetData>
    <row r="1" spans="1:6" ht="15" customHeight="1">
      <c r="A1" s="63" t="s">
        <v>0</v>
      </c>
      <c r="B1" s="63"/>
      <c r="C1" s="63"/>
      <c r="D1" s="63"/>
      <c r="E1" s="63"/>
      <c r="F1" s="63"/>
    </row>
    <row r="2" spans="1:6" s="5" customFormat="1" ht="15" customHeight="1">
      <c r="A2" s="3" t="s">
        <v>3</v>
      </c>
      <c r="B2" s="4" t="s">
        <v>57</v>
      </c>
    </row>
    <row r="3" spans="1:6" s="5" customFormat="1" ht="15" customHeight="1">
      <c r="A3" s="3" t="s">
        <v>5</v>
      </c>
      <c r="B3" s="4" t="s">
        <v>6</v>
      </c>
    </row>
    <row r="4" spans="1:6" s="5" customFormat="1">
      <c r="A4" s="3" t="s">
        <v>7</v>
      </c>
      <c r="B4" s="5" t="s">
        <v>58</v>
      </c>
    </row>
    <row r="5" spans="1:6" s="5" customFormat="1" ht="15" customHeight="1">
      <c r="A5" s="3" t="s">
        <v>75</v>
      </c>
      <c r="B5" s="4" t="s">
        <v>81</v>
      </c>
      <c r="C5" s="26"/>
      <c r="D5" s="26"/>
      <c r="E5" s="26"/>
      <c r="F5" s="26"/>
    </row>
    <row r="6" spans="1:6" s="5" customFormat="1" ht="15" customHeight="1">
      <c r="A6" s="3"/>
      <c r="B6" s="4"/>
      <c r="C6" s="26"/>
      <c r="D6" s="26"/>
      <c r="E6" s="26"/>
      <c r="F6" s="26"/>
    </row>
    <row r="7" spans="1:6" ht="15" customHeight="1">
      <c r="A7" s="3"/>
      <c r="B7" s="62"/>
      <c r="C7" s="62"/>
      <c r="D7" s="62"/>
      <c r="E7" s="5"/>
      <c r="F7" s="5"/>
    </row>
    <row r="8" spans="1:6" ht="15" customHeight="1">
      <c r="A8" s="63" t="s">
        <v>1</v>
      </c>
      <c r="B8" s="63"/>
      <c r="C8" s="63"/>
      <c r="D8" s="63"/>
      <c r="E8" s="63"/>
      <c r="F8" s="5"/>
    </row>
    <row r="9" spans="1:6" ht="15" customHeight="1">
      <c r="A9" s="63" t="s">
        <v>2</v>
      </c>
      <c r="B9" s="63"/>
      <c r="C9" s="63"/>
      <c r="D9" s="63"/>
      <c r="E9" s="63"/>
      <c r="F9" s="5"/>
    </row>
    <row r="11" spans="1:6" ht="15" customHeight="1" thickBot="1">
      <c r="A11" s="56" t="s">
        <v>87</v>
      </c>
      <c r="B11" s="9" t="s">
        <v>10</v>
      </c>
      <c r="C11" s="9" t="s">
        <v>14</v>
      </c>
      <c r="D11" s="9" t="s">
        <v>53</v>
      </c>
      <c r="E11" s="9" t="s">
        <v>89</v>
      </c>
      <c r="F11" s="24"/>
    </row>
    <row r="12" spans="1:6">
      <c r="F12" s="21"/>
    </row>
    <row r="13" spans="1:6" ht="15" customHeight="1">
      <c r="A13" s="10" t="s">
        <v>63</v>
      </c>
      <c r="F13" s="21"/>
    </row>
    <row r="14" spans="1:6" ht="15" customHeight="1">
      <c r="A14" s="60" t="s">
        <v>16</v>
      </c>
      <c r="B14" s="57" t="s">
        <v>17</v>
      </c>
      <c r="C14" s="58">
        <f>+'I T'!F14</f>
        <v>139248.33333333334</v>
      </c>
      <c r="D14" s="58">
        <f>+'2 T'!F14</f>
        <v>137738.33333333334</v>
      </c>
      <c r="E14" s="58">
        <f>AVERAGE(C14:D14)</f>
        <v>138493.33333333334</v>
      </c>
      <c r="F14" s="27"/>
    </row>
    <row r="15" spans="1:6" ht="15" customHeight="1">
      <c r="A15" s="11" t="s">
        <v>18</v>
      </c>
      <c r="B15" s="6" t="s">
        <v>17</v>
      </c>
      <c r="C15" s="12">
        <f>+'I T'!F15</f>
        <v>4396.333333333333</v>
      </c>
      <c r="D15" s="12">
        <f>+'2 T'!F15</f>
        <v>4431</v>
      </c>
      <c r="E15" s="12">
        <f t="shared" ref="E15:E26" si="0">AVERAGE(C15:D15)</f>
        <v>4413.6666666666661</v>
      </c>
      <c r="F15" s="27"/>
    </row>
    <row r="16" spans="1:6" ht="15" customHeight="1">
      <c r="A16" s="11" t="s">
        <v>19</v>
      </c>
      <c r="B16" s="6" t="s">
        <v>17</v>
      </c>
      <c r="C16" s="12">
        <f>+'I T'!F16</f>
        <v>3467</v>
      </c>
      <c r="D16" s="12">
        <f>+'2 T'!F16</f>
        <v>3524.6666666666665</v>
      </c>
      <c r="E16" s="12">
        <f t="shared" si="0"/>
        <v>3495.833333333333</v>
      </c>
      <c r="F16" s="28"/>
    </row>
    <row r="17" spans="1:6" ht="15" customHeight="1">
      <c r="A17" s="14" t="s">
        <v>20</v>
      </c>
      <c r="B17" s="6" t="s">
        <v>17</v>
      </c>
      <c r="C17" s="12">
        <f>+'I T'!F17</f>
        <v>42751</v>
      </c>
      <c r="D17" s="12">
        <f>+'2 T'!F17</f>
        <v>43418.666666666664</v>
      </c>
      <c r="E17" s="12">
        <f t="shared" si="0"/>
        <v>43084.833333333328</v>
      </c>
      <c r="F17" s="28"/>
    </row>
    <row r="18" spans="1:6" ht="15" customHeight="1">
      <c r="A18" s="14" t="s">
        <v>21</v>
      </c>
      <c r="B18" s="6" t="s">
        <v>17</v>
      </c>
      <c r="C18" s="12">
        <f>+'I T'!F18</f>
        <v>0</v>
      </c>
      <c r="D18" s="12">
        <f>+'2 T'!F18</f>
        <v>0</v>
      </c>
      <c r="E18" s="12">
        <f t="shared" si="0"/>
        <v>0</v>
      </c>
      <c r="F18" s="28"/>
    </row>
    <row r="19" spans="1:6" ht="15" customHeight="1">
      <c r="A19" s="14" t="s">
        <v>22</v>
      </c>
      <c r="B19" s="6" t="s">
        <v>17</v>
      </c>
      <c r="C19" s="12">
        <f>+'I T'!F19</f>
        <v>0</v>
      </c>
      <c r="D19" s="12">
        <f>+'2 T'!F19</f>
        <v>0</v>
      </c>
      <c r="E19" s="12">
        <f t="shared" si="0"/>
        <v>0</v>
      </c>
      <c r="F19" s="28"/>
    </row>
    <row r="20" spans="1:6" ht="15" customHeight="1">
      <c r="A20" s="14" t="s">
        <v>23</v>
      </c>
      <c r="B20" s="6" t="s">
        <v>17</v>
      </c>
      <c r="C20" s="12">
        <f>+'I T'!F20</f>
        <v>0</v>
      </c>
      <c r="D20" s="12">
        <f>+'2 T'!F20</f>
        <v>0</v>
      </c>
      <c r="E20" s="12">
        <f t="shared" si="0"/>
        <v>0</v>
      </c>
      <c r="F20" s="28"/>
    </row>
    <row r="21" spans="1:6" ht="15" customHeight="1">
      <c r="A21" s="14" t="s">
        <v>24</v>
      </c>
      <c r="B21" s="6" t="s">
        <v>17</v>
      </c>
      <c r="C21" s="12">
        <f>+'I T'!F21</f>
        <v>2997</v>
      </c>
      <c r="D21" s="12">
        <f>+'2 T'!F21</f>
        <v>2890.6666666666665</v>
      </c>
      <c r="E21" s="12">
        <f t="shared" si="0"/>
        <v>2943.833333333333</v>
      </c>
      <c r="F21" s="28"/>
    </row>
    <row r="22" spans="1:6" ht="15" customHeight="1">
      <c r="A22" s="14" t="s">
        <v>25</v>
      </c>
      <c r="B22" s="6" t="s">
        <v>17</v>
      </c>
      <c r="C22" s="12">
        <f>+'I T'!F22</f>
        <v>54</v>
      </c>
      <c r="D22" s="12">
        <f>+'2 T'!F22</f>
        <v>0</v>
      </c>
      <c r="E22" s="12">
        <f t="shared" si="0"/>
        <v>27</v>
      </c>
      <c r="F22" s="28"/>
    </row>
    <row r="23" spans="1:6" ht="15" customHeight="1">
      <c r="A23" s="14" t="s">
        <v>26</v>
      </c>
      <c r="B23" s="6" t="s">
        <v>17</v>
      </c>
      <c r="C23" s="12">
        <f>+'I T'!F23</f>
        <v>0</v>
      </c>
      <c r="D23" s="12">
        <f>+'2 T'!F23</f>
        <v>0</v>
      </c>
      <c r="E23" s="12">
        <f t="shared" si="0"/>
        <v>0</v>
      </c>
      <c r="F23" s="28"/>
    </row>
    <row r="24" spans="1:6" ht="15" customHeight="1">
      <c r="A24" s="60" t="s">
        <v>27</v>
      </c>
      <c r="B24" s="6" t="s">
        <v>17</v>
      </c>
      <c r="C24" s="12">
        <f>+'I T'!F24</f>
        <v>322822.66666666669</v>
      </c>
      <c r="D24" s="12">
        <f>+'2 T'!F24</f>
        <v>350157</v>
      </c>
      <c r="E24" s="12">
        <f t="shared" si="0"/>
        <v>336489.83333333337</v>
      </c>
      <c r="F24" s="28"/>
    </row>
    <row r="25" spans="1:6" ht="15" customHeight="1" thickBot="1">
      <c r="A25" s="16" t="s">
        <v>91</v>
      </c>
      <c r="B25" s="17"/>
      <c r="C25" s="18">
        <f>+C14+C24</f>
        <v>462071</v>
      </c>
      <c r="D25" s="18">
        <f>+D14+D24</f>
        <v>487895.33333333337</v>
      </c>
      <c r="E25" s="18">
        <f>AVERAGE(C25:D25)</f>
        <v>474983.16666666669</v>
      </c>
      <c r="F25" s="28"/>
    </row>
    <row r="26" spans="1:6" ht="15" customHeight="1" thickTop="1" thickBot="1">
      <c r="A26" s="16" t="s">
        <v>92</v>
      </c>
      <c r="B26" s="17"/>
      <c r="C26" s="18">
        <f>+C14+C15+C16+C17+C21+C22+C24</f>
        <v>515736.33333333337</v>
      </c>
      <c r="D26" s="18">
        <f>+D14+D15+D16+D17+D21+D24</f>
        <v>542160.33333333326</v>
      </c>
      <c r="E26" s="18">
        <f t="shared" si="0"/>
        <v>528948.33333333326</v>
      </c>
      <c r="F26" s="28"/>
    </row>
    <row r="27" spans="1:6" ht="15" customHeight="1" thickTop="1">
      <c r="A27" s="19" t="s">
        <v>64</v>
      </c>
    </row>
    <row r="28" spans="1:6" ht="15" customHeight="1">
      <c r="A28" s="20" t="s">
        <v>29</v>
      </c>
      <c r="B28" s="21"/>
      <c r="C28" s="21"/>
      <c r="D28" s="21"/>
      <c r="E28" s="21"/>
      <c r="F28" s="21"/>
    </row>
    <row r="29" spans="1:6" ht="15" customHeight="1">
      <c r="A29" s="20" t="s">
        <v>66</v>
      </c>
    </row>
    <row r="30" spans="1:6" ht="15" customHeight="1">
      <c r="A30" s="20"/>
    </row>
    <row r="31" spans="1:6" ht="15" customHeight="1"/>
    <row r="32" spans="1:6">
      <c r="A32" s="3" t="s">
        <v>31</v>
      </c>
      <c r="B32" s="7"/>
      <c r="C32" s="7"/>
      <c r="D32" s="7"/>
      <c r="E32" s="29"/>
    </row>
    <row r="33" spans="1:5">
      <c r="A33" s="70" t="s">
        <v>55</v>
      </c>
      <c r="B33" s="70"/>
      <c r="C33" s="70"/>
      <c r="D33" s="70"/>
      <c r="E33" s="70"/>
    </row>
    <row r="34" spans="1:5">
      <c r="A34" s="63" t="s">
        <v>77</v>
      </c>
      <c r="B34" s="63"/>
      <c r="C34" s="63"/>
      <c r="D34" s="63"/>
      <c r="E34" s="63"/>
    </row>
    <row r="35" spans="1:5">
      <c r="A35" s="22"/>
      <c r="B35" s="22"/>
      <c r="C35" s="22"/>
      <c r="D35" s="22"/>
      <c r="E35" s="22"/>
    </row>
    <row r="36" spans="1:5" ht="15.75" thickBot="1">
      <c r="A36" s="56" t="s">
        <v>87</v>
      </c>
      <c r="B36" s="9" t="s">
        <v>14</v>
      </c>
      <c r="C36" s="9" t="s">
        <v>53</v>
      </c>
      <c r="D36" s="9" t="s">
        <v>71</v>
      </c>
    </row>
    <row r="37" spans="1:5">
      <c r="A37" s="11"/>
      <c r="B37" s="25"/>
      <c r="C37" s="25"/>
      <c r="D37" s="25"/>
      <c r="E37" s="25"/>
    </row>
    <row r="38" spans="1:5">
      <c r="A38" s="31" t="s">
        <v>15</v>
      </c>
      <c r="B38" s="25"/>
      <c r="C38" s="25"/>
      <c r="D38" s="25"/>
      <c r="E38" s="25"/>
    </row>
    <row r="39" spans="1:5">
      <c r="A39" s="11" t="s">
        <v>16</v>
      </c>
      <c r="B39" s="6">
        <f>+'I T'!E39</f>
        <v>0</v>
      </c>
      <c r="C39" s="6">
        <f>+'2 T'!E39</f>
        <v>0</v>
      </c>
      <c r="D39" s="6">
        <f>+SUM(B39:C39)</f>
        <v>0</v>
      </c>
    </row>
    <row r="40" spans="1:5">
      <c r="A40" s="14"/>
      <c r="B40" s="6">
        <f>+'I T'!E40</f>
        <v>0</v>
      </c>
      <c r="C40" s="6">
        <f>+'2 T'!E40</f>
        <v>0</v>
      </c>
      <c r="D40" s="6">
        <f t="shared" ref="D40" si="1">+SUM(B40:C40)</f>
        <v>0</v>
      </c>
    </row>
    <row r="41" spans="1:5" ht="15.75" thickBot="1">
      <c r="A41" s="16" t="s">
        <v>28</v>
      </c>
      <c r="B41" s="17">
        <f>+SUM(B39:B40)</f>
        <v>0</v>
      </c>
      <c r="C41" s="17">
        <f>+SUM(C39:C40)</f>
        <v>0</v>
      </c>
      <c r="D41" s="17">
        <f>+SUM(D39:D40)</f>
        <v>0</v>
      </c>
    </row>
    <row r="42" spans="1:5" ht="15.75" thickTop="1">
      <c r="A42" s="6" t="s">
        <v>33</v>
      </c>
    </row>
    <row r="45" spans="1:5">
      <c r="A45" s="63" t="s">
        <v>34</v>
      </c>
      <c r="B45" s="63"/>
      <c r="C45" s="63"/>
      <c r="D45" s="63"/>
      <c r="E45" s="63"/>
    </row>
    <row r="46" spans="1:5">
      <c r="A46" s="70" t="s">
        <v>55</v>
      </c>
      <c r="B46" s="70"/>
      <c r="C46" s="70"/>
      <c r="D46" s="70"/>
      <c r="E46" s="70"/>
    </row>
    <row r="47" spans="1:5">
      <c r="A47" s="63" t="s">
        <v>77</v>
      </c>
      <c r="B47" s="63"/>
      <c r="C47" s="63"/>
      <c r="D47" s="63"/>
      <c r="E47" s="63"/>
    </row>
    <row r="48" spans="1:5">
      <c r="A48" s="22"/>
      <c r="B48" s="22"/>
      <c r="C48" s="22"/>
      <c r="D48" s="22"/>
      <c r="E48" s="22"/>
    </row>
    <row r="49" spans="1:5" ht="15.75" thickBot="1">
      <c r="A49" s="8" t="s">
        <v>36</v>
      </c>
      <c r="B49" s="9" t="s">
        <v>14</v>
      </c>
      <c r="C49" s="9" t="s">
        <v>53</v>
      </c>
      <c r="D49" s="9" t="s">
        <v>71</v>
      </c>
    </row>
    <row r="51" spans="1:5">
      <c r="A51" s="19" t="s">
        <v>37</v>
      </c>
      <c r="B51" s="6">
        <f>+'I T'!E51</f>
        <v>0</v>
      </c>
      <c r="C51" s="6">
        <f>+'2 T'!E51</f>
        <v>0</v>
      </c>
      <c r="D51" s="6">
        <f>+SUM(B51:C51)</f>
        <v>0</v>
      </c>
    </row>
    <row r="52" spans="1:5">
      <c r="A52" s="19" t="s">
        <v>38</v>
      </c>
      <c r="B52" s="6">
        <f>+'I T'!E52</f>
        <v>0</v>
      </c>
      <c r="C52" s="6">
        <f>+'2 T'!E52</f>
        <v>0</v>
      </c>
      <c r="D52" s="6">
        <f t="shared" ref="D52:D55" si="2">+SUM(B52:C52)</f>
        <v>0</v>
      </c>
    </row>
    <row r="53" spans="1:5" s="21" customFormat="1">
      <c r="A53" s="20" t="s">
        <v>39</v>
      </c>
      <c r="B53" s="6">
        <f>+'I T'!E53</f>
        <v>0</v>
      </c>
      <c r="C53" s="6">
        <f>+'2 T'!E53</f>
        <v>0</v>
      </c>
      <c r="D53" s="6">
        <f t="shared" si="2"/>
        <v>0</v>
      </c>
    </row>
    <row r="54" spans="1:5">
      <c r="A54" s="19" t="s">
        <v>40</v>
      </c>
      <c r="B54" s="6">
        <f>+'I T'!E54</f>
        <v>0</v>
      </c>
      <c r="C54" s="6">
        <f>+'2 T'!E54</f>
        <v>0</v>
      </c>
      <c r="D54" s="6">
        <f t="shared" si="2"/>
        <v>0</v>
      </c>
    </row>
    <row r="55" spans="1:5">
      <c r="A55" s="20" t="s">
        <v>41</v>
      </c>
      <c r="B55" s="6">
        <f>+'I T'!E55</f>
        <v>0</v>
      </c>
      <c r="C55" s="6">
        <f>+'2 T'!E55</f>
        <v>0</v>
      </c>
      <c r="D55" s="6">
        <f t="shared" si="2"/>
        <v>0</v>
      </c>
    </row>
    <row r="56" spans="1:5" ht="15.75" thickBot="1">
      <c r="A56" s="16" t="s">
        <v>28</v>
      </c>
      <c r="B56" s="17"/>
      <c r="C56" s="18"/>
      <c r="D56" s="18"/>
      <c r="E56" s="20"/>
    </row>
    <row r="57" spans="1:5" ht="15.75" thickTop="1">
      <c r="A57" s="19" t="s">
        <v>56</v>
      </c>
    </row>
    <row r="59" spans="1:5">
      <c r="A59" s="30"/>
    </row>
    <row r="60" spans="1:5">
      <c r="A60" s="3" t="s">
        <v>42</v>
      </c>
      <c r="B60" s="7"/>
      <c r="C60" s="7"/>
      <c r="D60" s="7"/>
      <c r="E60" s="5"/>
    </row>
    <row r="61" spans="1:5">
      <c r="A61" s="70" t="s">
        <v>43</v>
      </c>
      <c r="B61" s="70"/>
      <c r="C61" s="70"/>
      <c r="D61" s="70"/>
      <c r="E61" s="70"/>
    </row>
    <row r="62" spans="1:5">
      <c r="A62" s="63" t="s">
        <v>77</v>
      </c>
      <c r="B62" s="63"/>
      <c r="C62" s="63"/>
      <c r="D62" s="63"/>
      <c r="E62" s="63"/>
    </row>
    <row r="63" spans="1:5">
      <c r="A63" s="22"/>
      <c r="B63" s="22"/>
      <c r="C63" s="22"/>
      <c r="D63" s="22"/>
      <c r="E63" s="22"/>
    </row>
    <row r="64" spans="1:5" ht="15.75" thickBot="1">
      <c r="A64" s="8" t="s">
        <v>36</v>
      </c>
      <c r="B64" s="9" t="s">
        <v>14</v>
      </c>
      <c r="C64" s="9" t="s">
        <v>53</v>
      </c>
      <c r="D64" s="9" t="s">
        <v>71</v>
      </c>
    </row>
    <row r="65" spans="1:4">
      <c r="A65" s="6"/>
    </row>
    <row r="66" spans="1:4">
      <c r="A66" s="6" t="s">
        <v>44</v>
      </c>
      <c r="B66" s="6">
        <f>+'I T'!E66</f>
        <v>0</v>
      </c>
      <c r="C66" s="6">
        <f>+'2 T'!E66</f>
        <v>0</v>
      </c>
      <c r="D66" s="6">
        <f>B66</f>
        <v>0</v>
      </c>
    </row>
    <row r="67" spans="1:4">
      <c r="A67" s="6" t="s">
        <v>45</v>
      </c>
      <c r="B67" s="6">
        <f>+'I T'!E67</f>
        <v>0</v>
      </c>
      <c r="C67" s="6">
        <f>+'2 T'!E67</f>
        <v>0</v>
      </c>
      <c r="D67" s="6">
        <f>SUM(B67:C67)</f>
        <v>0</v>
      </c>
    </row>
    <row r="68" spans="1:4" s="21" customFormat="1">
      <c r="A68" s="21" t="s">
        <v>46</v>
      </c>
      <c r="B68" s="6">
        <f>+'I T'!E68</f>
        <v>0</v>
      </c>
      <c r="C68" s="6">
        <f>+'2 T'!E68</f>
        <v>0</v>
      </c>
      <c r="D68" s="21">
        <f>D67+D66</f>
        <v>0</v>
      </c>
    </row>
    <row r="69" spans="1:4">
      <c r="A69" s="6" t="s">
        <v>47</v>
      </c>
      <c r="B69" s="6">
        <f>+'I T'!E69</f>
        <v>0</v>
      </c>
      <c r="C69" s="6">
        <f>+'2 T'!E69</f>
        <v>0</v>
      </c>
      <c r="D69" s="6">
        <f>SUM(B69:C69)</f>
        <v>0</v>
      </c>
    </row>
    <row r="70" spans="1:4">
      <c r="A70" s="6" t="s">
        <v>48</v>
      </c>
      <c r="B70" s="6">
        <f>+'I T'!E70</f>
        <v>0</v>
      </c>
      <c r="C70" s="6">
        <f>+'2 T'!E70</f>
        <v>0</v>
      </c>
      <c r="D70" s="6">
        <f>D68-D69</f>
        <v>0</v>
      </c>
    </row>
    <row r="71" spans="1:4" ht="15.75" thickBot="1">
      <c r="A71" s="16"/>
      <c r="B71" s="17"/>
      <c r="C71" s="18"/>
      <c r="D71" s="18"/>
    </row>
    <row r="72" spans="1:4" ht="15.75" thickTop="1">
      <c r="A72" s="6"/>
    </row>
    <row r="76" spans="1:4">
      <c r="A76" s="19" t="s">
        <v>85</v>
      </c>
    </row>
    <row r="77" spans="1:4">
      <c r="A77" s="19" t="s">
        <v>93</v>
      </c>
    </row>
    <row r="78" spans="1:4">
      <c r="A78" s="19" t="s">
        <v>86</v>
      </c>
    </row>
  </sheetData>
  <mergeCells count="11">
    <mergeCell ref="A1:F1"/>
    <mergeCell ref="B7:D7"/>
    <mergeCell ref="A8:E8"/>
    <mergeCell ref="A9:E9"/>
    <mergeCell ref="A62:E62"/>
    <mergeCell ref="A47:E47"/>
    <mergeCell ref="A34:E34"/>
    <mergeCell ref="A33:E33"/>
    <mergeCell ref="A46:E46"/>
    <mergeCell ref="A45:E45"/>
    <mergeCell ref="A61:E6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78"/>
  <sheetViews>
    <sheetView workbookViewId="0">
      <selection sqref="A1:F1"/>
    </sheetView>
  </sheetViews>
  <sheetFormatPr baseColWidth="10" defaultColWidth="11.5703125" defaultRowHeight="15"/>
  <cols>
    <col min="1" max="1" width="75.7109375" style="19" customWidth="1"/>
    <col min="2" max="2" width="16.7109375" style="6" bestFit="1" customWidth="1"/>
    <col min="3" max="5" width="17.7109375" style="6" bestFit="1" customWidth="1"/>
    <col min="6" max="6" width="13" style="6" bestFit="1" customWidth="1"/>
    <col min="7" max="16384" width="11.5703125" style="6"/>
  </cols>
  <sheetData>
    <row r="1" spans="1:6" ht="15" customHeight="1">
      <c r="A1" s="63" t="s">
        <v>0</v>
      </c>
      <c r="B1" s="63"/>
      <c r="C1" s="63"/>
      <c r="D1" s="63"/>
      <c r="E1" s="63"/>
      <c r="F1" s="63"/>
    </row>
    <row r="2" spans="1:6" s="5" customFormat="1" ht="15" customHeight="1">
      <c r="A2" s="3" t="s">
        <v>3</v>
      </c>
      <c r="B2" s="4" t="s">
        <v>57</v>
      </c>
    </row>
    <row r="3" spans="1:6" s="5" customFormat="1" ht="15" customHeight="1">
      <c r="A3" s="3" t="s">
        <v>5</v>
      </c>
      <c r="B3" s="4" t="s">
        <v>6</v>
      </c>
    </row>
    <row r="4" spans="1:6" s="5" customFormat="1">
      <c r="A4" s="3" t="s">
        <v>7</v>
      </c>
      <c r="B4" s="5" t="s">
        <v>58</v>
      </c>
    </row>
    <row r="5" spans="1:6" s="5" customFormat="1" ht="15" customHeight="1">
      <c r="A5" s="3" t="s">
        <v>75</v>
      </c>
      <c r="B5" s="5" t="s">
        <v>82</v>
      </c>
      <c r="C5" s="26"/>
      <c r="D5" s="26"/>
      <c r="E5" s="26"/>
      <c r="F5" s="26"/>
    </row>
    <row r="6" spans="1:6" s="5" customFormat="1" ht="15" customHeight="1">
      <c r="A6" s="3"/>
      <c r="C6" s="26"/>
      <c r="D6" s="26"/>
      <c r="E6" s="26"/>
      <c r="F6" s="26"/>
    </row>
    <row r="7" spans="1:6" ht="15" customHeight="1">
      <c r="A7" s="3"/>
      <c r="B7" s="62"/>
      <c r="C7" s="62"/>
      <c r="D7" s="62"/>
      <c r="E7" s="5"/>
      <c r="F7" s="5"/>
    </row>
    <row r="8" spans="1:6" ht="15" customHeight="1">
      <c r="A8" s="63" t="s">
        <v>1</v>
      </c>
      <c r="B8" s="63"/>
      <c r="C8" s="63"/>
      <c r="D8" s="63"/>
      <c r="E8" s="63"/>
      <c r="F8" s="63"/>
    </row>
    <row r="9" spans="1:6" ht="15" customHeight="1">
      <c r="A9" s="63" t="s">
        <v>2</v>
      </c>
      <c r="B9" s="63"/>
      <c r="C9" s="63"/>
      <c r="D9" s="63"/>
      <c r="E9" s="63"/>
      <c r="F9" s="63"/>
    </row>
    <row r="11" spans="1:6" ht="15" customHeight="1" thickBot="1">
      <c r="A11" s="56" t="s">
        <v>87</v>
      </c>
      <c r="B11" s="9" t="s">
        <v>10</v>
      </c>
      <c r="C11" s="9" t="s">
        <v>14</v>
      </c>
      <c r="D11" s="9" t="s">
        <v>53</v>
      </c>
      <c r="E11" s="9" t="s">
        <v>70</v>
      </c>
      <c r="F11" s="9" t="s">
        <v>88</v>
      </c>
    </row>
    <row r="13" spans="1:6" ht="15" customHeight="1">
      <c r="A13" s="10" t="s">
        <v>63</v>
      </c>
    </row>
    <row r="14" spans="1:6" ht="15" customHeight="1">
      <c r="A14" s="60" t="s">
        <v>16</v>
      </c>
      <c r="B14" s="57" t="s">
        <v>17</v>
      </c>
      <c r="C14" s="58">
        <f>+'I T'!F14</f>
        <v>139248.33333333334</v>
      </c>
      <c r="D14" s="58">
        <f>+'2 T'!F14</f>
        <v>137738.33333333334</v>
      </c>
      <c r="E14" s="58">
        <f>+'3 T'!F14</f>
        <v>138887</v>
      </c>
      <c r="F14" s="58">
        <f>AVERAGE(C14:E14)</f>
        <v>138624.55555555556</v>
      </c>
    </row>
    <row r="15" spans="1:6" ht="15" customHeight="1">
      <c r="A15" s="11" t="s">
        <v>18</v>
      </c>
      <c r="B15" s="6" t="s">
        <v>17</v>
      </c>
      <c r="C15" s="12">
        <f>+'I T'!F15</f>
        <v>4396.333333333333</v>
      </c>
      <c r="D15" s="12">
        <f>+'2 T'!F15</f>
        <v>4431</v>
      </c>
      <c r="E15" s="12">
        <f>+'3 T'!F15</f>
        <v>4445.333333333333</v>
      </c>
      <c r="F15" s="12">
        <f t="shared" ref="F15:F26" si="0">AVERAGE(C15:E15)</f>
        <v>4424.2222222222217</v>
      </c>
    </row>
    <row r="16" spans="1:6" ht="15" customHeight="1">
      <c r="A16" s="11" t="s">
        <v>19</v>
      </c>
      <c r="B16" s="6" t="s">
        <v>17</v>
      </c>
      <c r="C16" s="13">
        <f>+'I T'!F16</f>
        <v>3467</v>
      </c>
      <c r="D16" s="13">
        <f>+'2 T'!F16</f>
        <v>3524.6666666666665</v>
      </c>
      <c r="E16" s="12">
        <f>+'3 T'!F16</f>
        <v>3613.6666666666665</v>
      </c>
      <c r="F16" s="12">
        <f t="shared" si="0"/>
        <v>3535.1111111111109</v>
      </c>
    </row>
    <row r="17" spans="1:6" ht="15" customHeight="1">
      <c r="A17" s="14" t="s">
        <v>20</v>
      </c>
      <c r="B17" s="6" t="s">
        <v>17</v>
      </c>
      <c r="C17" s="13">
        <f>+'I T'!F17</f>
        <v>42751</v>
      </c>
      <c r="D17" s="13">
        <f>+'2 T'!F17</f>
        <v>43418.666666666664</v>
      </c>
      <c r="E17" s="12">
        <f>+'3 T'!F17</f>
        <v>44004.333333333336</v>
      </c>
      <c r="F17" s="12">
        <f t="shared" si="0"/>
        <v>43391.333333333336</v>
      </c>
    </row>
    <row r="18" spans="1:6" ht="15" customHeight="1">
      <c r="A18" s="14" t="s">
        <v>21</v>
      </c>
      <c r="B18" s="6" t="s">
        <v>17</v>
      </c>
      <c r="C18" s="13">
        <f>+'I T'!F18</f>
        <v>0</v>
      </c>
      <c r="D18" s="13">
        <f>+'2 T'!F18</f>
        <v>0</v>
      </c>
      <c r="E18" s="12">
        <f>+'3 T'!F18</f>
        <v>0</v>
      </c>
      <c r="F18" s="12">
        <f t="shared" si="0"/>
        <v>0</v>
      </c>
    </row>
    <row r="19" spans="1:6" ht="15" customHeight="1">
      <c r="A19" s="14" t="s">
        <v>22</v>
      </c>
      <c r="B19" s="6" t="s">
        <v>17</v>
      </c>
      <c r="C19" s="13">
        <f>+'I T'!F19</f>
        <v>0</v>
      </c>
      <c r="D19" s="13">
        <f>+'2 T'!F19</f>
        <v>0</v>
      </c>
      <c r="E19" s="12">
        <f>+'3 T'!F19</f>
        <v>0</v>
      </c>
      <c r="F19" s="12">
        <f t="shared" si="0"/>
        <v>0</v>
      </c>
    </row>
    <row r="20" spans="1:6" ht="15" customHeight="1">
      <c r="A20" s="14" t="s">
        <v>23</v>
      </c>
      <c r="B20" s="6" t="s">
        <v>17</v>
      </c>
      <c r="C20" s="13">
        <f>+'I T'!F20</f>
        <v>0</v>
      </c>
      <c r="D20" s="13">
        <f>+'2 T'!F20</f>
        <v>0</v>
      </c>
      <c r="E20" s="12">
        <f>+'3 T'!F20</f>
        <v>0</v>
      </c>
      <c r="F20" s="12">
        <f t="shared" si="0"/>
        <v>0</v>
      </c>
    </row>
    <row r="21" spans="1:6" ht="15" customHeight="1">
      <c r="A21" s="14" t="s">
        <v>24</v>
      </c>
      <c r="B21" s="6" t="s">
        <v>17</v>
      </c>
      <c r="C21" s="13">
        <f>+'I T'!F21</f>
        <v>2997</v>
      </c>
      <c r="D21" s="13">
        <f>+'2 T'!F21</f>
        <v>2890.6666666666665</v>
      </c>
      <c r="E21" s="12">
        <f>+'3 T'!F21</f>
        <v>2862.6666666666665</v>
      </c>
      <c r="F21" s="12">
        <f t="shared" si="0"/>
        <v>2916.7777777777774</v>
      </c>
    </row>
    <row r="22" spans="1:6" ht="15" customHeight="1">
      <c r="A22" s="14" t="s">
        <v>25</v>
      </c>
      <c r="B22" s="6" t="s">
        <v>17</v>
      </c>
      <c r="C22" s="13">
        <f>+'I T'!F22</f>
        <v>54</v>
      </c>
      <c r="D22" s="13">
        <f>+'2 T'!F22</f>
        <v>0</v>
      </c>
      <c r="E22" s="12">
        <f>+'3 T'!F22</f>
        <v>0</v>
      </c>
      <c r="F22" s="12">
        <f t="shared" si="0"/>
        <v>18</v>
      </c>
    </row>
    <row r="23" spans="1:6" ht="15" customHeight="1">
      <c r="A23" s="14" t="s">
        <v>26</v>
      </c>
      <c r="B23" s="6" t="s">
        <v>17</v>
      </c>
      <c r="C23" s="13">
        <f>+'I T'!F23</f>
        <v>0</v>
      </c>
      <c r="D23" s="13">
        <f>+'2 T'!F23</f>
        <v>0</v>
      </c>
      <c r="E23" s="12">
        <f>+'3 T'!F23</f>
        <v>0</v>
      </c>
      <c r="F23" s="12">
        <f t="shared" si="0"/>
        <v>0</v>
      </c>
    </row>
    <row r="24" spans="1:6" ht="15" customHeight="1">
      <c r="A24" s="60" t="s">
        <v>27</v>
      </c>
      <c r="B24" s="6" t="s">
        <v>17</v>
      </c>
      <c r="C24" s="13">
        <f>+'I T'!F24</f>
        <v>322822.66666666669</v>
      </c>
      <c r="D24" s="13">
        <f>+'2 T'!F24</f>
        <v>350157</v>
      </c>
      <c r="E24" s="12">
        <f>+'3 T'!F24</f>
        <v>391389.33333333331</v>
      </c>
      <c r="F24" s="12">
        <f t="shared" si="0"/>
        <v>354789.66666666669</v>
      </c>
    </row>
    <row r="25" spans="1:6" ht="15" customHeight="1" thickBot="1">
      <c r="A25" s="16" t="s">
        <v>91</v>
      </c>
      <c r="B25" s="17"/>
      <c r="C25" s="17">
        <f>C14+C24</f>
        <v>462071</v>
      </c>
      <c r="D25" s="17">
        <f t="shared" ref="D25:F25" si="1">D14+D24</f>
        <v>487895.33333333337</v>
      </c>
      <c r="E25" s="17">
        <f t="shared" si="1"/>
        <v>530276.33333333326</v>
      </c>
      <c r="F25" s="17">
        <f t="shared" si="1"/>
        <v>493414.22222222225</v>
      </c>
    </row>
    <row r="26" spans="1:6" ht="15" customHeight="1" thickTop="1" thickBot="1">
      <c r="A26" s="16" t="s">
        <v>92</v>
      </c>
      <c r="B26" s="17"/>
      <c r="C26" s="18">
        <f>SUM(C14:C24)</f>
        <v>515736.33333333337</v>
      </c>
      <c r="D26" s="18">
        <f>SUM(D14:D24)</f>
        <v>542160.33333333326</v>
      </c>
      <c r="E26" s="18">
        <f>SUM(E14:E24)</f>
        <v>585202.33333333326</v>
      </c>
      <c r="F26" s="18">
        <f t="shared" si="0"/>
        <v>547699.66666666663</v>
      </c>
    </row>
    <row r="27" spans="1:6" ht="15" customHeight="1" thickTop="1">
      <c r="A27" s="19" t="s">
        <v>64</v>
      </c>
    </row>
    <row r="28" spans="1:6" ht="15" customHeight="1">
      <c r="A28" s="19" t="s">
        <v>65</v>
      </c>
    </row>
    <row r="29" spans="1:6" ht="15" customHeight="1">
      <c r="A29" s="20" t="s">
        <v>66</v>
      </c>
    </row>
    <row r="30" spans="1:6" ht="15" customHeight="1">
      <c r="A30" s="20"/>
    </row>
    <row r="31" spans="1:6" ht="15" customHeight="1"/>
    <row r="32" spans="1:6">
      <c r="A32" s="63" t="s">
        <v>31</v>
      </c>
      <c r="B32" s="63"/>
      <c r="C32" s="63"/>
      <c r="D32" s="63"/>
      <c r="E32" s="63"/>
    </row>
    <row r="33" spans="1:5">
      <c r="A33" s="70" t="s">
        <v>55</v>
      </c>
      <c r="B33" s="70"/>
      <c r="C33" s="70"/>
      <c r="D33" s="70"/>
      <c r="E33" s="70"/>
    </row>
    <row r="34" spans="1:5">
      <c r="A34" s="63" t="s">
        <v>77</v>
      </c>
      <c r="B34" s="63"/>
      <c r="C34" s="63"/>
      <c r="D34" s="63"/>
      <c r="E34" s="63"/>
    </row>
    <row r="36" spans="1:5" ht="15.75" thickBot="1">
      <c r="A36" s="56" t="s">
        <v>87</v>
      </c>
      <c r="B36" s="9" t="s">
        <v>14</v>
      </c>
      <c r="C36" s="9" t="s">
        <v>53</v>
      </c>
      <c r="D36" s="9" t="s">
        <v>70</v>
      </c>
      <c r="E36" s="8" t="s">
        <v>72</v>
      </c>
    </row>
    <row r="37" spans="1:5">
      <c r="A37" s="11"/>
      <c r="B37" s="25"/>
      <c r="C37" s="25"/>
      <c r="D37" s="25"/>
      <c r="E37" s="25"/>
    </row>
    <row r="38" spans="1:5">
      <c r="A38" s="31" t="s">
        <v>15</v>
      </c>
      <c r="B38" s="25"/>
      <c r="C38" s="25"/>
      <c r="D38" s="25"/>
      <c r="E38" s="25"/>
    </row>
    <row r="39" spans="1:5">
      <c r="A39" s="11" t="s">
        <v>16</v>
      </c>
      <c r="B39" s="6">
        <f>+'I T'!E39</f>
        <v>0</v>
      </c>
      <c r="C39" s="6">
        <f>+'2 T'!E39</f>
        <v>0</v>
      </c>
      <c r="D39" s="6">
        <f>+'3 T'!E39</f>
        <v>0</v>
      </c>
      <c r="E39" s="6">
        <f>+SUM(B39:D39)</f>
        <v>0</v>
      </c>
    </row>
    <row r="40" spans="1:5">
      <c r="A40" s="14"/>
      <c r="B40" s="6">
        <f>+'I T'!E40</f>
        <v>0</v>
      </c>
      <c r="C40" s="6">
        <f>+'2 T'!E40</f>
        <v>0</v>
      </c>
      <c r="D40" s="6">
        <f>+'3 T'!E40</f>
        <v>0</v>
      </c>
      <c r="E40" s="6">
        <f t="shared" ref="E40" si="2">+SUM(B40:D40)</f>
        <v>0</v>
      </c>
    </row>
    <row r="41" spans="1:5" ht="15.75" thickBot="1">
      <c r="A41" s="16" t="s">
        <v>28</v>
      </c>
      <c r="B41" s="17"/>
      <c r="C41" s="18"/>
      <c r="D41" s="18"/>
      <c r="E41" s="16"/>
    </row>
    <row r="42" spans="1:5" ht="15.75" thickTop="1">
      <c r="A42" s="6" t="s">
        <v>33</v>
      </c>
    </row>
    <row r="44" spans="1:5">
      <c r="A44" s="30"/>
    </row>
    <row r="45" spans="1:5">
      <c r="A45" s="63" t="s">
        <v>34</v>
      </c>
      <c r="B45" s="63"/>
      <c r="C45" s="63"/>
      <c r="D45" s="63"/>
      <c r="E45" s="63"/>
    </row>
    <row r="46" spans="1:5">
      <c r="A46" s="70" t="s">
        <v>55</v>
      </c>
      <c r="B46" s="70"/>
      <c r="C46" s="70"/>
      <c r="D46" s="70"/>
      <c r="E46" s="70"/>
    </row>
    <row r="47" spans="1:5">
      <c r="A47" s="63" t="s">
        <v>77</v>
      </c>
      <c r="B47" s="63"/>
      <c r="C47" s="63"/>
      <c r="D47" s="63"/>
      <c r="E47" s="63"/>
    </row>
    <row r="48" spans="1:5">
      <c r="A48" s="22"/>
      <c r="B48" s="22"/>
      <c r="C48" s="22"/>
      <c r="D48" s="22"/>
      <c r="E48" s="22"/>
    </row>
    <row r="49" spans="1:5" ht="15.75" thickBot="1">
      <c r="A49" s="8" t="s">
        <v>36</v>
      </c>
      <c r="B49" s="9" t="s">
        <v>14</v>
      </c>
      <c r="C49" s="9" t="s">
        <v>53</v>
      </c>
      <c r="D49" s="9" t="s">
        <v>70</v>
      </c>
      <c r="E49" s="8" t="s">
        <v>72</v>
      </c>
    </row>
    <row r="51" spans="1:5">
      <c r="A51" s="19" t="s">
        <v>37</v>
      </c>
      <c r="B51" s="6">
        <f>+'I T'!E51</f>
        <v>0</v>
      </c>
      <c r="C51" s="6">
        <f>+'2 T'!E51</f>
        <v>0</v>
      </c>
      <c r="D51" s="6">
        <f>+'3 T'!E51</f>
        <v>0</v>
      </c>
      <c r="E51" s="6">
        <f>+SUM(B51:D51)</f>
        <v>0</v>
      </c>
    </row>
    <row r="52" spans="1:5">
      <c r="A52" s="19" t="s">
        <v>38</v>
      </c>
      <c r="B52" s="6">
        <f>+'I T'!E52</f>
        <v>0</v>
      </c>
      <c r="C52" s="6">
        <f>+'2 T'!E52</f>
        <v>0</v>
      </c>
      <c r="D52" s="6">
        <f>+'3 T'!E52</f>
        <v>0</v>
      </c>
      <c r="E52" s="6">
        <f t="shared" ref="E52:E55" si="3">+SUM(B52:D52)</f>
        <v>0</v>
      </c>
    </row>
    <row r="53" spans="1:5" s="21" customFormat="1">
      <c r="A53" s="20" t="s">
        <v>39</v>
      </c>
      <c r="B53" s="21">
        <f>+'I T'!E53</f>
        <v>0</v>
      </c>
      <c r="C53" s="21">
        <f>+'2 T'!E53</f>
        <v>0</v>
      </c>
      <c r="D53" s="6">
        <f>+'3 T'!E53</f>
        <v>0</v>
      </c>
      <c r="E53" s="6">
        <f t="shared" si="3"/>
        <v>0</v>
      </c>
    </row>
    <row r="54" spans="1:5">
      <c r="A54" s="19" t="s">
        <v>40</v>
      </c>
      <c r="B54" s="6">
        <f>+'I T'!E54</f>
        <v>0</v>
      </c>
      <c r="C54" s="6">
        <f>+'2 T'!E54</f>
        <v>0</v>
      </c>
      <c r="D54" s="6">
        <f>+'3 T'!E54</f>
        <v>0</v>
      </c>
      <c r="E54" s="6">
        <f t="shared" si="3"/>
        <v>0</v>
      </c>
    </row>
    <row r="55" spans="1:5">
      <c r="A55" s="20" t="s">
        <v>41</v>
      </c>
      <c r="B55" s="6">
        <f>+'I T'!E55</f>
        <v>0</v>
      </c>
      <c r="C55" s="6">
        <f>+'2 T'!E55</f>
        <v>0</v>
      </c>
      <c r="D55" s="6">
        <f>+'3 T'!E55</f>
        <v>0</v>
      </c>
      <c r="E55" s="6">
        <f t="shared" si="3"/>
        <v>0</v>
      </c>
    </row>
    <row r="56" spans="1:5" ht="15.75" thickBot="1">
      <c r="A56" s="16" t="s">
        <v>28</v>
      </c>
      <c r="B56" s="17"/>
      <c r="C56" s="18"/>
      <c r="D56" s="18"/>
      <c r="E56" s="18"/>
    </row>
    <row r="57" spans="1:5" ht="15.75" thickTop="1">
      <c r="A57" s="19" t="s">
        <v>56</v>
      </c>
    </row>
    <row r="59" spans="1:5">
      <c r="A59" s="30"/>
    </row>
    <row r="60" spans="1:5">
      <c r="A60" s="63" t="s">
        <v>42</v>
      </c>
      <c r="B60" s="63"/>
      <c r="C60" s="63"/>
      <c r="D60" s="63"/>
      <c r="E60" s="63"/>
    </row>
    <row r="61" spans="1:5">
      <c r="A61" s="70" t="s">
        <v>43</v>
      </c>
      <c r="B61" s="70"/>
      <c r="C61" s="70"/>
      <c r="D61" s="70"/>
      <c r="E61" s="70"/>
    </row>
    <row r="62" spans="1:5">
      <c r="A62" s="63" t="s">
        <v>77</v>
      </c>
      <c r="B62" s="63"/>
      <c r="C62" s="63"/>
      <c r="D62" s="63"/>
      <c r="E62" s="63"/>
    </row>
    <row r="63" spans="1:5">
      <c r="A63" s="6"/>
    </row>
    <row r="64" spans="1:5" ht="15.75" thickBot="1">
      <c r="A64" s="8" t="s">
        <v>36</v>
      </c>
      <c r="B64" s="9" t="s">
        <v>14</v>
      </c>
      <c r="C64" s="9" t="s">
        <v>53</v>
      </c>
      <c r="D64" s="9" t="s">
        <v>70</v>
      </c>
      <c r="E64" s="8" t="s">
        <v>72</v>
      </c>
    </row>
    <row r="65" spans="1:5">
      <c r="A65" s="6"/>
    </row>
    <row r="66" spans="1:5">
      <c r="A66" s="6" t="s">
        <v>44</v>
      </c>
      <c r="B66" s="6">
        <f>+'I T'!E66</f>
        <v>0</v>
      </c>
      <c r="C66" s="6">
        <f>+'2 T'!E66</f>
        <v>0</v>
      </c>
      <c r="D66" s="6">
        <f>+'3 T'!E66</f>
        <v>0</v>
      </c>
      <c r="E66" s="6">
        <f>B66</f>
        <v>0</v>
      </c>
    </row>
    <row r="67" spans="1:5">
      <c r="A67" s="6" t="s">
        <v>45</v>
      </c>
      <c r="B67" s="6">
        <f>+'I T'!E67</f>
        <v>0</v>
      </c>
      <c r="C67" s="6">
        <f>+'2 T'!E67</f>
        <v>0</v>
      </c>
      <c r="D67" s="6">
        <f>+'3 T'!E67</f>
        <v>8333333333.3299999</v>
      </c>
      <c r="E67" s="6">
        <f>SUM(B67:D67)</f>
        <v>8333333333.3299999</v>
      </c>
    </row>
    <row r="68" spans="1:5" s="21" customFormat="1">
      <c r="A68" s="21" t="s">
        <v>46</v>
      </c>
      <c r="B68" s="21">
        <f>+'I T'!E68</f>
        <v>0</v>
      </c>
      <c r="C68" s="21">
        <f>+'2 T'!E68</f>
        <v>0</v>
      </c>
      <c r="D68" s="6">
        <f>+'3 T'!E68</f>
        <v>8333333333.3299999</v>
      </c>
      <c r="E68" s="21">
        <f>E67+E66</f>
        <v>8333333333.3299999</v>
      </c>
    </row>
    <row r="69" spans="1:5">
      <c r="A69" s="6" t="s">
        <v>47</v>
      </c>
      <c r="B69" s="6">
        <f>+'I T'!E69</f>
        <v>0</v>
      </c>
      <c r="C69" s="6">
        <f>+'2 T'!E69</f>
        <v>0</v>
      </c>
      <c r="D69" s="6">
        <f>+'3 T'!E69</f>
        <v>0</v>
      </c>
      <c r="E69" s="6">
        <f>SUM(B69:D69)</f>
        <v>0</v>
      </c>
    </row>
    <row r="70" spans="1:5">
      <c r="A70" s="6" t="s">
        <v>48</v>
      </c>
      <c r="B70" s="6">
        <f>+'I T'!E70</f>
        <v>0</v>
      </c>
      <c r="C70" s="6">
        <f>+'2 T'!E70</f>
        <v>0</v>
      </c>
      <c r="D70" s="6">
        <f>+'3 T'!E70</f>
        <v>8333333333.3299999</v>
      </c>
      <c r="E70" s="6">
        <f>E68-E69</f>
        <v>8333333333.3299999</v>
      </c>
    </row>
    <row r="71" spans="1:5" ht="15.75" thickBot="1">
      <c r="A71" s="16"/>
      <c r="B71" s="17"/>
      <c r="C71" s="18"/>
      <c r="D71" s="18"/>
      <c r="E71" s="18"/>
    </row>
    <row r="72" spans="1:5" ht="15.75" thickTop="1">
      <c r="A72" s="6" t="s">
        <v>84</v>
      </c>
    </row>
    <row r="76" spans="1:5">
      <c r="A76" s="19" t="s">
        <v>85</v>
      </c>
    </row>
    <row r="77" spans="1:5">
      <c r="A77" s="19" t="s">
        <v>93</v>
      </c>
    </row>
    <row r="78" spans="1:5">
      <c r="A78" s="19" t="s">
        <v>86</v>
      </c>
    </row>
  </sheetData>
  <mergeCells count="13">
    <mergeCell ref="A62:E62"/>
    <mergeCell ref="A47:E47"/>
    <mergeCell ref="A34:E34"/>
    <mergeCell ref="A33:E33"/>
    <mergeCell ref="A46:E46"/>
    <mergeCell ref="A45:E45"/>
    <mergeCell ref="A61:E61"/>
    <mergeCell ref="A60:E60"/>
    <mergeCell ref="A1:F1"/>
    <mergeCell ref="B7:D7"/>
    <mergeCell ref="A8:F8"/>
    <mergeCell ref="A9:F9"/>
    <mergeCell ref="A32:E3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G78"/>
  <sheetViews>
    <sheetView workbookViewId="0">
      <selection sqref="A1:F1"/>
    </sheetView>
  </sheetViews>
  <sheetFormatPr baseColWidth="10" defaultColWidth="11.5703125" defaultRowHeight="15"/>
  <cols>
    <col min="1" max="1" width="75.7109375" style="19" customWidth="1"/>
    <col min="2" max="2" width="16.85546875" style="6" bestFit="1" customWidth="1"/>
    <col min="3" max="5" width="17.85546875" style="6" bestFit="1" customWidth="1"/>
    <col min="6" max="6" width="15.140625" style="6" bestFit="1" customWidth="1"/>
    <col min="7" max="7" width="16.85546875" style="6" bestFit="1" customWidth="1"/>
    <col min="8" max="16384" width="11.5703125" style="6"/>
  </cols>
  <sheetData>
    <row r="1" spans="1:7" ht="15" customHeight="1">
      <c r="A1" s="63" t="s">
        <v>0</v>
      </c>
      <c r="B1" s="63"/>
      <c r="C1" s="63"/>
      <c r="D1" s="63"/>
      <c r="E1" s="63"/>
      <c r="F1" s="63"/>
    </row>
    <row r="2" spans="1:7" s="5" customFormat="1" ht="15" customHeight="1">
      <c r="A2" s="3" t="s">
        <v>3</v>
      </c>
      <c r="B2" s="4" t="s">
        <v>57</v>
      </c>
    </row>
    <row r="3" spans="1:7" s="5" customFormat="1" ht="15" customHeight="1">
      <c r="A3" s="3" t="s">
        <v>5</v>
      </c>
      <c r="B3" s="4" t="s">
        <v>6</v>
      </c>
    </row>
    <row r="4" spans="1:7" s="5" customFormat="1">
      <c r="A4" s="3" t="s">
        <v>7</v>
      </c>
      <c r="B4" s="5" t="s">
        <v>58</v>
      </c>
    </row>
    <row r="5" spans="1:7" s="5" customFormat="1" ht="15" customHeight="1">
      <c r="A5" s="3" t="s">
        <v>9</v>
      </c>
      <c r="B5" s="55">
        <v>2012</v>
      </c>
      <c r="C5" s="26"/>
      <c r="D5" s="26"/>
      <c r="E5" s="26"/>
      <c r="F5" s="26"/>
    </row>
    <row r="6" spans="1:7" s="5" customFormat="1" ht="15" customHeight="1">
      <c r="A6" s="3"/>
      <c r="B6" s="4"/>
      <c r="C6" s="26"/>
      <c r="D6" s="26"/>
      <c r="E6" s="26"/>
      <c r="F6" s="26"/>
    </row>
    <row r="7" spans="1:7" ht="15" customHeight="1">
      <c r="A7" s="3"/>
      <c r="B7" s="62"/>
      <c r="C7" s="62"/>
      <c r="D7" s="62"/>
      <c r="E7" s="5"/>
      <c r="F7" s="5"/>
    </row>
    <row r="8" spans="1:7" ht="15" customHeight="1">
      <c r="A8" s="63" t="s">
        <v>1</v>
      </c>
      <c r="B8" s="63"/>
      <c r="C8" s="63"/>
      <c r="D8" s="63"/>
      <c r="E8" s="63"/>
      <c r="F8" s="63"/>
      <c r="G8" s="63"/>
    </row>
    <row r="9" spans="1:7" ht="15" customHeight="1">
      <c r="A9" s="63" t="s">
        <v>2</v>
      </c>
      <c r="B9" s="63"/>
      <c r="C9" s="63"/>
      <c r="D9" s="63"/>
      <c r="E9" s="63"/>
      <c r="F9" s="63"/>
      <c r="G9" s="63"/>
    </row>
    <row r="11" spans="1:7" ht="15" customHeight="1" thickBot="1">
      <c r="A11" s="56" t="s">
        <v>87</v>
      </c>
      <c r="B11" s="9" t="s">
        <v>10</v>
      </c>
      <c r="C11" s="9" t="s">
        <v>14</v>
      </c>
      <c r="D11" s="9" t="s">
        <v>53</v>
      </c>
      <c r="E11" s="9" t="s">
        <v>70</v>
      </c>
      <c r="F11" s="9" t="s">
        <v>62</v>
      </c>
      <c r="G11" s="9" t="s">
        <v>90</v>
      </c>
    </row>
    <row r="13" spans="1:7" ht="15" customHeight="1">
      <c r="A13" s="10" t="s">
        <v>63</v>
      </c>
    </row>
    <row r="14" spans="1:7" ht="15" customHeight="1">
      <c r="A14" s="60" t="s">
        <v>16</v>
      </c>
      <c r="B14" s="57" t="s">
        <v>17</v>
      </c>
      <c r="C14" s="58">
        <f>+'I T'!F14</f>
        <v>139248.33333333334</v>
      </c>
      <c r="D14" s="58">
        <f>+'2 T'!F14</f>
        <v>137738.33333333334</v>
      </c>
      <c r="E14" s="58">
        <f>+'3 T'!F14</f>
        <v>138887</v>
      </c>
      <c r="F14" s="58">
        <f>+'4 T'!F14</f>
        <v>140654.66666666666</v>
      </c>
      <c r="G14" s="58">
        <f>AVERAGE(C14:F14)</f>
        <v>139132.08333333334</v>
      </c>
    </row>
    <row r="15" spans="1:7" ht="15" customHeight="1">
      <c r="A15" s="11" t="s">
        <v>18</v>
      </c>
      <c r="B15" s="6" t="s">
        <v>17</v>
      </c>
      <c r="C15" s="12">
        <f>+'I T'!F15</f>
        <v>4396.333333333333</v>
      </c>
      <c r="D15" s="12">
        <f>+'2 T'!F15</f>
        <v>4431</v>
      </c>
      <c r="E15" s="12">
        <f>+'3 T'!F15</f>
        <v>4445.333333333333</v>
      </c>
      <c r="F15" s="12">
        <f>+'4 T'!F15</f>
        <v>4485</v>
      </c>
      <c r="G15" s="12">
        <f t="shared" ref="G15:G26" si="0">AVERAGE(C15:F15)</f>
        <v>4439.4166666666661</v>
      </c>
    </row>
    <row r="16" spans="1:7" ht="15" customHeight="1">
      <c r="A16" s="11" t="s">
        <v>19</v>
      </c>
      <c r="B16" s="6" t="s">
        <v>17</v>
      </c>
      <c r="C16" s="13">
        <f>+'I T'!F16</f>
        <v>3467</v>
      </c>
      <c r="D16" s="13">
        <f>+'2 T'!F16</f>
        <v>3524.6666666666665</v>
      </c>
      <c r="E16" s="13">
        <f>+'3 T'!F16</f>
        <v>3613.6666666666665</v>
      </c>
      <c r="F16" s="12">
        <f>+'4 T'!F16</f>
        <v>3635.3333333333335</v>
      </c>
      <c r="G16" s="12">
        <f t="shared" si="0"/>
        <v>3560.1666666666665</v>
      </c>
    </row>
    <row r="17" spans="1:7" ht="15" customHeight="1">
      <c r="A17" s="14" t="s">
        <v>20</v>
      </c>
      <c r="B17" s="6" t="s">
        <v>17</v>
      </c>
      <c r="C17" s="13">
        <f>+'I T'!F17</f>
        <v>42751</v>
      </c>
      <c r="D17" s="13">
        <f>+'2 T'!F17</f>
        <v>43418.666666666664</v>
      </c>
      <c r="E17" s="13">
        <f>+'3 T'!F17</f>
        <v>44004.333333333336</v>
      </c>
      <c r="F17" s="12">
        <f>+'4 T'!F17</f>
        <v>44566.333333333336</v>
      </c>
      <c r="G17" s="12">
        <f t="shared" si="0"/>
        <v>43685.083333333336</v>
      </c>
    </row>
    <row r="18" spans="1:7" ht="15" customHeight="1">
      <c r="A18" s="14" t="s">
        <v>21</v>
      </c>
      <c r="B18" s="6" t="s">
        <v>17</v>
      </c>
      <c r="C18" s="13">
        <f>+'I T'!F18</f>
        <v>0</v>
      </c>
      <c r="D18" s="13">
        <f>+'2 T'!F18</f>
        <v>0</v>
      </c>
      <c r="E18" s="13">
        <f>+'3 T'!F18</f>
        <v>0</v>
      </c>
      <c r="F18" s="12">
        <f>+'4 T'!F18</f>
        <v>0</v>
      </c>
      <c r="G18" s="12">
        <f t="shared" si="0"/>
        <v>0</v>
      </c>
    </row>
    <row r="19" spans="1:7" ht="15" customHeight="1">
      <c r="A19" s="14" t="s">
        <v>22</v>
      </c>
      <c r="B19" s="6" t="s">
        <v>17</v>
      </c>
      <c r="C19" s="13">
        <f>+'I T'!F19</f>
        <v>0</v>
      </c>
      <c r="D19" s="13">
        <f>+'2 T'!F19</f>
        <v>0</v>
      </c>
      <c r="E19" s="13">
        <f>+'3 T'!F19</f>
        <v>0</v>
      </c>
      <c r="F19" s="12">
        <f>+'4 T'!F19</f>
        <v>0</v>
      </c>
      <c r="G19" s="12">
        <f t="shared" si="0"/>
        <v>0</v>
      </c>
    </row>
    <row r="20" spans="1:7" ht="15" customHeight="1">
      <c r="A20" s="14" t="s">
        <v>23</v>
      </c>
      <c r="B20" s="6" t="s">
        <v>17</v>
      </c>
      <c r="C20" s="13">
        <f>+'I T'!F20</f>
        <v>0</v>
      </c>
      <c r="D20" s="13">
        <f>+'2 T'!F20</f>
        <v>0</v>
      </c>
      <c r="E20" s="13">
        <f>+'3 T'!F20</f>
        <v>0</v>
      </c>
      <c r="F20" s="12">
        <f>+'4 T'!F20</f>
        <v>0</v>
      </c>
      <c r="G20" s="12">
        <f t="shared" si="0"/>
        <v>0</v>
      </c>
    </row>
    <row r="21" spans="1:7" ht="15" customHeight="1">
      <c r="A21" s="14" t="s">
        <v>24</v>
      </c>
      <c r="B21" s="6" t="s">
        <v>17</v>
      </c>
      <c r="C21" s="13">
        <f>+'I T'!F21</f>
        <v>2997</v>
      </c>
      <c r="D21" s="13">
        <f>+'2 T'!F21</f>
        <v>2890.6666666666665</v>
      </c>
      <c r="E21" s="13">
        <f>+'3 T'!F21</f>
        <v>2862.6666666666665</v>
      </c>
      <c r="F21" s="12">
        <f>+'4 T'!F21</f>
        <v>2841.6666666666665</v>
      </c>
      <c r="G21" s="12">
        <f t="shared" si="0"/>
        <v>2897.9999999999995</v>
      </c>
    </row>
    <row r="22" spans="1:7" ht="15" customHeight="1">
      <c r="A22" s="14" t="s">
        <v>25</v>
      </c>
      <c r="B22" s="6" t="s">
        <v>17</v>
      </c>
      <c r="C22" s="13">
        <f>+'I T'!F22</f>
        <v>54</v>
      </c>
      <c r="D22" s="13">
        <f>+'2 T'!F22</f>
        <v>0</v>
      </c>
      <c r="E22" s="13">
        <f>+'3 T'!F22</f>
        <v>0</v>
      </c>
      <c r="F22" s="12">
        <f>+'4 T'!F22</f>
        <v>0</v>
      </c>
      <c r="G22" s="12">
        <f t="shared" si="0"/>
        <v>13.5</v>
      </c>
    </row>
    <row r="23" spans="1:7" ht="15" customHeight="1">
      <c r="A23" s="14" t="s">
        <v>26</v>
      </c>
      <c r="B23" s="6" t="s">
        <v>17</v>
      </c>
      <c r="C23" s="13">
        <f>+'I T'!F23</f>
        <v>0</v>
      </c>
      <c r="D23" s="13">
        <f>+'2 T'!F23</f>
        <v>0</v>
      </c>
      <c r="E23" s="13">
        <f>+'3 T'!F23</f>
        <v>0</v>
      </c>
      <c r="F23" s="12">
        <f>+'4 T'!F23</f>
        <v>0</v>
      </c>
      <c r="G23" s="12">
        <f t="shared" si="0"/>
        <v>0</v>
      </c>
    </row>
    <row r="24" spans="1:7" ht="15" customHeight="1">
      <c r="A24" s="60" t="s">
        <v>27</v>
      </c>
      <c r="B24" s="6" t="s">
        <v>17</v>
      </c>
      <c r="C24" s="13">
        <f>+'I T'!F24</f>
        <v>322822.66666666669</v>
      </c>
      <c r="D24" s="13">
        <f>+'2 T'!F24</f>
        <v>350157</v>
      </c>
      <c r="E24" s="13">
        <f>+'3 T'!F24</f>
        <v>391389.33333333331</v>
      </c>
      <c r="F24" s="12">
        <f>+'4 T'!F24</f>
        <v>439902.66666666669</v>
      </c>
      <c r="G24" s="12">
        <f t="shared" si="0"/>
        <v>376067.91666666669</v>
      </c>
    </row>
    <row r="25" spans="1:7" ht="15" customHeight="1" thickBot="1">
      <c r="A25" s="16" t="s">
        <v>91</v>
      </c>
      <c r="B25" s="17"/>
      <c r="C25" s="17">
        <f>C14+C24</f>
        <v>462071</v>
      </c>
      <c r="D25" s="17">
        <f t="shared" ref="D25:G25" si="1">D14+D24</f>
        <v>487895.33333333337</v>
      </c>
      <c r="E25" s="17">
        <f t="shared" si="1"/>
        <v>530276.33333333326</v>
      </c>
      <c r="F25" s="17">
        <f t="shared" si="1"/>
        <v>580557.33333333337</v>
      </c>
      <c r="G25" s="17">
        <f t="shared" si="1"/>
        <v>515200</v>
      </c>
    </row>
    <row r="26" spans="1:7" ht="15" customHeight="1" thickTop="1" thickBot="1">
      <c r="A26" s="16" t="s">
        <v>92</v>
      </c>
      <c r="B26" s="17"/>
      <c r="C26" s="18">
        <f>SUM(C14:C24)</f>
        <v>515736.33333333337</v>
      </c>
      <c r="D26" s="18">
        <f>SUM(D14:D24)</f>
        <v>542160.33333333326</v>
      </c>
      <c r="E26" s="18">
        <f>SUM(E14:E24)</f>
        <v>585202.33333333326</v>
      </c>
      <c r="F26" s="18">
        <f>SUM(F14:F24)</f>
        <v>636085.66666666674</v>
      </c>
      <c r="G26" s="18">
        <f t="shared" si="0"/>
        <v>569796.16666666663</v>
      </c>
    </row>
    <row r="27" spans="1:7" ht="15" customHeight="1" thickTop="1">
      <c r="A27" s="19" t="s">
        <v>64</v>
      </c>
    </row>
    <row r="28" spans="1:7" ht="15" customHeight="1">
      <c r="A28" s="19" t="s">
        <v>65</v>
      </c>
    </row>
    <row r="29" spans="1:7" ht="15" customHeight="1">
      <c r="A29" s="20" t="s">
        <v>66</v>
      </c>
    </row>
    <row r="30" spans="1:7" ht="15" customHeight="1">
      <c r="A30" s="20"/>
    </row>
    <row r="31" spans="1:7" ht="15" customHeight="1"/>
    <row r="32" spans="1:7">
      <c r="A32" s="63" t="s">
        <v>31</v>
      </c>
      <c r="B32" s="63"/>
      <c r="C32" s="63"/>
      <c r="D32" s="63"/>
      <c r="E32" s="63"/>
    </row>
    <row r="33" spans="1:6">
      <c r="A33" s="70" t="s">
        <v>55</v>
      </c>
      <c r="B33" s="70"/>
      <c r="C33" s="70"/>
      <c r="D33" s="70"/>
      <c r="E33" s="70"/>
    </row>
    <row r="34" spans="1:6">
      <c r="A34" s="63" t="s">
        <v>77</v>
      </c>
      <c r="B34" s="63"/>
      <c r="C34" s="63"/>
      <c r="D34" s="63"/>
      <c r="E34" s="63"/>
    </row>
    <row r="35" spans="1:6">
      <c r="A35" s="22"/>
      <c r="B35" s="22"/>
      <c r="C35" s="22"/>
      <c r="D35" s="22"/>
      <c r="E35" s="22"/>
    </row>
    <row r="36" spans="1:6" ht="15.75" thickBot="1">
      <c r="A36" s="56" t="s">
        <v>87</v>
      </c>
      <c r="B36" s="9" t="s">
        <v>14</v>
      </c>
      <c r="C36" s="9" t="s">
        <v>53</v>
      </c>
      <c r="D36" s="9" t="s">
        <v>70</v>
      </c>
      <c r="E36" s="9" t="s">
        <v>62</v>
      </c>
      <c r="F36" s="9" t="s">
        <v>73</v>
      </c>
    </row>
    <row r="37" spans="1:6">
      <c r="A37" s="11"/>
      <c r="B37" s="25"/>
      <c r="C37" s="25"/>
      <c r="D37" s="25"/>
      <c r="E37" s="25"/>
    </row>
    <row r="38" spans="1:6">
      <c r="A38" s="31" t="s">
        <v>15</v>
      </c>
      <c r="B38" s="25"/>
      <c r="C38" s="25"/>
      <c r="D38" s="25"/>
      <c r="E38" s="25"/>
    </row>
    <row r="39" spans="1:6">
      <c r="A39" s="11" t="s">
        <v>16</v>
      </c>
      <c r="B39" s="6">
        <f>+'I T'!E39</f>
        <v>0</v>
      </c>
      <c r="C39" s="6">
        <f>+'2 T'!E39</f>
        <v>0</v>
      </c>
      <c r="D39" s="6">
        <f>+'3 T'!E39</f>
        <v>0</v>
      </c>
      <c r="E39" s="6">
        <f>+'4 T'!E39</f>
        <v>0</v>
      </c>
      <c r="F39" s="6">
        <f>+SUM(B39:E39)</f>
        <v>0</v>
      </c>
    </row>
    <row r="40" spans="1:6">
      <c r="A40" s="14"/>
      <c r="B40" s="6">
        <f>+'I T'!E40</f>
        <v>0</v>
      </c>
      <c r="C40" s="6">
        <f>+'2 T'!E40</f>
        <v>0</v>
      </c>
      <c r="D40" s="6">
        <f>+'3 T'!E40</f>
        <v>0</v>
      </c>
      <c r="E40" s="6">
        <f>+'4 T'!E40</f>
        <v>0</v>
      </c>
      <c r="F40" s="6">
        <f t="shared" ref="F40" si="2">+SUM(B40:E40)</f>
        <v>0</v>
      </c>
    </row>
    <row r="41" spans="1:6" ht="15.75" thickBot="1">
      <c r="A41" s="16" t="s">
        <v>28</v>
      </c>
      <c r="B41" s="17"/>
      <c r="C41" s="18"/>
      <c r="D41" s="18"/>
      <c r="E41" s="18"/>
      <c r="F41" s="18"/>
    </row>
    <row r="42" spans="1:6" ht="15.75" thickTop="1">
      <c r="A42" s="6" t="s">
        <v>33</v>
      </c>
    </row>
    <row r="44" spans="1:6">
      <c r="A44" s="30"/>
    </row>
    <row r="45" spans="1:6">
      <c r="A45" s="63" t="s">
        <v>34</v>
      </c>
      <c r="B45" s="63"/>
      <c r="C45" s="63"/>
      <c r="D45" s="63"/>
      <c r="E45" s="63"/>
    </row>
    <row r="46" spans="1:6">
      <c r="A46" s="70" t="s">
        <v>55</v>
      </c>
      <c r="B46" s="70"/>
      <c r="C46" s="70"/>
      <c r="D46" s="70"/>
      <c r="E46" s="70"/>
    </row>
    <row r="47" spans="1:6">
      <c r="A47" s="63" t="s">
        <v>77</v>
      </c>
      <c r="B47" s="63"/>
      <c r="C47" s="63"/>
      <c r="D47" s="63"/>
      <c r="E47" s="63"/>
    </row>
    <row r="48" spans="1:6">
      <c r="A48" s="22"/>
      <c r="B48" s="22"/>
      <c r="C48" s="22"/>
      <c r="D48" s="22"/>
      <c r="E48" s="22"/>
    </row>
    <row r="49" spans="1:6" ht="15.75" thickBot="1">
      <c r="A49" s="8" t="s">
        <v>36</v>
      </c>
      <c r="B49" s="9" t="s">
        <v>14</v>
      </c>
      <c r="C49" s="9" t="s">
        <v>53</v>
      </c>
      <c r="D49" s="9" t="s">
        <v>70</v>
      </c>
      <c r="E49" s="9" t="s">
        <v>62</v>
      </c>
      <c r="F49" s="9" t="s">
        <v>73</v>
      </c>
    </row>
    <row r="51" spans="1:6">
      <c r="A51" s="19" t="s">
        <v>37</v>
      </c>
      <c r="B51" s="6">
        <f>+'I T'!E51</f>
        <v>0</v>
      </c>
      <c r="C51" s="6">
        <f>+'2 T'!E51</f>
        <v>0</v>
      </c>
      <c r="D51" s="6">
        <f>+'3 T'!E51</f>
        <v>0</v>
      </c>
      <c r="E51" s="6">
        <f>+'4 T'!E51</f>
        <v>0</v>
      </c>
      <c r="F51" s="6">
        <f>+SUM(B51:E51)</f>
        <v>0</v>
      </c>
    </row>
    <row r="52" spans="1:6">
      <c r="A52" s="19" t="s">
        <v>38</v>
      </c>
      <c r="B52" s="6">
        <f>+'I T'!E52</f>
        <v>0</v>
      </c>
      <c r="C52" s="6">
        <f>+'2 T'!E52</f>
        <v>0</v>
      </c>
      <c r="D52" s="6">
        <f>+'3 T'!E52</f>
        <v>0</v>
      </c>
      <c r="E52" s="6">
        <f>+'4 T'!E52</f>
        <v>0</v>
      </c>
      <c r="F52" s="6">
        <f t="shared" ref="F52:F55" si="3">+SUM(B52:E52)</f>
        <v>0</v>
      </c>
    </row>
    <row r="53" spans="1:6" s="21" customFormat="1">
      <c r="A53" s="20" t="s">
        <v>39</v>
      </c>
      <c r="B53" s="21">
        <f>+'I T'!E53</f>
        <v>0</v>
      </c>
      <c r="C53" s="21">
        <f>+'2 T'!E53</f>
        <v>0</v>
      </c>
      <c r="D53" s="21">
        <f>+'3 T'!E53</f>
        <v>0</v>
      </c>
      <c r="E53" s="6">
        <f>+'4 T'!E53</f>
        <v>0</v>
      </c>
      <c r="F53" s="6">
        <f t="shared" si="3"/>
        <v>0</v>
      </c>
    </row>
    <row r="54" spans="1:6">
      <c r="A54" s="19" t="s">
        <v>40</v>
      </c>
      <c r="B54" s="6">
        <f>+'I T'!E54</f>
        <v>0</v>
      </c>
      <c r="C54" s="6">
        <f>+'2 T'!E54</f>
        <v>0</v>
      </c>
      <c r="D54" s="6">
        <f>+'3 T'!E54</f>
        <v>0</v>
      </c>
      <c r="E54" s="6">
        <f>+'4 T'!E54</f>
        <v>0</v>
      </c>
      <c r="F54" s="6">
        <f t="shared" si="3"/>
        <v>0</v>
      </c>
    </row>
    <row r="55" spans="1:6">
      <c r="A55" s="20" t="s">
        <v>41</v>
      </c>
      <c r="B55" s="6">
        <f>+'I T'!E55</f>
        <v>0</v>
      </c>
      <c r="C55" s="6">
        <f>+'2 T'!E55</f>
        <v>0</v>
      </c>
      <c r="D55" s="6">
        <f>+'3 T'!E55</f>
        <v>0</v>
      </c>
      <c r="E55" s="6">
        <f>+'4 T'!E55</f>
        <v>0</v>
      </c>
      <c r="F55" s="6">
        <f t="shared" si="3"/>
        <v>0</v>
      </c>
    </row>
    <row r="56" spans="1:6" ht="15.75" thickBot="1">
      <c r="A56" s="16" t="s">
        <v>28</v>
      </c>
      <c r="B56" s="17"/>
      <c r="C56" s="18"/>
      <c r="D56" s="18"/>
      <c r="E56" s="18"/>
      <c r="F56" s="18"/>
    </row>
    <row r="57" spans="1:6" ht="15.75" thickTop="1">
      <c r="A57" s="19" t="s">
        <v>56</v>
      </c>
    </row>
    <row r="59" spans="1:6">
      <c r="A59" s="30"/>
    </row>
    <row r="60" spans="1:6">
      <c r="A60" s="63" t="s">
        <v>42</v>
      </c>
      <c r="B60" s="63"/>
      <c r="C60" s="63"/>
      <c r="D60" s="63"/>
      <c r="E60" s="63"/>
    </row>
    <row r="61" spans="1:6">
      <c r="A61" s="70" t="s">
        <v>43</v>
      </c>
      <c r="B61" s="70"/>
      <c r="C61" s="70"/>
      <c r="D61" s="70"/>
      <c r="E61" s="70"/>
    </row>
    <row r="62" spans="1:6">
      <c r="A62" s="63" t="s">
        <v>77</v>
      </c>
      <c r="B62" s="63"/>
      <c r="C62" s="63"/>
      <c r="D62" s="63"/>
      <c r="E62" s="63"/>
    </row>
    <row r="63" spans="1:6">
      <c r="A63" s="6"/>
    </row>
    <row r="64" spans="1:6" ht="15.75" thickBot="1">
      <c r="A64" s="8" t="s">
        <v>36</v>
      </c>
      <c r="B64" s="9" t="s">
        <v>14</v>
      </c>
      <c r="C64" s="9" t="s">
        <v>53</v>
      </c>
      <c r="D64" s="9" t="s">
        <v>70</v>
      </c>
      <c r="E64" s="9" t="s">
        <v>62</v>
      </c>
      <c r="F64" s="9" t="s">
        <v>73</v>
      </c>
    </row>
    <row r="65" spans="1:6">
      <c r="A65" s="6"/>
    </row>
    <row r="66" spans="1:6">
      <c r="A66" s="6" t="s">
        <v>44</v>
      </c>
      <c r="B66" s="6">
        <f>+'I T'!E66</f>
        <v>0</v>
      </c>
      <c r="C66" s="6">
        <f>+'2 T'!E66</f>
        <v>0</v>
      </c>
      <c r="D66" s="6">
        <f>+'3 T'!E66</f>
        <v>0</v>
      </c>
      <c r="E66" s="6">
        <f>+'4 T'!E66</f>
        <v>0</v>
      </c>
      <c r="F66" s="6">
        <f>B66</f>
        <v>0</v>
      </c>
    </row>
    <row r="67" spans="1:6">
      <c r="A67" s="6" t="s">
        <v>45</v>
      </c>
      <c r="B67" s="6">
        <f>+'I T'!E67</f>
        <v>0</v>
      </c>
      <c r="C67" s="6">
        <f>+'2 T'!E67</f>
        <v>0</v>
      </c>
      <c r="D67" s="6">
        <f>+'3 T'!E67</f>
        <v>8333333333.3299999</v>
      </c>
      <c r="E67" s="6">
        <f>+'4 T'!E67</f>
        <v>4166666666.6700001</v>
      </c>
      <c r="F67" s="6">
        <f>SUM(B67:E67)</f>
        <v>12500000000</v>
      </c>
    </row>
    <row r="68" spans="1:6" s="21" customFormat="1">
      <c r="A68" s="21" t="s">
        <v>46</v>
      </c>
      <c r="B68" s="21">
        <f>+'I T'!E68</f>
        <v>0</v>
      </c>
      <c r="C68" s="21">
        <f>+'2 T'!E68</f>
        <v>0</v>
      </c>
      <c r="D68" s="21">
        <f>+'3 T'!E68</f>
        <v>8333333333.3299999</v>
      </c>
      <c r="E68" s="6">
        <f>+'4 T'!E68</f>
        <v>4166666666.6700001</v>
      </c>
      <c r="F68" s="21">
        <f>F67+F66</f>
        <v>12500000000</v>
      </c>
    </row>
    <row r="69" spans="1:6">
      <c r="A69" s="6" t="s">
        <v>47</v>
      </c>
      <c r="B69" s="6">
        <f>+'I T'!E69</f>
        <v>0</v>
      </c>
      <c r="C69" s="6">
        <f>+'2 T'!E69</f>
        <v>0</v>
      </c>
      <c r="D69" s="6">
        <f>+'3 T'!E69</f>
        <v>0</v>
      </c>
      <c r="E69" s="6">
        <f>+'4 T'!E69</f>
        <v>0</v>
      </c>
      <c r="F69" s="6">
        <f>SUM(B69:E69)</f>
        <v>0</v>
      </c>
    </row>
    <row r="70" spans="1:6">
      <c r="A70" s="6" t="s">
        <v>48</v>
      </c>
      <c r="B70" s="6">
        <f>+'I T'!E70</f>
        <v>0</v>
      </c>
      <c r="C70" s="6">
        <f>+'2 T'!E70</f>
        <v>0</v>
      </c>
      <c r="D70" s="6">
        <f>+'3 T'!E70</f>
        <v>8333333333.3299999</v>
      </c>
      <c r="E70" s="6">
        <f>+'4 T'!E70</f>
        <v>4166666666.6700001</v>
      </c>
      <c r="F70" s="6">
        <f>F68-F69</f>
        <v>12500000000</v>
      </c>
    </row>
    <row r="71" spans="1:6" ht="15.75" thickBot="1">
      <c r="A71" s="16"/>
      <c r="B71" s="17"/>
      <c r="C71" s="18"/>
      <c r="D71" s="18"/>
      <c r="E71" s="18"/>
      <c r="F71" s="18"/>
    </row>
    <row r="72" spans="1:6" ht="15.75" thickTop="1"/>
    <row r="76" spans="1:6">
      <c r="A76" s="19" t="s">
        <v>85</v>
      </c>
    </row>
    <row r="77" spans="1:6">
      <c r="A77" s="19" t="s">
        <v>93</v>
      </c>
    </row>
    <row r="78" spans="1:6">
      <c r="A78" s="19" t="s">
        <v>86</v>
      </c>
    </row>
  </sheetData>
  <mergeCells count="13">
    <mergeCell ref="A62:E62"/>
    <mergeCell ref="A33:E33"/>
    <mergeCell ref="A46:E46"/>
    <mergeCell ref="A45:E45"/>
    <mergeCell ref="A61:E61"/>
    <mergeCell ref="A60:E60"/>
    <mergeCell ref="A47:E47"/>
    <mergeCell ref="A1:F1"/>
    <mergeCell ref="B7:D7"/>
    <mergeCell ref="A8:G8"/>
    <mergeCell ref="A9:G9"/>
    <mergeCell ref="A34:E34"/>
    <mergeCell ref="A32:E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 T</vt:lpstr>
      <vt:lpstr>2 T</vt:lpstr>
      <vt:lpstr>3 T</vt:lpstr>
      <vt:lpstr>4 T</vt:lpstr>
      <vt:lpstr>Semestral</vt:lpstr>
      <vt:lpstr>3 T acumulado</vt:lpstr>
      <vt:lpstr>Anual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Astorga</dc:creator>
  <cp:lastModifiedBy>Horacio Rodriguez</cp:lastModifiedBy>
  <dcterms:created xsi:type="dcterms:W3CDTF">2012-02-27T21:17:31Z</dcterms:created>
  <dcterms:modified xsi:type="dcterms:W3CDTF">2013-06-21T15:25:20Z</dcterms:modified>
</cp:coreProperties>
</file>