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05" windowWidth="14040" windowHeight="10590" activeTab="7"/>
  </bookViews>
  <sheets>
    <sheet name="1 T" sheetId="1" r:id="rId1"/>
    <sheet name="2 T" sheetId="6" r:id="rId2"/>
    <sheet name="3 T" sheetId="8" r:id="rId3"/>
    <sheet name="4 T" sheetId="7" r:id="rId4"/>
    <sheet name="Semestral" sheetId="9" r:id="rId5"/>
    <sheet name="3 T acumulado" sheetId="10" r:id="rId6"/>
    <sheet name="Anual" sheetId="11" r:id="rId7"/>
    <sheet name="Hoja1" sheetId="12" r:id="rId8"/>
  </sheets>
  <calcPr calcId="145621"/>
</workbook>
</file>

<file path=xl/calcChain.xml><?xml version="1.0" encoding="utf-8"?>
<calcChain xmlns="http://schemas.openxmlformats.org/spreadsheetml/2006/main">
  <c r="D6" i="12" l="1"/>
  <c r="E6" i="12"/>
  <c r="D7" i="12"/>
  <c r="E7" i="12"/>
  <c r="D8" i="12"/>
  <c r="E8" i="12"/>
  <c r="D9" i="12"/>
  <c r="E9" i="12"/>
  <c r="E5" i="12"/>
  <c r="D5" i="12"/>
  <c r="C9" i="12"/>
  <c r="G50" i="11"/>
  <c r="B9" i="12"/>
  <c r="H30" i="11" l="1"/>
  <c r="G30" i="11"/>
  <c r="G28" i="1" l="1"/>
  <c r="D28" i="11" s="1"/>
  <c r="G27" i="1"/>
  <c r="D27" i="10" s="1"/>
  <c r="G26" i="1"/>
  <c r="D26" i="11" s="1"/>
  <c r="F25" i="1"/>
  <c r="F22" i="1" s="1"/>
  <c r="E25" i="1"/>
  <c r="D25" i="1"/>
  <c r="G24" i="1"/>
  <c r="D24" i="11" s="1"/>
  <c r="G23" i="1"/>
  <c r="D23" i="10" s="1"/>
  <c r="E22" i="1"/>
  <c r="D22" i="1"/>
  <c r="G21" i="1"/>
  <c r="D21" i="10" s="1"/>
  <c r="G20" i="1"/>
  <c r="D20" i="11" s="1"/>
  <c r="G19" i="1"/>
  <c r="D19" i="10" s="1"/>
  <c r="G18" i="1"/>
  <c r="D18" i="11" s="1"/>
  <c r="G17" i="1"/>
  <c r="D17" i="10" s="1"/>
  <c r="F16" i="1"/>
  <c r="F15" i="1" s="1"/>
  <c r="E16" i="1"/>
  <c r="E30" i="1" s="1"/>
  <c r="D16" i="1"/>
  <c r="D15" i="1" s="1"/>
  <c r="G13" i="1"/>
  <c r="D13" i="11" s="1"/>
  <c r="G12" i="1"/>
  <c r="D12" i="10" s="1"/>
  <c r="G28" i="6"/>
  <c r="E28" i="11" s="1"/>
  <c r="G27" i="6"/>
  <c r="E27" i="11" s="1"/>
  <c r="G26" i="6"/>
  <c r="E26" i="11" s="1"/>
  <c r="F25" i="6"/>
  <c r="F22" i="6" s="1"/>
  <c r="E25" i="6"/>
  <c r="D25" i="6"/>
  <c r="G24" i="6"/>
  <c r="E24" i="11" s="1"/>
  <c r="G23" i="6"/>
  <c r="E23" i="11" s="1"/>
  <c r="E22" i="6"/>
  <c r="D22" i="6"/>
  <c r="G21" i="6"/>
  <c r="E21" i="11" s="1"/>
  <c r="G20" i="6"/>
  <c r="E20" i="11" s="1"/>
  <c r="G19" i="6"/>
  <c r="E19" i="11" s="1"/>
  <c r="G18" i="6"/>
  <c r="E18" i="11" s="1"/>
  <c r="G17" i="6"/>
  <c r="E17" i="11" s="1"/>
  <c r="F16" i="6"/>
  <c r="E16" i="6"/>
  <c r="E30" i="6" s="1"/>
  <c r="D16" i="6"/>
  <c r="D30" i="6" s="1"/>
  <c r="F15" i="6"/>
  <c r="D15" i="6"/>
  <c r="G13" i="6"/>
  <c r="E13" i="11" s="1"/>
  <c r="G12" i="6"/>
  <c r="E12" i="11" s="1"/>
  <c r="G28" i="8"/>
  <c r="F28" i="11" s="1"/>
  <c r="G27" i="8"/>
  <c r="F27" i="11" s="1"/>
  <c r="G26" i="8"/>
  <c r="F26" i="11" s="1"/>
  <c r="F25" i="8"/>
  <c r="F22" i="8" s="1"/>
  <c r="E25" i="8"/>
  <c r="D25" i="8"/>
  <c r="G24" i="8"/>
  <c r="F24" i="11" s="1"/>
  <c r="G23" i="8"/>
  <c r="F23" i="11" s="1"/>
  <c r="E22" i="8"/>
  <c r="D22" i="8"/>
  <c r="G21" i="8"/>
  <c r="F21" i="11" s="1"/>
  <c r="G20" i="8"/>
  <c r="F20" i="11" s="1"/>
  <c r="G19" i="8"/>
  <c r="F19" i="11" s="1"/>
  <c r="G18" i="8"/>
  <c r="F18" i="11" s="1"/>
  <c r="G17" i="8"/>
  <c r="F17" i="11" s="1"/>
  <c r="F16" i="8"/>
  <c r="E16" i="8"/>
  <c r="E30" i="8" s="1"/>
  <c r="D16" i="8"/>
  <c r="D30" i="8" s="1"/>
  <c r="F15" i="8"/>
  <c r="D15" i="8"/>
  <c r="G13" i="8"/>
  <c r="F13" i="11" s="1"/>
  <c r="G12" i="8"/>
  <c r="F12" i="10" s="1"/>
  <c r="D27" i="9" l="1"/>
  <c r="D23" i="9"/>
  <c r="D21" i="9"/>
  <c r="D19" i="9"/>
  <c r="D17" i="9"/>
  <c r="E12" i="9"/>
  <c r="E28" i="9"/>
  <c r="E26" i="9"/>
  <c r="E24" i="9"/>
  <c r="E20" i="9"/>
  <c r="E18" i="9"/>
  <c r="E13" i="9"/>
  <c r="E12" i="10"/>
  <c r="G12" i="10" s="1"/>
  <c r="E13" i="10"/>
  <c r="E17" i="10"/>
  <c r="E18" i="10"/>
  <c r="E19" i="10"/>
  <c r="E20" i="10"/>
  <c r="E21" i="10"/>
  <c r="E23" i="10"/>
  <c r="E24" i="10"/>
  <c r="E26" i="10"/>
  <c r="E27" i="10"/>
  <c r="E28" i="10"/>
  <c r="F27" i="10"/>
  <c r="F23" i="10"/>
  <c r="F21" i="10"/>
  <c r="F19" i="10"/>
  <c r="F17" i="10"/>
  <c r="D12" i="11"/>
  <c r="F12" i="11"/>
  <c r="D17" i="11"/>
  <c r="D19" i="11"/>
  <c r="D21" i="11"/>
  <c r="D23" i="11"/>
  <c r="D27" i="11"/>
  <c r="D12" i="9"/>
  <c r="F12" i="9" s="1"/>
  <c r="D28" i="9"/>
  <c r="F28" i="9" s="1"/>
  <c r="D26" i="9"/>
  <c r="F26" i="9" s="1"/>
  <c r="D24" i="9"/>
  <c r="F24" i="9" s="1"/>
  <c r="D20" i="9"/>
  <c r="F20" i="9" s="1"/>
  <c r="D18" i="9"/>
  <c r="F18" i="9" s="1"/>
  <c r="D13" i="9"/>
  <c r="F13" i="9" s="1"/>
  <c r="E27" i="9"/>
  <c r="E23" i="9"/>
  <c r="E21" i="9"/>
  <c r="E19" i="9"/>
  <c r="E17" i="9"/>
  <c r="D13" i="10"/>
  <c r="D18" i="10"/>
  <c r="D20" i="10"/>
  <c r="D24" i="10"/>
  <c r="D26" i="10"/>
  <c r="D28" i="10"/>
  <c r="F28" i="10"/>
  <c r="F26" i="10"/>
  <c r="F24" i="10"/>
  <c r="F20" i="10"/>
  <c r="F18" i="10"/>
  <c r="F13" i="10"/>
  <c r="G27" i="10"/>
  <c r="G28" i="10"/>
  <c r="F27" i="9"/>
  <c r="F23" i="9"/>
  <c r="F21" i="9"/>
  <c r="F19" i="9"/>
  <c r="F17" i="9"/>
  <c r="F30" i="1"/>
  <c r="G25" i="1"/>
  <c r="G22" i="1"/>
  <c r="E15" i="1"/>
  <c r="G16" i="1"/>
  <c r="G15" i="1"/>
  <c r="D30" i="1"/>
  <c r="G25" i="6"/>
  <c r="F30" i="6"/>
  <c r="G22" i="6"/>
  <c r="E15" i="6"/>
  <c r="G15" i="6" s="1"/>
  <c r="G16" i="6"/>
  <c r="E15" i="8"/>
  <c r="G15" i="8" s="1"/>
  <c r="F30" i="8"/>
  <c r="G25" i="8"/>
  <c r="G22" i="8"/>
  <c r="G16" i="8"/>
  <c r="G24" i="10" l="1"/>
  <c r="G18" i="10"/>
  <c r="G23" i="10"/>
  <c r="G21" i="10"/>
  <c r="G19" i="10"/>
  <c r="G17" i="10"/>
  <c r="G30" i="8"/>
  <c r="F16" i="11"/>
  <c r="F16" i="10"/>
  <c r="F15" i="11"/>
  <c r="F15" i="10"/>
  <c r="F22" i="11"/>
  <c r="F22" i="10"/>
  <c r="G30" i="6"/>
  <c r="E16" i="11"/>
  <c r="E16" i="10"/>
  <c r="E16" i="9"/>
  <c r="E22" i="11"/>
  <c r="E22" i="10"/>
  <c r="E22" i="9"/>
  <c r="E25" i="11"/>
  <c r="E25" i="9"/>
  <c r="E25" i="10"/>
  <c r="D15" i="10"/>
  <c r="D15" i="11"/>
  <c r="D15" i="9"/>
  <c r="D25" i="10"/>
  <c r="D25" i="11"/>
  <c r="D25" i="9"/>
  <c r="F25" i="9" s="1"/>
  <c r="G26" i="10"/>
  <c r="G20" i="10"/>
  <c r="G13" i="10"/>
  <c r="F25" i="11"/>
  <c r="F25" i="10"/>
  <c r="E15" i="11"/>
  <c r="E15" i="9"/>
  <c r="E15" i="10"/>
  <c r="D16" i="11"/>
  <c r="D16" i="10"/>
  <c r="G16" i="10" s="1"/>
  <c r="D16" i="9"/>
  <c r="D22" i="11"/>
  <c r="D22" i="10"/>
  <c r="D22" i="9"/>
  <c r="F22" i="9" s="1"/>
  <c r="G30" i="1"/>
  <c r="D25" i="7"/>
  <c r="D22" i="7" s="1"/>
  <c r="E25" i="7"/>
  <c r="F25" i="7"/>
  <c r="G28" i="7"/>
  <c r="G28" i="11" s="1"/>
  <c r="H28" i="11" s="1"/>
  <c r="G27" i="7"/>
  <c r="G27" i="11" s="1"/>
  <c r="H27" i="11" s="1"/>
  <c r="G26" i="7"/>
  <c r="G26" i="11" s="1"/>
  <c r="H26" i="11" s="1"/>
  <c r="G24" i="7"/>
  <c r="G24" i="11" s="1"/>
  <c r="H24" i="11" s="1"/>
  <c r="G23" i="7"/>
  <c r="G23" i="11" s="1"/>
  <c r="H23" i="11" s="1"/>
  <c r="F22" i="7"/>
  <c r="G21" i="7"/>
  <c r="G21" i="11" s="1"/>
  <c r="H21" i="11" s="1"/>
  <c r="G20" i="7"/>
  <c r="G20" i="11" s="1"/>
  <c r="H20" i="11" s="1"/>
  <c r="G19" i="7"/>
  <c r="G19" i="11" s="1"/>
  <c r="H19" i="11" s="1"/>
  <c r="G18" i="7"/>
  <c r="G18" i="11" s="1"/>
  <c r="H18" i="11" s="1"/>
  <c r="G17" i="7"/>
  <c r="G17" i="11" s="1"/>
  <c r="H17" i="11" s="1"/>
  <c r="F16" i="7"/>
  <c r="F30" i="7" s="1"/>
  <c r="E16" i="7"/>
  <c r="E30" i="7" s="1"/>
  <c r="D16" i="7"/>
  <c r="E15" i="7"/>
  <c r="G13" i="7"/>
  <c r="G13" i="11" s="1"/>
  <c r="H13" i="11" s="1"/>
  <c r="G12" i="7"/>
  <c r="G12" i="11" s="1"/>
  <c r="H12" i="11" s="1"/>
  <c r="G22" i="10" l="1"/>
  <c r="F16" i="9"/>
  <c r="G25" i="7"/>
  <c r="G25" i="11" s="1"/>
  <c r="H25" i="11" s="1"/>
  <c r="D30" i="10"/>
  <c r="D30" i="11"/>
  <c r="D30" i="9"/>
  <c r="F15" i="9"/>
  <c r="G15" i="10"/>
  <c r="E30" i="11"/>
  <c r="E30" i="9"/>
  <c r="E30" i="10"/>
  <c r="G25" i="10"/>
  <c r="F30" i="11"/>
  <c r="F30" i="10"/>
  <c r="E22" i="7"/>
  <c r="D30" i="7"/>
  <c r="G22" i="7"/>
  <c r="G22" i="11" s="1"/>
  <c r="H22" i="11" s="1"/>
  <c r="D15" i="7"/>
  <c r="F15" i="7"/>
  <c r="G16" i="7"/>
  <c r="G30" i="7" l="1"/>
  <c r="G16" i="11"/>
  <c r="H16" i="11" s="1"/>
  <c r="F30" i="9"/>
  <c r="G30" i="10"/>
  <c r="G15" i="7"/>
  <c r="G15" i="11" s="1"/>
  <c r="H15" i="11" s="1"/>
  <c r="F78" i="1" l="1"/>
  <c r="A69" i="8"/>
  <c r="F58" i="7"/>
  <c r="F58" i="11" s="1"/>
  <c r="F59" i="7"/>
  <c r="F59" i="11" s="1"/>
  <c r="F60" i="7"/>
  <c r="F60" i="11" s="1"/>
  <c r="F61" i="7"/>
  <c r="F61" i="11" s="1"/>
  <c r="F62" i="7"/>
  <c r="F62" i="11" s="1"/>
  <c r="F63" i="7"/>
  <c r="F63" i="11" s="1"/>
  <c r="F64" i="7"/>
  <c r="F64" i="11" s="1"/>
  <c r="F65" i="7"/>
  <c r="F65" i="11" s="1"/>
  <c r="F66" i="7"/>
  <c r="F66" i="11" s="1"/>
  <c r="C47" i="11"/>
  <c r="C47" i="10"/>
  <c r="C47" i="9"/>
  <c r="D48" i="6"/>
  <c r="E48" i="6"/>
  <c r="D48" i="8"/>
  <c r="E48" i="8"/>
  <c r="D48" i="7"/>
  <c r="E48" i="7"/>
  <c r="D48" i="1"/>
  <c r="E48" i="1"/>
  <c r="C48" i="6"/>
  <c r="C48" i="8"/>
  <c r="C48" i="7"/>
  <c r="C48" i="1"/>
  <c r="F47" i="8"/>
  <c r="E47" i="11" s="1"/>
  <c r="F47" i="6"/>
  <c r="D47" i="11" s="1"/>
  <c r="E47" i="10" l="1"/>
  <c r="D47" i="9"/>
  <c r="E47" i="9" s="1"/>
  <c r="D47" i="10"/>
  <c r="F47" i="10" s="1"/>
  <c r="C78" i="7" l="1"/>
  <c r="C80" i="7" l="1"/>
  <c r="F78" i="7"/>
  <c r="F47" i="7"/>
  <c r="F47" i="11" s="1"/>
  <c r="G47" i="11" s="1"/>
  <c r="F78" i="11"/>
  <c r="A69" i="11"/>
  <c r="A84" i="11" s="1"/>
  <c r="F56" i="11"/>
  <c r="F76" i="11" s="1"/>
  <c r="E56" i="11"/>
  <c r="E76" i="11" s="1"/>
  <c r="D56" i="11"/>
  <c r="D76" i="11" s="1"/>
  <c r="C56" i="11"/>
  <c r="C76" i="11" s="1"/>
  <c r="A69" i="10"/>
  <c r="A84" i="10" s="1"/>
  <c r="F56" i="10"/>
  <c r="F76" i="10" s="1"/>
  <c r="E56" i="10"/>
  <c r="E76" i="10" s="1"/>
  <c r="D56" i="10"/>
  <c r="D76" i="10" s="1"/>
  <c r="C56" i="10"/>
  <c r="C76" i="10" s="1"/>
  <c r="A69" i="9"/>
  <c r="A84" i="9" s="1"/>
  <c r="E56" i="9"/>
  <c r="E76" i="9" s="1"/>
  <c r="D56" i="9"/>
  <c r="D76" i="9" s="1"/>
  <c r="C56" i="9"/>
  <c r="C76" i="9" s="1"/>
  <c r="C78" i="11"/>
  <c r="G78" i="11" s="1"/>
  <c r="F56" i="7"/>
  <c r="F76" i="7" s="1"/>
  <c r="C56" i="7"/>
  <c r="C76" i="7" s="1"/>
  <c r="F79" i="7"/>
  <c r="F80" i="7" s="1"/>
  <c r="F80" i="11" s="1"/>
  <c r="A69" i="7"/>
  <c r="A84" i="7" s="1"/>
  <c r="F67" i="7"/>
  <c r="F67" i="11" s="1"/>
  <c r="F68" i="11" s="1"/>
  <c r="D56" i="7"/>
  <c r="D76" i="7" s="1"/>
  <c r="F46" i="7"/>
  <c r="F43" i="7"/>
  <c r="F45" i="7"/>
  <c r="F44" i="7"/>
  <c r="E56" i="7"/>
  <c r="E76" i="7" s="1"/>
  <c r="F48" i="7" l="1"/>
  <c r="F44" i="11"/>
  <c r="F43" i="11"/>
  <c r="F45" i="11"/>
  <c r="F46" i="11"/>
  <c r="C78" i="9"/>
  <c r="E78" i="9" s="1"/>
  <c r="C78" i="10"/>
  <c r="F78" i="10" s="1"/>
  <c r="F79" i="11"/>
  <c r="D68" i="7"/>
  <c r="D81" i="7" s="1"/>
  <c r="C68" i="7"/>
  <c r="C81" i="7" s="1"/>
  <c r="C82" i="7" s="1"/>
  <c r="D78" i="7" s="1"/>
  <c r="D80" i="7" s="1"/>
  <c r="E68" i="7"/>
  <c r="E81" i="7" s="1"/>
  <c r="F48" i="11" l="1"/>
  <c r="D82" i="7"/>
  <c r="E78" i="7" s="1"/>
  <c r="E80" i="7" s="1"/>
  <c r="E82" i="7" s="1"/>
  <c r="F81" i="7"/>
  <c r="F68" i="7"/>
  <c r="A84" i="8"/>
  <c r="F66" i="8"/>
  <c r="F65" i="8"/>
  <c r="F64" i="8"/>
  <c r="F63" i="8"/>
  <c r="F62" i="8"/>
  <c r="F61" i="8"/>
  <c r="F60" i="8"/>
  <c r="F46" i="8"/>
  <c r="F46" i="6"/>
  <c r="F60" i="6"/>
  <c r="F61" i="6"/>
  <c r="F62" i="6"/>
  <c r="F63" i="6"/>
  <c r="F64" i="6"/>
  <c r="F65" i="6"/>
  <c r="F66" i="6"/>
  <c r="C80" i="1"/>
  <c r="C68" i="1"/>
  <c r="C81" i="1" s="1"/>
  <c r="D68" i="1"/>
  <c r="D81" i="1" s="1"/>
  <c r="F66" i="1"/>
  <c r="F65" i="1"/>
  <c r="F64" i="1"/>
  <c r="F63" i="1"/>
  <c r="F62" i="1"/>
  <c r="F61" i="1"/>
  <c r="F60" i="1"/>
  <c r="E68" i="1"/>
  <c r="E81" i="1" s="1"/>
  <c r="F58" i="1"/>
  <c r="F45" i="1"/>
  <c r="F46" i="1"/>
  <c r="F81" i="1"/>
  <c r="C82" i="1" l="1"/>
  <c r="D78" i="1" s="1"/>
  <c r="D63" i="11"/>
  <c r="D63" i="9"/>
  <c r="D63" i="10"/>
  <c r="D66" i="11"/>
  <c r="D66" i="10"/>
  <c r="D66" i="9"/>
  <c r="D64" i="11"/>
  <c r="D64" i="10"/>
  <c r="D64" i="9"/>
  <c r="D62" i="11"/>
  <c r="D62" i="10"/>
  <c r="D62" i="9"/>
  <c r="D60" i="11"/>
  <c r="D60" i="10"/>
  <c r="D60" i="9"/>
  <c r="E61" i="10"/>
  <c r="E61" i="11"/>
  <c r="E63" i="10"/>
  <c r="E63" i="11"/>
  <c r="E65" i="11"/>
  <c r="E65" i="10"/>
  <c r="D65" i="9"/>
  <c r="D65" i="11"/>
  <c r="D65" i="10"/>
  <c r="D61" i="11"/>
  <c r="D61" i="9"/>
  <c r="D61" i="10"/>
  <c r="E60" i="11"/>
  <c r="E60" i="10"/>
  <c r="E62" i="10"/>
  <c r="E62" i="11"/>
  <c r="E64" i="10"/>
  <c r="E64" i="11"/>
  <c r="E66" i="11"/>
  <c r="E66" i="10"/>
  <c r="C63" i="10"/>
  <c r="F63" i="10" s="1"/>
  <c r="C63" i="9"/>
  <c r="C63" i="11"/>
  <c r="G63" i="11" s="1"/>
  <c r="C58" i="11"/>
  <c r="C58" i="10"/>
  <c r="C58" i="9"/>
  <c r="C60" i="9"/>
  <c r="E60" i="9" s="1"/>
  <c r="C60" i="11"/>
  <c r="C60" i="10"/>
  <c r="F60" i="10" s="1"/>
  <c r="C62" i="11"/>
  <c r="C62" i="10"/>
  <c r="F62" i="10" s="1"/>
  <c r="C62" i="9"/>
  <c r="C64" i="9"/>
  <c r="E64" i="9" s="1"/>
  <c r="C64" i="11"/>
  <c r="G64" i="11" s="1"/>
  <c r="C64" i="10"/>
  <c r="F64" i="10" s="1"/>
  <c r="C66" i="11"/>
  <c r="C66" i="10"/>
  <c r="F66" i="10" s="1"/>
  <c r="C66" i="9"/>
  <c r="C61" i="10"/>
  <c r="F61" i="10" s="1"/>
  <c r="C61" i="9"/>
  <c r="C61" i="11"/>
  <c r="G61" i="11" s="1"/>
  <c r="C65" i="10"/>
  <c r="C65" i="9"/>
  <c r="E65" i="9" s="1"/>
  <c r="C65" i="11"/>
  <c r="F79" i="6"/>
  <c r="D79" i="10" s="1"/>
  <c r="F43" i="1"/>
  <c r="F67" i="1"/>
  <c r="F79" i="1"/>
  <c r="E68" i="6"/>
  <c r="E81" i="6" s="1"/>
  <c r="F45" i="8"/>
  <c r="E45" i="10" s="1"/>
  <c r="E45" i="11"/>
  <c r="E46" i="11"/>
  <c r="E46" i="10"/>
  <c r="D46" i="9"/>
  <c r="D46" i="11"/>
  <c r="D46" i="10"/>
  <c r="C46" i="11"/>
  <c r="C46" i="10"/>
  <c r="C46" i="9"/>
  <c r="C43" i="11"/>
  <c r="C43" i="10"/>
  <c r="C43" i="9"/>
  <c r="C45" i="11"/>
  <c r="C45" i="10"/>
  <c r="C45" i="9"/>
  <c r="C81" i="11"/>
  <c r="C81" i="10"/>
  <c r="C81" i="9"/>
  <c r="F80" i="1"/>
  <c r="F82" i="1" s="1"/>
  <c r="C79" i="11"/>
  <c r="C79" i="10"/>
  <c r="C79" i="9"/>
  <c r="F82" i="7"/>
  <c r="F82" i="11" s="1"/>
  <c r="F81" i="11"/>
  <c r="D68" i="8"/>
  <c r="D81" i="8" s="1"/>
  <c r="F67" i="8"/>
  <c r="F44" i="8"/>
  <c r="F59" i="8"/>
  <c r="F43" i="8"/>
  <c r="F48" i="8" s="1"/>
  <c r="C68" i="8"/>
  <c r="C81" i="8" s="1"/>
  <c r="E68" i="8"/>
  <c r="E81" i="8" s="1"/>
  <c r="F43" i="6"/>
  <c r="F44" i="6"/>
  <c r="F44" i="1"/>
  <c r="F59" i="6"/>
  <c r="F45" i="6"/>
  <c r="F79" i="8"/>
  <c r="D80" i="1"/>
  <c r="D82" i="1" s="1"/>
  <c r="E78" i="1" s="1"/>
  <c r="E80" i="1" s="1"/>
  <c r="E82" i="1" s="1"/>
  <c r="F58" i="8"/>
  <c r="F58" i="6"/>
  <c r="F67" i="6"/>
  <c r="F59" i="1"/>
  <c r="E46" i="9" l="1"/>
  <c r="D59" i="9"/>
  <c r="D59" i="11"/>
  <c r="D59" i="10"/>
  <c r="D67" i="9"/>
  <c r="D67" i="11"/>
  <c r="D67" i="10"/>
  <c r="E58" i="10"/>
  <c r="E58" i="11"/>
  <c r="E59" i="11"/>
  <c r="E59" i="10"/>
  <c r="E67" i="11"/>
  <c r="E67" i="10"/>
  <c r="G65" i="11"/>
  <c r="F65" i="10"/>
  <c r="E61" i="9"/>
  <c r="E66" i="9"/>
  <c r="G66" i="11"/>
  <c r="E62" i="9"/>
  <c r="G62" i="11"/>
  <c r="G60" i="11"/>
  <c r="E63" i="9"/>
  <c r="D58" i="9"/>
  <c r="D58" i="11"/>
  <c r="D58" i="10"/>
  <c r="G46" i="11"/>
  <c r="D79" i="9"/>
  <c r="D79" i="11"/>
  <c r="E79" i="9"/>
  <c r="E80" i="9" s="1"/>
  <c r="C59" i="10"/>
  <c r="C59" i="11"/>
  <c r="C59" i="9"/>
  <c r="C67" i="10"/>
  <c r="C67" i="11"/>
  <c r="C67" i="9"/>
  <c r="F48" i="1"/>
  <c r="F48" i="6"/>
  <c r="F46" i="10"/>
  <c r="E79" i="11"/>
  <c r="E79" i="10"/>
  <c r="F79" i="10" s="1"/>
  <c r="F80" i="10" s="1"/>
  <c r="E43" i="11"/>
  <c r="E43" i="10"/>
  <c r="E44" i="11"/>
  <c r="E44" i="10"/>
  <c r="C68" i="6"/>
  <c r="C81" i="6" s="1"/>
  <c r="D45" i="9"/>
  <c r="E45" i="9" s="1"/>
  <c r="D45" i="11"/>
  <c r="D45" i="10"/>
  <c r="F45" i="10" s="1"/>
  <c r="D44" i="9"/>
  <c r="D44" i="11"/>
  <c r="D44" i="10"/>
  <c r="D43" i="11"/>
  <c r="D43" i="10"/>
  <c r="D43" i="9"/>
  <c r="G45" i="11"/>
  <c r="C44" i="11"/>
  <c r="C44" i="10"/>
  <c r="C48" i="10" s="1"/>
  <c r="C44" i="9"/>
  <c r="C80" i="11"/>
  <c r="C80" i="10"/>
  <c r="C80" i="9"/>
  <c r="F68" i="1"/>
  <c r="C78" i="6"/>
  <c r="C82" i="11"/>
  <c r="C82" i="10"/>
  <c r="C82" i="9"/>
  <c r="F81" i="8"/>
  <c r="F68" i="8"/>
  <c r="D68" i="6"/>
  <c r="D81" i="6" s="1"/>
  <c r="F68" i="6"/>
  <c r="C68" i="10" l="1"/>
  <c r="D68" i="9"/>
  <c r="G79" i="11"/>
  <c r="G80" i="11" s="1"/>
  <c r="E68" i="11"/>
  <c r="E58" i="9"/>
  <c r="E44" i="9"/>
  <c r="G67" i="11"/>
  <c r="E59" i="9"/>
  <c r="D68" i="11"/>
  <c r="E67" i="9"/>
  <c r="F67" i="10"/>
  <c r="D68" i="10"/>
  <c r="E68" i="10"/>
  <c r="C80" i="6"/>
  <c r="C82" i="6" s="1"/>
  <c r="D78" i="6" s="1"/>
  <c r="D80" i="6" s="1"/>
  <c r="D82" i="6" s="1"/>
  <c r="E78" i="6" s="1"/>
  <c r="E80" i="6" s="1"/>
  <c r="E82" i="6" s="1"/>
  <c r="F78" i="6"/>
  <c r="C68" i="11"/>
  <c r="C48" i="9"/>
  <c r="F44" i="10"/>
  <c r="G44" i="11"/>
  <c r="F43" i="10"/>
  <c r="D48" i="10"/>
  <c r="E48" i="11"/>
  <c r="E43" i="9"/>
  <c r="D48" i="9"/>
  <c r="G43" i="11"/>
  <c r="D48" i="11"/>
  <c r="E48" i="10"/>
  <c r="C48" i="11"/>
  <c r="G48" i="11" s="1"/>
  <c r="E81" i="11"/>
  <c r="E81" i="10"/>
  <c r="G58" i="11"/>
  <c r="F58" i="10"/>
  <c r="C68" i="9"/>
  <c r="F81" i="6"/>
  <c r="D78" i="11" l="1"/>
  <c r="D78" i="10"/>
  <c r="D78" i="9"/>
  <c r="F80" i="6"/>
  <c r="F82" i="6" s="1"/>
  <c r="C78" i="8" s="1"/>
  <c r="E48" i="9"/>
  <c r="F48" i="10"/>
  <c r="D81" i="11"/>
  <c r="G81" i="11" s="1"/>
  <c r="G82" i="11" s="1"/>
  <c r="D81" i="10"/>
  <c r="F81" i="10" s="1"/>
  <c r="F82" i="10" s="1"/>
  <c r="D81" i="9"/>
  <c r="E81" i="9" s="1"/>
  <c r="E82" i="9" s="1"/>
  <c r="F59" i="10"/>
  <c r="F68" i="10" s="1"/>
  <c r="G59" i="11"/>
  <c r="E68" i="9"/>
  <c r="F78" i="8" l="1"/>
  <c r="C80" i="8"/>
  <c r="C82" i="8" s="1"/>
  <c r="D78" i="8" s="1"/>
  <c r="D80" i="8" s="1"/>
  <c r="D82" i="8" s="1"/>
  <c r="E78" i="8" s="1"/>
  <c r="E80" i="8" s="1"/>
  <c r="E82" i="8" s="1"/>
  <c r="D80" i="11"/>
  <c r="D80" i="9"/>
  <c r="D80" i="10"/>
  <c r="D82" i="9"/>
  <c r="D82" i="11"/>
  <c r="D82" i="10"/>
  <c r="G68" i="11"/>
  <c r="E78" i="11" l="1"/>
  <c r="E78" i="10"/>
  <c r="F80" i="8"/>
  <c r="F82" i="8" l="1"/>
  <c r="E80" i="10"/>
  <c r="E80" i="11"/>
  <c r="E82" i="10" l="1"/>
  <c r="E82" i="11"/>
</calcChain>
</file>

<file path=xl/sharedStrings.xml><?xml version="1.0" encoding="utf-8"?>
<sst xmlns="http://schemas.openxmlformats.org/spreadsheetml/2006/main" count="759" uniqueCount="130">
  <si>
    <t>CUADRO N° 1</t>
  </si>
  <si>
    <t>PRODUCTO</t>
  </si>
  <si>
    <t>UNIDAD</t>
  </si>
  <si>
    <t>ENERO</t>
  </si>
  <si>
    <t xml:space="preserve">FEBRERO </t>
  </si>
  <si>
    <t>MARZO</t>
  </si>
  <si>
    <t>I TRIMESTRE</t>
  </si>
  <si>
    <t>N°</t>
  </si>
  <si>
    <t>UNIDAD EJECUTORA: DIRECCIÓN DE NUTRICIÓN Y DESARROLLO INFANTIL</t>
  </si>
  <si>
    <t xml:space="preserve"> INSTITUCIÓN: OFICINA DE COOPERACIÓN INTERNACIONAL DE LA SALUD (OCIS)</t>
  </si>
  <si>
    <t>PROGRAMA: PROVISIÓN DE SERVICIOS DE SALUD (632-00)</t>
  </si>
  <si>
    <t>TOTAL</t>
  </si>
  <si>
    <t>CUADRO N° 2</t>
  </si>
  <si>
    <t>FUENTE: INFORME EJECUCIÓN AL 31 MARZO 2011</t>
  </si>
  <si>
    <t>CUADRO N° 3</t>
  </si>
  <si>
    <t>CODIGO</t>
  </si>
  <si>
    <t>CONCEPTO</t>
  </si>
  <si>
    <t>CUADRO N° 4</t>
  </si>
  <si>
    <t>REPORTE DE INGRESOS EFECTIVOS, FINANCIADOS POR EL FODESAF</t>
  </si>
  <si>
    <t>II TRIMESTRE</t>
  </si>
  <si>
    <t>SALDO INICIAL CAJA</t>
  </si>
  <si>
    <t>EGRESOS EFECTIVOS</t>
  </si>
  <si>
    <t>INGRESO EFECTIVOS</t>
  </si>
  <si>
    <t>SALDO FINAL CAJA</t>
  </si>
  <si>
    <t>2.02.03.01</t>
  </si>
  <si>
    <t>Compra de Raciones de Alimentos</t>
  </si>
  <si>
    <t>2.02.03.02</t>
  </si>
  <si>
    <t>Compra de Leche en Polvo</t>
  </si>
  <si>
    <t>2.03.99</t>
  </si>
  <si>
    <t>Otros Materiales y prod. de Construcción</t>
  </si>
  <si>
    <t>6.04.01</t>
  </si>
  <si>
    <t>FUENTE: ESTADOS FINANCIEROS AL 31 MARZO 2011</t>
  </si>
  <si>
    <t>Distribución de Alimentos a Familias DAF</t>
  </si>
  <si>
    <t>clientes</t>
  </si>
  <si>
    <t>Beneficiarias</t>
  </si>
  <si>
    <t>Familias</t>
  </si>
  <si>
    <t>Atención Extramuros</t>
  </si>
  <si>
    <t>Abril</t>
  </si>
  <si>
    <t>Mayo</t>
  </si>
  <si>
    <t>Junio</t>
  </si>
  <si>
    <t>REPORTE DE GASTOS EFECTIVOS POR RUBRO, FINANCIADOS POR EL FODESAF</t>
  </si>
  <si>
    <t>REPORTE DE GASTOS EFECTIVOS POR PRODUCTO, FINANCIADOS POR EL FODESAF</t>
  </si>
  <si>
    <t>Beneficiarios extramuros (1600grs.)</t>
  </si>
  <si>
    <t>FUENTE: INFORME EJECUCIÓN AL 30 DE JUNIO DEL 2011</t>
  </si>
  <si>
    <t>FUENTE: ESTADOS FINANCIEROS AL 30 DE JUNIO DEL 2011</t>
  </si>
  <si>
    <t>RECURSOS DISPONIBLES</t>
  </si>
  <si>
    <t>Setiembre</t>
  </si>
  <si>
    <t>III TRIMESTRE</t>
  </si>
  <si>
    <t xml:space="preserve">Julio </t>
  </si>
  <si>
    <t xml:space="preserve">Agosto </t>
  </si>
  <si>
    <t>FUENTE: INFORME EJECUCIÓN AL 30 DE SETIEMBRE DEL 2011</t>
  </si>
  <si>
    <t>FUENTE: INFORME EJECUCIÓN AL 31 DE DICIEMBRE DEL 2011</t>
  </si>
  <si>
    <t>2.03.05</t>
  </si>
  <si>
    <t>Materiales y productos de vidrio</t>
  </si>
  <si>
    <t>2.99.01</t>
  </si>
  <si>
    <t>Utiles y materiales de oficina y computo</t>
  </si>
  <si>
    <t>2.99.04</t>
  </si>
  <si>
    <t>Texiles y vestuarios</t>
  </si>
  <si>
    <t>2.99.05</t>
  </si>
  <si>
    <t>Utiles y materiales de limpieza</t>
  </si>
  <si>
    <t>5.01.04</t>
  </si>
  <si>
    <t>Equipo y mobiliario de oficina</t>
  </si>
  <si>
    <t>5.02.01</t>
  </si>
  <si>
    <t>Construcciones, adiciones y mejoras</t>
  </si>
  <si>
    <t>Período: Primer Trimestre 2011</t>
  </si>
  <si>
    <t>Período: Segundo Trimestre 2011</t>
  </si>
  <si>
    <t>Período: Tercer Trimestre 2011</t>
  </si>
  <si>
    <t>Período: Cuarto trimestre 2011</t>
  </si>
  <si>
    <t>Período: Primer Semestre 2011</t>
  </si>
  <si>
    <t>I Trimestre</t>
  </si>
  <si>
    <t>II Trimestre</t>
  </si>
  <si>
    <t>III Trimestre</t>
  </si>
  <si>
    <t>INGRESOS EFECTIVOS</t>
  </si>
  <si>
    <t>Total Anual</t>
  </si>
  <si>
    <t>Anual</t>
  </si>
  <si>
    <t>CONSTRUCCIONES</t>
  </si>
  <si>
    <t>FUENTE:  Dirección de Información CEN CINAI, Informes de Alimentación Complementaria.</t>
  </si>
  <si>
    <t>Período: total anual 2011</t>
  </si>
  <si>
    <t>Período: Acumulado al tercer trimestre 2011</t>
  </si>
  <si>
    <t>Comidas servidas</t>
  </si>
  <si>
    <t>Atención Intramuros</t>
  </si>
  <si>
    <t>Niños de 3 meses a menos de 2 Años</t>
  </si>
  <si>
    <t>Niños de 2 Años a menos de 7 Años</t>
  </si>
  <si>
    <t xml:space="preserve">Distribución de Leche Integra en Polvo  </t>
  </si>
  <si>
    <t>Beneficiarios Intramuros (700 grs.)</t>
  </si>
  <si>
    <t>Beneficiarios Intramuros (800 grs.)</t>
  </si>
  <si>
    <t>REPORTE DE BENEFICIARIOS EFECTIVOS POR PRODUCTO FINANCIADOS POR EL FODESAF</t>
  </si>
  <si>
    <t>Mujeres Gestantes o Periodo de Lactancia</t>
  </si>
  <si>
    <t>Niños de 7 Años a menos de 13 Años</t>
  </si>
  <si>
    <r>
      <t xml:space="preserve">clientes </t>
    </r>
    <r>
      <rPr>
        <vertAlign val="superscript"/>
        <sz val="11"/>
        <color indexed="8"/>
        <rFont val="Calibri"/>
        <family val="2"/>
      </rPr>
      <t>2</t>
    </r>
  </si>
  <si>
    <r>
      <t xml:space="preserve">I TRIMESTRE </t>
    </r>
    <r>
      <rPr>
        <vertAlign val="superscript"/>
        <sz val="11"/>
        <color indexed="8"/>
        <rFont val="Calibri"/>
        <family val="2"/>
      </rPr>
      <t>1</t>
    </r>
  </si>
  <si>
    <t>1/ Se refiere al promedio mensual de beneficiarios.</t>
  </si>
  <si>
    <t>2/ Los beneficiarios de 800 grs son los mismos que reciben 700 grs por lo que se cuentan solo una vez.</t>
  </si>
  <si>
    <r>
      <t xml:space="preserve">II TRIMESTRE </t>
    </r>
    <r>
      <rPr>
        <vertAlign val="superscript"/>
        <sz val="11"/>
        <color indexed="8"/>
        <rFont val="Calibri"/>
        <family val="2"/>
      </rPr>
      <t>1</t>
    </r>
  </si>
  <si>
    <r>
      <t xml:space="preserve">III TRIMESTRE </t>
    </r>
    <r>
      <rPr>
        <vertAlign val="superscript"/>
        <sz val="11"/>
        <color indexed="8"/>
        <rFont val="Calibri"/>
        <family val="2"/>
      </rPr>
      <t>1</t>
    </r>
  </si>
  <si>
    <r>
      <t xml:space="preserve">IV TRIMESTRE </t>
    </r>
    <r>
      <rPr>
        <vertAlign val="superscript"/>
        <sz val="11"/>
        <color indexed="8"/>
        <rFont val="Calibri"/>
        <family val="2"/>
      </rPr>
      <t>1</t>
    </r>
  </si>
  <si>
    <r>
      <t xml:space="preserve">ACUMULADO </t>
    </r>
    <r>
      <rPr>
        <vertAlign val="superscript"/>
        <sz val="11"/>
        <color indexed="8"/>
        <rFont val="Calibri"/>
        <family val="2"/>
      </rPr>
      <t>1</t>
    </r>
  </si>
  <si>
    <t>3/ Para no duplicar se cuentan los beneficiarios de comidas servidas intramuros y los que reciben bolsa de 1600 grs de leche (extramuros).</t>
  </si>
  <si>
    <r>
      <t xml:space="preserve">Total beneficiarios </t>
    </r>
    <r>
      <rPr>
        <b/>
        <vertAlign val="superscript"/>
        <sz val="12"/>
        <color indexed="8"/>
        <rFont val="Calibri"/>
        <family val="2"/>
      </rPr>
      <t>3</t>
    </r>
  </si>
  <si>
    <t>Unidad: Colones</t>
  </si>
  <si>
    <t>Unidad:  Colones</t>
  </si>
  <si>
    <t xml:space="preserve">Comidas Servidas (Asociaciones) </t>
  </si>
  <si>
    <t>Paquetes de alimentos (DAF)</t>
  </si>
  <si>
    <t>Leche en Polvo</t>
  </si>
  <si>
    <t>Red de cuido (Equipamiento)</t>
  </si>
  <si>
    <r>
      <t xml:space="preserve">I Semestre </t>
    </r>
    <r>
      <rPr>
        <vertAlign val="superscript"/>
        <sz val="11"/>
        <color indexed="8"/>
        <rFont val="Calibri"/>
        <family val="2"/>
      </rPr>
      <t>1</t>
    </r>
  </si>
  <si>
    <t xml:space="preserve">I Semestre </t>
  </si>
  <si>
    <t xml:space="preserve">ACUMULADO </t>
  </si>
  <si>
    <t>Transferencias corrientes Asoc. por CEN CINAI</t>
  </si>
  <si>
    <t>Atención y protección infantil (API) - Red de cuido</t>
  </si>
  <si>
    <t>Contratación servicios - DESAF</t>
  </si>
  <si>
    <t>OCTUBRE</t>
  </si>
  <si>
    <t>NOVIEMBRE</t>
  </si>
  <si>
    <t>DICIEMBRE</t>
  </si>
  <si>
    <t>JULIO</t>
  </si>
  <si>
    <t>AGOSTO</t>
  </si>
  <si>
    <t>SETIEMBRE</t>
  </si>
  <si>
    <t>ABRIL</t>
  </si>
  <si>
    <t>MAYO</t>
  </si>
  <si>
    <t>JUNIO</t>
  </si>
  <si>
    <t>FEBRERO</t>
  </si>
  <si>
    <t>IV Trimestre</t>
  </si>
  <si>
    <t>IV TRIMESTRE</t>
  </si>
  <si>
    <r>
      <t xml:space="preserve">Anual </t>
    </r>
    <r>
      <rPr>
        <vertAlign val="superscript"/>
        <sz val="11"/>
        <color indexed="8"/>
        <rFont val="Calibri"/>
        <family val="2"/>
      </rPr>
      <t>1</t>
    </r>
  </si>
  <si>
    <t>Beneficiarios</t>
  </si>
  <si>
    <t>Comidas</t>
  </si>
  <si>
    <t>Leche</t>
  </si>
  <si>
    <t>DAF</t>
  </si>
  <si>
    <t>Gasto</t>
  </si>
  <si>
    <t>Edificios y equipo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</si>
</sst>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#,##0____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vertAlign val="superscript"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b/>
      <vertAlign val="superscript"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3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/>
    <xf numFmtId="4" fontId="2" fillId="0" borderId="0" xfId="0" applyNumberFormat="1" applyFont="1" applyFill="1" applyBorder="1"/>
    <xf numFmtId="0" fontId="2" fillId="0" borderId="1" xfId="0" applyFont="1" applyFill="1" applyBorder="1" applyAlignment="1"/>
    <xf numFmtId="4" fontId="2" fillId="0" borderId="1" xfId="0" applyNumberFormat="1" applyFont="1" applyFill="1" applyBorder="1"/>
    <xf numFmtId="0" fontId="3" fillId="0" borderId="1" xfId="0" applyFont="1" applyFill="1" applyBorder="1" applyAlignment="1"/>
    <xf numFmtId="4" fontId="2" fillId="0" borderId="0" xfId="0" applyNumberFormat="1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/>
    <xf numFmtId="164" fontId="2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/>
    <xf numFmtId="0" fontId="4" fillId="0" borderId="0" xfId="0" applyFont="1" applyFill="1"/>
    <xf numFmtId="0" fontId="0" fillId="0" borderId="0" xfId="0" applyFont="1" applyFill="1" applyAlignment="1">
      <alignment horizontal="left"/>
    </xf>
    <xf numFmtId="0" fontId="0" fillId="0" borderId="0" xfId="0" applyFont="1" applyFill="1" applyAlignment="1"/>
    <xf numFmtId="0" fontId="0" fillId="0" borderId="0" xfId="0" applyFont="1" applyFill="1"/>
    <xf numFmtId="0" fontId="0" fillId="0" borderId="1" xfId="0" applyFont="1" applyFill="1" applyBorder="1" applyAlignment="1"/>
    <xf numFmtId="4" fontId="0" fillId="0" borderId="1" xfId="0" applyNumberFormat="1" applyFont="1" applyFill="1" applyBorder="1"/>
    <xf numFmtId="0" fontId="6" fillId="0" borderId="1" xfId="0" applyFont="1" applyFill="1" applyBorder="1" applyAlignment="1"/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indent="2"/>
    </xf>
    <xf numFmtId="0" fontId="3" fillId="0" borderId="1" xfId="0" applyFont="1" applyFill="1" applyBorder="1" applyAlignment="1">
      <alignment horizontal="left" vertical="center" wrapText="1" indent="2"/>
    </xf>
    <xf numFmtId="0" fontId="3" fillId="0" borderId="1" xfId="0" applyFont="1" applyFill="1" applyBorder="1" applyAlignment="1">
      <alignment horizontal="left" vertical="center" wrapText="1" indent="4"/>
    </xf>
    <xf numFmtId="0" fontId="2" fillId="0" borderId="0" xfId="0" applyFont="1" applyFill="1" applyBorder="1" applyAlignment="1"/>
    <xf numFmtId="3" fontId="2" fillId="0" borderId="0" xfId="0" applyNumberFormat="1" applyFont="1" applyFill="1" applyBorder="1"/>
    <xf numFmtId="165" fontId="2" fillId="0" borderId="1" xfId="0" applyNumberFormat="1" applyFont="1" applyFill="1" applyBorder="1" applyAlignment="1">
      <alignment horizontal="right"/>
    </xf>
    <xf numFmtId="0" fontId="9" fillId="0" borderId="1" xfId="0" applyFont="1" applyFill="1" applyBorder="1" applyAlignment="1"/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2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indent="2"/>
    </xf>
    <xf numFmtId="165" fontId="2" fillId="2" borderId="1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left"/>
    </xf>
    <xf numFmtId="3" fontId="0" fillId="0" borderId="0" xfId="0" applyNumberFormat="1"/>
    <xf numFmtId="1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Comidas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Hoja1!$B$3:$C$3</c:f>
              <c:strCache>
                <c:ptCount val="2"/>
                <c:pt idx="0">
                  <c:v>Beneficiarios</c:v>
                </c:pt>
                <c:pt idx="1">
                  <c:v>Gasto</c:v>
                </c:pt>
              </c:strCache>
            </c:strRef>
          </c:cat>
          <c:val>
            <c:numRef>
              <c:f>Hoja1!$D$5:$E$5</c:f>
              <c:numCache>
                <c:formatCode>0</c:formatCode>
                <c:ptCount val="2"/>
                <c:pt idx="0">
                  <c:v>22.91760793344309</c:v>
                </c:pt>
                <c:pt idx="1">
                  <c:v>35.623609216980832</c:v>
                </c:pt>
              </c:numCache>
            </c:numRef>
          </c:val>
        </c:ser>
        <c:ser>
          <c:idx val="1"/>
          <c:order val="1"/>
          <c:tx>
            <c:strRef>
              <c:f>Hoja1!$A$6</c:f>
              <c:strCache>
                <c:ptCount val="1"/>
                <c:pt idx="0">
                  <c:v>Leche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Hoja1!$B$3:$C$3</c:f>
              <c:strCache>
                <c:ptCount val="2"/>
                <c:pt idx="0">
                  <c:v>Beneficiarios</c:v>
                </c:pt>
                <c:pt idx="1">
                  <c:v>Gasto</c:v>
                </c:pt>
              </c:strCache>
            </c:strRef>
          </c:cat>
          <c:val>
            <c:numRef>
              <c:f>Hoja1!$D$6:$E$6</c:f>
              <c:numCache>
                <c:formatCode>0</c:formatCode>
                <c:ptCount val="2"/>
                <c:pt idx="0">
                  <c:v>73.438499953506437</c:v>
                </c:pt>
                <c:pt idx="1">
                  <c:v>52.699196416490466</c:v>
                </c:pt>
              </c:numCache>
            </c:numRef>
          </c:val>
        </c:ser>
        <c:ser>
          <c:idx val="2"/>
          <c:order val="2"/>
          <c:tx>
            <c:strRef>
              <c:f>Hoja1!$A$7</c:f>
              <c:strCache>
                <c:ptCount val="1"/>
                <c:pt idx="0">
                  <c:v>DAF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Hoja1!$B$3:$C$3</c:f>
              <c:strCache>
                <c:ptCount val="2"/>
                <c:pt idx="0">
                  <c:v>Beneficiarios</c:v>
                </c:pt>
                <c:pt idx="1">
                  <c:v>Gasto</c:v>
                </c:pt>
              </c:strCache>
            </c:strRef>
          </c:cat>
          <c:val>
            <c:numRef>
              <c:f>Hoja1!$D$7:$E$7</c:f>
              <c:numCache>
                <c:formatCode>0</c:formatCode>
                <c:ptCount val="2"/>
                <c:pt idx="0">
                  <c:v>3.6438921130504696</c:v>
                </c:pt>
                <c:pt idx="1">
                  <c:v>11.677194366528699</c:v>
                </c:pt>
              </c:numCache>
            </c:numRef>
          </c:val>
        </c:ser>
        <c:ser>
          <c:idx val="3"/>
          <c:order val="3"/>
          <c:tx>
            <c:strRef>
              <c:f>Hoja1!$A$8</c:f>
              <c:strCache>
                <c:ptCount val="1"/>
                <c:pt idx="0">
                  <c:v>Edificios y equipo</c:v>
                </c:pt>
              </c:strCache>
            </c:strRef>
          </c:tx>
          <c:invertIfNegative val="0"/>
          <c:dLbls>
            <c:dLbl>
              <c:idx val="0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Hoja1!$B$3:$C$3</c:f>
              <c:strCache>
                <c:ptCount val="2"/>
                <c:pt idx="0">
                  <c:v>Beneficiarios</c:v>
                </c:pt>
                <c:pt idx="1">
                  <c:v>Gasto</c:v>
                </c:pt>
              </c:strCache>
            </c:strRef>
          </c:cat>
          <c:val>
            <c:numRef>
              <c:f>Hoja1!$D$8:$E$8</c:f>
              <c:numCache>
                <c:formatCode>0</c:formatCode>
                <c:ptCount val="2"/>
                <c:pt idx="0">
                  <c:v>0</c:v>
                </c:pt>
                <c:pt idx="1">
                  <c:v>5.229050350593675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5112832"/>
        <c:axId val="165197696"/>
      </c:barChart>
      <c:catAx>
        <c:axId val="165112832"/>
        <c:scaling>
          <c:orientation val="minMax"/>
        </c:scaling>
        <c:delete val="0"/>
        <c:axPos val="b"/>
        <c:majorTickMark val="out"/>
        <c:minorTickMark val="none"/>
        <c:tickLblPos val="nextTo"/>
        <c:crossAx val="165197696"/>
        <c:crosses val="autoZero"/>
        <c:auto val="1"/>
        <c:lblAlgn val="ctr"/>
        <c:lblOffset val="100"/>
        <c:noMultiLvlLbl val="0"/>
      </c:catAx>
      <c:valAx>
        <c:axId val="16519769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651128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10</xdr:row>
      <xdr:rowOff>133350</xdr:rowOff>
    </xdr:from>
    <xdr:to>
      <xdr:col>9</xdr:col>
      <xdr:colOff>257175</xdr:colOff>
      <xdr:row>25</xdr:row>
      <xdr:rowOff>19050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90" zoomScaleNormal="90" workbookViewId="0">
      <selection activeCell="J16" sqref="J16"/>
    </sheetView>
  </sheetViews>
  <sheetFormatPr baseColWidth="10" defaultColWidth="11.5703125" defaultRowHeight="15" x14ac:dyDescent="0.25"/>
  <cols>
    <col min="1" max="1" width="9.7109375" style="1" customWidth="1"/>
    <col min="2" max="2" width="45.7109375" style="2" customWidth="1"/>
    <col min="3" max="8" width="13.7109375" style="3" customWidth="1"/>
    <col min="9" max="16384" width="11.5703125" style="3"/>
  </cols>
  <sheetData>
    <row r="1" spans="1:11" x14ac:dyDescent="0.25">
      <c r="A1" s="56" t="s">
        <v>10</v>
      </c>
      <c r="B1" s="56"/>
      <c r="C1" s="56"/>
      <c r="D1" s="56"/>
      <c r="E1" s="56"/>
      <c r="F1" s="56"/>
      <c r="G1" s="56"/>
    </row>
    <row r="2" spans="1:11" x14ac:dyDescent="0.25">
      <c r="A2" s="56" t="s">
        <v>9</v>
      </c>
      <c r="B2" s="56"/>
      <c r="C2" s="56"/>
      <c r="D2" s="56"/>
      <c r="E2" s="56"/>
      <c r="F2" s="56"/>
      <c r="G2" s="56"/>
      <c r="H2" s="2"/>
    </row>
    <row r="3" spans="1:11" x14ac:dyDescent="0.25">
      <c r="A3" s="56" t="s">
        <v>8</v>
      </c>
      <c r="B3" s="56"/>
      <c r="C3" s="56"/>
      <c r="D3" s="56"/>
      <c r="E3" s="56"/>
      <c r="F3" s="56"/>
      <c r="G3" s="56"/>
    </row>
    <row r="4" spans="1:11" x14ac:dyDescent="0.25">
      <c r="A4" s="56" t="s">
        <v>64</v>
      </c>
      <c r="B4" s="56"/>
      <c r="C4" s="56"/>
      <c r="D4" s="56"/>
      <c r="E4" s="56"/>
      <c r="F4" s="56"/>
      <c r="G4" s="56"/>
    </row>
    <row r="5" spans="1:11" x14ac:dyDescent="0.25">
      <c r="A5" s="55"/>
      <c r="B5" s="55"/>
      <c r="C5" s="55"/>
      <c r="D5" s="55"/>
      <c r="E5" s="55"/>
      <c r="F5" s="55"/>
      <c r="G5" s="55"/>
    </row>
    <row r="6" spans="1:11" x14ac:dyDescent="0.25">
      <c r="A6" s="4"/>
      <c r="B6" s="4"/>
      <c r="C6" s="4"/>
      <c r="D6" s="4"/>
      <c r="E6" s="4"/>
      <c r="F6" s="4"/>
      <c r="G6" s="4"/>
    </row>
    <row r="7" spans="1:11" x14ac:dyDescent="0.25">
      <c r="A7" s="56" t="s">
        <v>0</v>
      </c>
      <c r="B7" s="56"/>
      <c r="C7" s="56"/>
      <c r="D7" s="56"/>
      <c r="E7" s="56"/>
      <c r="F7" s="56"/>
      <c r="G7" s="56"/>
      <c r="H7" s="2"/>
      <c r="I7" s="2"/>
      <c r="J7" s="2"/>
      <c r="K7" s="2"/>
    </row>
    <row r="8" spans="1:11" x14ac:dyDescent="0.25">
      <c r="A8" s="56" t="s">
        <v>86</v>
      </c>
      <c r="B8" s="56"/>
      <c r="C8" s="56"/>
      <c r="D8" s="56"/>
      <c r="E8" s="56"/>
      <c r="F8" s="56"/>
      <c r="G8" s="56"/>
      <c r="H8" s="2"/>
      <c r="I8" s="2"/>
      <c r="J8" s="2"/>
      <c r="K8" s="2"/>
    </row>
    <row r="9" spans="1:11" x14ac:dyDescent="0.25">
      <c r="A9" s="45"/>
    </row>
    <row r="10" spans="1:11" s="46" customFormat="1" ht="17.25" x14ac:dyDescent="0.25">
      <c r="A10" s="12" t="s">
        <v>7</v>
      </c>
      <c r="B10" s="8" t="s">
        <v>1</v>
      </c>
      <c r="C10" s="12" t="s">
        <v>2</v>
      </c>
      <c r="D10" s="52" t="s">
        <v>3</v>
      </c>
      <c r="E10" s="52" t="s">
        <v>120</v>
      </c>
      <c r="F10" s="52" t="s">
        <v>5</v>
      </c>
      <c r="G10" s="8" t="s">
        <v>90</v>
      </c>
      <c r="H10" s="37"/>
    </row>
    <row r="11" spans="1:11" s="46" customFormat="1" x14ac:dyDescent="0.25">
      <c r="A11" s="12"/>
      <c r="B11" s="8"/>
      <c r="C11" s="12"/>
      <c r="D11" s="48"/>
      <c r="E11" s="48"/>
      <c r="F11" s="48"/>
      <c r="G11" s="8"/>
      <c r="H11" s="37"/>
    </row>
    <row r="12" spans="1:11" s="46" customFormat="1" x14ac:dyDescent="0.25">
      <c r="A12" s="49">
        <v>0</v>
      </c>
      <c r="B12" s="10" t="s">
        <v>109</v>
      </c>
      <c r="C12" s="14" t="s">
        <v>33</v>
      </c>
      <c r="D12" s="39">
        <v>8491</v>
      </c>
      <c r="E12" s="39">
        <v>16648</v>
      </c>
      <c r="F12" s="39">
        <v>19081</v>
      </c>
      <c r="G12" s="39">
        <f t="shared" ref="G12:G13" si="0">AVERAGE(D12,E12,F12)</f>
        <v>14740</v>
      </c>
      <c r="H12" s="37"/>
    </row>
    <row r="13" spans="1:11" s="46" customFormat="1" x14ac:dyDescent="0.25">
      <c r="A13" s="49"/>
      <c r="B13" s="50" t="s">
        <v>110</v>
      </c>
      <c r="C13" s="14" t="s">
        <v>33</v>
      </c>
      <c r="D13" s="39">
        <v>0</v>
      </c>
      <c r="E13" s="39">
        <v>0</v>
      </c>
      <c r="F13" s="39">
        <v>0</v>
      </c>
      <c r="G13" s="39">
        <f t="shared" si="0"/>
        <v>0</v>
      </c>
      <c r="H13" s="37"/>
    </row>
    <row r="14" spans="1:11" s="46" customFormat="1" x14ac:dyDescent="0.25">
      <c r="A14" s="14"/>
      <c r="B14" s="8"/>
      <c r="C14" s="12"/>
      <c r="D14" s="12"/>
      <c r="E14" s="12"/>
      <c r="F14" s="12"/>
      <c r="G14" s="39"/>
    </row>
    <row r="15" spans="1:11" s="46" customFormat="1" ht="15.75" x14ac:dyDescent="0.25">
      <c r="A15" s="43">
        <v>1</v>
      </c>
      <c r="B15" s="40" t="s">
        <v>79</v>
      </c>
      <c r="C15" s="9" t="s">
        <v>33</v>
      </c>
      <c r="D15" s="39">
        <f>D16+D21</f>
        <v>14090</v>
      </c>
      <c r="E15" s="39">
        <f t="shared" ref="E15:F15" si="1">E16+E21</f>
        <v>29881</v>
      </c>
      <c r="F15" s="39">
        <f t="shared" si="1"/>
        <v>35675</v>
      </c>
      <c r="G15" s="39">
        <f t="shared" ref="G15:G28" si="2">AVERAGE(D15,E15,F15)</f>
        <v>26548.666666666668</v>
      </c>
    </row>
    <row r="16" spans="1:11" s="46" customFormat="1" ht="15.75" x14ac:dyDescent="0.25">
      <c r="A16" s="43"/>
      <c r="B16" s="34" t="s">
        <v>80</v>
      </c>
      <c r="C16" s="9" t="s">
        <v>33</v>
      </c>
      <c r="D16" s="39">
        <f>SUM(D17:D20)</f>
        <v>14090</v>
      </c>
      <c r="E16" s="39">
        <f t="shared" ref="E16:F16" si="3">SUM(E17:E20)</f>
        <v>26762</v>
      </c>
      <c r="F16" s="39">
        <f t="shared" si="3"/>
        <v>28785</v>
      </c>
      <c r="G16" s="39">
        <f t="shared" si="2"/>
        <v>23212.333333333332</v>
      </c>
    </row>
    <row r="17" spans="1:14" ht="15.75" x14ac:dyDescent="0.25">
      <c r="A17" s="43"/>
      <c r="B17" s="36" t="s">
        <v>81</v>
      </c>
      <c r="C17" s="9" t="s">
        <v>33</v>
      </c>
      <c r="D17" s="51">
        <v>80</v>
      </c>
      <c r="E17" s="51">
        <v>164</v>
      </c>
      <c r="F17" s="51">
        <v>265</v>
      </c>
      <c r="G17" s="39">
        <f t="shared" si="2"/>
        <v>169.66666666666666</v>
      </c>
      <c r="I17" s="11"/>
    </row>
    <row r="18" spans="1:14" ht="15.75" x14ac:dyDescent="0.25">
      <c r="A18" s="43"/>
      <c r="B18" s="36" t="s">
        <v>82</v>
      </c>
      <c r="C18" s="9" t="s">
        <v>33</v>
      </c>
      <c r="D18" s="51">
        <v>12463</v>
      </c>
      <c r="E18" s="51">
        <v>23155</v>
      </c>
      <c r="F18" s="51">
        <v>23165</v>
      </c>
      <c r="G18" s="39">
        <f t="shared" si="2"/>
        <v>19594.333333333332</v>
      </c>
      <c r="I18" s="11"/>
    </row>
    <row r="19" spans="1:14" ht="15.75" x14ac:dyDescent="0.25">
      <c r="A19" s="43"/>
      <c r="B19" s="36" t="s">
        <v>88</v>
      </c>
      <c r="C19" s="9" t="s">
        <v>33</v>
      </c>
      <c r="D19" s="51">
        <v>508</v>
      </c>
      <c r="E19" s="51">
        <v>1499</v>
      </c>
      <c r="F19" s="51">
        <v>3003</v>
      </c>
      <c r="G19" s="39">
        <f t="shared" si="2"/>
        <v>1670</v>
      </c>
      <c r="I19" s="11"/>
    </row>
    <row r="20" spans="1:14" ht="15.75" x14ac:dyDescent="0.25">
      <c r="A20" s="43"/>
      <c r="B20" s="36" t="s">
        <v>87</v>
      </c>
      <c r="C20" s="9" t="s">
        <v>34</v>
      </c>
      <c r="D20" s="51">
        <v>1039</v>
      </c>
      <c r="E20" s="51">
        <v>1944</v>
      </c>
      <c r="F20" s="51">
        <v>2352</v>
      </c>
      <c r="G20" s="39">
        <f t="shared" si="2"/>
        <v>1778.3333333333333</v>
      </c>
      <c r="I20" s="11"/>
    </row>
    <row r="21" spans="1:14" ht="15.75" x14ac:dyDescent="0.25">
      <c r="A21" s="43"/>
      <c r="B21" s="35" t="s">
        <v>36</v>
      </c>
      <c r="C21" s="9" t="s">
        <v>33</v>
      </c>
      <c r="D21" s="51">
        <v>0</v>
      </c>
      <c r="E21" s="51">
        <v>3119</v>
      </c>
      <c r="F21" s="51">
        <v>6890</v>
      </c>
      <c r="G21" s="39">
        <f t="shared" si="2"/>
        <v>3336.3333333333335</v>
      </c>
      <c r="I21" s="11"/>
    </row>
    <row r="22" spans="1:14" ht="17.25" x14ac:dyDescent="0.25">
      <c r="A22" s="43">
        <v>2</v>
      </c>
      <c r="B22" s="41" t="s">
        <v>83</v>
      </c>
      <c r="C22" s="9" t="s">
        <v>89</v>
      </c>
      <c r="D22" s="39">
        <f>D23+D25</f>
        <v>86427</v>
      </c>
      <c r="E22" s="39">
        <f t="shared" ref="E22:F22" si="4">E23+E25</f>
        <v>98127</v>
      </c>
      <c r="F22" s="39">
        <f t="shared" si="4"/>
        <v>110522</v>
      </c>
      <c r="G22" s="39">
        <f t="shared" si="2"/>
        <v>98358.666666666672</v>
      </c>
      <c r="I22" s="11"/>
    </row>
    <row r="23" spans="1:14" ht="15.75" x14ac:dyDescent="0.25">
      <c r="A23" s="43"/>
      <c r="B23" s="35" t="s">
        <v>84</v>
      </c>
      <c r="C23" s="9" t="s">
        <v>33</v>
      </c>
      <c r="D23" s="51">
        <v>12971</v>
      </c>
      <c r="E23" s="51">
        <v>24654</v>
      </c>
      <c r="F23" s="51">
        <v>24654</v>
      </c>
      <c r="G23" s="39">
        <f t="shared" si="2"/>
        <v>20759.666666666668</v>
      </c>
      <c r="I23" s="11"/>
    </row>
    <row r="24" spans="1:14" ht="15.75" x14ac:dyDescent="0.25">
      <c r="A24" s="43"/>
      <c r="B24" s="35" t="s">
        <v>85</v>
      </c>
      <c r="C24" s="9" t="s">
        <v>33</v>
      </c>
      <c r="D24" s="51">
        <v>10243</v>
      </c>
      <c r="E24" s="51">
        <v>19862</v>
      </c>
      <c r="F24" s="51">
        <v>19882</v>
      </c>
      <c r="G24" s="39">
        <f t="shared" si="2"/>
        <v>16662.333333333332</v>
      </c>
      <c r="I24" s="11"/>
    </row>
    <row r="25" spans="1:14" ht="15.75" x14ac:dyDescent="0.25">
      <c r="A25" s="44"/>
      <c r="B25" s="35" t="s">
        <v>42</v>
      </c>
      <c r="C25" s="9" t="s">
        <v>33</v>
      </c>
      <c r="D25" s="51">
        <f t="shared" ref="D25:E25" si="5">SUM(D26:D27)</f>
        <v>73456</v>
      </c>
      <c r="E25" s="51">
        <f t="shared" si="5"/>
        <v>73473</v>
      </c>
      <c r="F25" s="51">
        <f>SUM(F26:F27)</f>
        <v>85868</v>
      </c>
      <c r="G25" s="39">
        <f t="shared" si="2"/>
        <v>77599</v>
      </c>
      <c r="I25" s="11"/>
    </row>
    <row r="26" spans="1:14" ht="15.75" x14ac:dyDescent="0.25">
      <c r="A26" s="44"/>
      <c r="B26" s="36" t="s">
        <v>82</v>
      </c>
      <c r="C26" s="9" t="s">
        <v>33</v>
      </c>
      <c r="D26" s="51">
        <v>63211</v>
      </c>
      <c r="E26" s="51">
        <v>63223</v>
      </c>
      <c r="F26" s="51">
        <v>73709</v>
      </c>
      <c r="G26" s="39">
        <f t="shared" si="2"/>
        <v>66714.333333333328</v>
      </c>
      <c r="I26" s="11"/>
    </row>
    <row r="27" spans="1:14" ht="15.75" x14ac:dyDescent="0.25">
      <c r="A27" s="44"/>
      <c r="B27" s="36" t="s">
        <v>87</v>
      </c>
      <c r="C27" s="9" t="s">
        <v>33</v>
      </c>
      <c r="D27" s="51">
        <v>10245</v>
      </c>
      <c r="E27" s="51">
        <v>10250</v>
      </c>
      <c r="F27" s="51">
        <v>12159</v>
      </c>
      <c r="G27" s="39">
        <f t="shared" si="2"/>
        <v>10884.666666666666</v>
      </c>
      <c r="I27" s="11"/>
    </row>
    <row r="28" spans="1:14" ht="15.75" x14ac:dyDescent="0.25">
      <c r="A28" s="43">
        <v>3</v>
      </c>
      <c r="B28" s="42" t="s">
        <v>32</v>
      </c>
      <c r="C28" s="9" t="s">
        <v>35</v>
      </c>
      <c r="D28" s="39">
        <v>803</v>
      </c>
      <c r="E28" s="39">
        <v>0</v>
      </c>
      <c r="F28" s="39">
        <v>5811</v>
      </c>
      <c r="G28" s="39">
        <f t="shared" si="2"/>
        <v>2204.6666666666665</v>
      </c>
      <c r="I28" s="11"/>
    </row>
    <row r="29" spans="1:14" ht="15.75" x14ac:dyDescent="0.25">
      <c r="A29" s="43"/>
      <c r="B29" s="42"/>
      <c r="C29" s="9"/>
      <c r="D29" s="39"/>
      <c r="E29" s="39"/>
      <c r="F29" s="39"/>
      <c r="G29" s="39"/>
      <c r="I29" s="11"/>
    </row>
    <row r="30" spans="1:14" ht="15.75" customHeight="1" x14ac:dyDescent="0.25">
      <c r="A30" s="14"/>
      <c r="B30" s="40" t="s">
        <v>98</v>
      </c>
      <c r="C30" s="9" t="s">
        <v>33</v>
      </c>
      <c r="D30" s="39">
        <f>D16+D25</f>
        <v>87546</v>
      </c>
      <c r="E30" s="39">
        <f t="shared" ref="E30:G30" si="6">E16+E25</f>
        <v>100235</v>
      </c>
      <c r="F30" s="39">
        <f t="shared" si="6"/>
        <v>114653</v>
      </c>
      <c r="G30" s="39">
        <f t="shared" si="6"/>
        <v>100811.33333333333</v>
      </c>
      <c r="I30" s="11"/>
    </row>
    <row r="31" spans="1:14" ht="15.75" customHeight="1" x14ac:dyDescent="0.25">
      <c r="A31" s="47"/>
      <c r="B31" s="37" t="s">
        <v>91</v>
      </c>
      <c r="C31" s="7"/>
      <c r="D31" s="7"/>
      <c r="E31" s="7"/>
      <c r="F31" s="7"/>
      <c r="G31" s="7"/>
      <c r="H31" s="7"/>
      <c r="I31" s="7"/>
      <c r="J31" s="7"/>
      <c r="K31" s="7"/>
      <c r="M31" s="11"/>
    </row>
    <row r="32" spans="1:14" ht="15.75" customHeight="1" x14ac:dyDescent="0.25">
      <c r="A32" s="47"/>
      <c r="B32" s="37" t="s">
        <v>92</v>
      </c>
      <c r="C32" s="7"/>
      <c r="D32" s="7"/>
      <c r="E32" s="7"/>
      <c r="F32" s="7"/>
      <c r="G32" s="7"/>
      <c r="H32" s="7"/>
      <c r="I32" s="7"/>
      <c r="J32" s="7"/>
      <c r="K32" s="7"/>
      <c r="L32" s="38"/>
      <c r="N32" s="11"/>
    </row>
    <row r="33" spans="1:14" ht="15.75" customHeight="1" x14ac:dyDescent="0.25">
      <c r="A33" s="47"/>
      <c r="B33" s="37" t="s">
        <v>97</v>
      </c>
      <c r="C33" s="7"/>
      <c r="D33" s="7"/>
      <c r="E33" s="7"/>
      <c r="F33" s="7"/>
      <c r="G33" s="7"/>
      <c r="H33" s="7"/>
      <c r="I33" s="7"/>
      <c r="J33" s="7"/>
      <c r="K33" s="7"/>
      <c r="L33" s="38"/>
      <c r="N33" s="11"/>
    </row>
    <row r="34" spans="1:14" x14ac:dyDescent="0.25">
      <c r="A34" s="45"/>
      <c r="B34" s="2" t="s">
        <v>76</v>
      </c>
      <c r="N34" s="11"/>
    </row>
    <row r="35" spans="1:14" x14ac:dyDescent="0.25">
      <c r="A35" s="45"/>
      <c r="N35" s="11"/>
    </row>
    <row r="37" spans="1:14" x14ac:dyDescent="0.25">
      <c r="A37" s="56" t="s">
        <v>12</v>
      </c>
      <c r="B37" s="56"/>
      <c r="C37" s="56"/>
      <c r="D37" s="56"/>
      <c r="E37" s="56"/>
      <c r="F37" s="56"/>
    </row>
    <row r="38" spans="1:14" x14ac:dyDescent="0.25">
      <c r="A38" s="56" t="s">
        <v>41</v>
      </c>
      <c r="B38" s="56"/>
      <c r="C38" s="56"/>
      <c r="D38" s="56"/>
      <c r="E38" s="56"/>
      <c r="F38" s="56"/>
    </row>
    <row r="39" spans="1:14" x14ac:dyDescent="0.25">
      <c r="A39" s="56" t="s">
        <v>99</v>
      </c>
      <c r="B39" s="56"/>
      <c r="C39" s="56"/>
      <c r="D39" s="56"/>
      <c r="E39" s="56"/>
      <c r="F39" s="56"/>
    </row>
    <row r="41" spans="1:14" x14ac:dyDescent="0.25">
      <c r="A41" s="14" t="s">
        <v>7</v>
      </c>
      <c r="B41" s="8" t="s">
        <v>1</v>
      </c>
      <c r="C41" s="12" t="s">
        <v>3</v>
      </c>
      <c r="D41" s="12" t="s">
        <v>4</v>
      </c>
      <c r="E41" s="12" t="s">
        <v>5</v>
      </c>
      <c r="F41" s="12" t="s">
        <v>6</v>
      </c>
    </row>
    <row r="42" spans="1:14" x14ac:dyDescent="0.25">
      <c r="A42" s="14"/>
      <c r="B42" s="8"/>
      <c r="C42" s="12"/>
      <c r="D42" s="12"/>
      <c r="E42" s="12"/>
      <c r="F42" s="12"/>
    </row>
    <row r="43" spans="1:14" x14ac:dyDescent="0.25">
      <c r="A43" s="14">
        <v>1</v>
      </c>
      <c r="B43" s="8" t="s">
        <v>101</v>
      </c>
      <c r="C43" s="6">
        <v>621875810</v>
      </c>
      <c r="D43" s="6">
        <v>5208330</v>
      </c>
      <c r="E43" s="6">
        <v>266734107.00000003</v>
      </c>
      <c r="F43" s="6">
        <f>SUM(C43:E43)</f>
        <v>893818247</v>
      </c>
    </row>
    <row r="44" spans="1:14" x14ac:dyDescent="0.25">
      <c r="A44" s="14">
        <v>2</v>
      </c>
      <c r="B44" s="8" t="s">
        <v>103</v>
      </c>
      <c r="C44" s="6">
        <v>0</v>
      </c>
      <c r="D44" s="6">
        <v>336583920</v>
      </c>
      <c r="E44" s="6">
        <v>810821340</v>
      </c>
      <c r="F44" s="6">
        <f>SUM(C44:E44)</f>
        <v>1147405260</v>
      </c>
    </row>
    <row r="45" spans="1:14" x14ac:dyDescent="0.25">
      <c r="A45" s="14">
        <v>3</v>
      </c>
      <c r="B45" s="8" t="s">
        <v>102</v>
      </c>
      <c r="C45" s="6">
        <v>0</v>
      </c>
      <c r="D45" s="6">
        <v>0</v>
      </c>
      <c r="E45" s="6">
        <v>0</v>
      </c>
      <c r="F45" s="6">
        <f>SUM(C45:E45)</f>
        <v>0</v>
      </c>
    </row>
    <row r="46" spans="1:14" x14ac:dyDescent="0.25">
      <c r="A46" s="14">
        <v>4</v>
      </c>
      <c r="B46" s="8" t="s">
        <v>104</v>
      </c>
      <c r="C46" s="6">
        <v>0</v>
      </c>
      <c r="D46" s="6">
        <v>0</v>
      </c>
      <c r="E46" s="6">
        <v>0</v>
      </c>
      <c r="F46" s="6">
        <f>SUM(C46:E46)</f>
        <v>0</v>
      </c>
    </row>
    <row r="47" spans="1:14" x14ac:dyDescent="0.25">
      <c r="A47" s="14">
        <v>5</v>
      </c>
      <c r="B47" s="8" t="s">
        <v>75</v>
      </c>
      <c r="C47" s="6">
        <v>0</v>
      </c>
      <c r="D47" s="6">
        <v>0</v>
      </c>
      <c r="E47" s="6">
        <v>0</v>
      </c>
      <c r="F47" s="6"/>
    </row>
    <row r="48" spans="1:14" x14ac:dyDescent="0.25">
      <c r="A48" s="14"/>
      <c r="B48" s="8" t="s">
        <v>11</v>
      </c>
      <c r="C48" s="6">
        <f>SUM(C43:C47)</f>
        <v>621875810</v>
      </c>
      <c r="D48" s="6">
        <f t="shared" ref="D48:F48" si="7">SUM(D43:D47)</f>
        <v>341792250</v>
      </c>
      <c r="E48" s="6">
        <f t="shared" si="7"/>
        <v>1077555447</v>
      </c>
      <c r="F48" s="6">
        <f t="shared" si="7"/>
        <v>2041223507</v>
      </c>
    </row>
    <row r="49" spans="1:6" x14ac:dyDescent="0.25">
      <c r="A49" s="57" t="s">
        <v>13</v>
      </c>
      <c r="B49" s="57"/>
      <c r="C49" s="57"/>
      <c r="D49" s="57"/>
      <c r="E49" s="57"/>
      <c r="F49" s="57"/>
    </row>
    <row r="51" spans="1:6" x14ac:dyDescent="0.25">
      <c r="B51" s="1"/>
      <c r="C51" s="1"/>
      <c r="D51" s="1"/>
      <c r="E51" s="1"/>
      <c r="F51" s="1"/>
    </row>
    <row r="52" spans="1:6" x14ac:dyDescent="0.25">
      <c r="A52" s="56" t="s">
        <v>14</v>
      </c>
      <c r="B52" s="56"/>
      <c r="C52" s="56"/>
      <c r="D52" s="56"/>
      <c r="E52" s="56"/>
      <c r="F52" s="56"/>
    </row>
    <row r="53" spans="1:6" x14ac:dyDescent="0.25">
      <c r="A53" s="56" t="s">
        <v>40</v>
      </c>
      <c r="B53" s="56"/>
      <c r="C53" s="56"/>
      <c r="D53" s="56"/>
      <c r="E53" s="56"/>
      <c r="F53" s="56"/>
    </row>
    <row r="54" spans="1:6" s="4" customFormat="1" x14ac:dyDescent="0.25">
      <c r="A54" s="56" t="s">
        <v>99</v>
      </c>
      <c r="B54" s="56"/>
      <c r="C54" s="56"/>
      <c r="D54" s="56"/>
      <c r="E54" s="56"/>
      <c r="F54" s="56"/>
    </row>
    <row r="56" spans="1:6" x14ac:dyDescent="0.25">
      <c r="A56" s="14" t="s">
        <v>15</v>
      </c>
      <c r="B56" s="8" t="s">
        <v>16</v>
      </c>
      <c r="C56" s="12" t="s">
        <v>3</v>
      </c>
      <c r="D56" s="12" t="s">
        <v>4</v>
      </c>
      <c r="E56" s="12" t="s">
        <v>5</v>
      </c>
      <c r="F56" s="12" t="s">
        <v>6</v>
      </c>
    </row>
    <row r="57" spans="1:6" x14ac:dyDescent="0.25">
      <c r="A57" s="14"/>
      <c r="B57" s="8"/>
      <c r="C57" s="9"/>
      <c r="D57" s="9"/>
      <c r="E57" s="9"/>
      <c r="F57" s="9"/>
    </row>
    <row r="58" spans="1:6" x14ac:dyDescent="0.25">
      <c r="A58" s="15" t="s">
        <v>24</v>
      </c>
      <c r="B58" s="10" t="s">
        <v>25</v>
      </c>
      <c r="C58" s="6">
        <v>0</v>
      </c>
      <c r="D58" s="6">
        <v>0</v>
      </c>
      <c r="E58" s="6">
        <v>0</v>
      </c>
      <c r="F58" s="6">
        <f>SUM(C58:E58)</f>
        <v>0</v>
      </c>
    </row>
    <row r="59" spans="1:6" x14ac:dyDescent="0.25">
      <c r="A59" s="15" t="s">
        <v>26</v>
      </c>
      <c r="B59" s="10" t="s">
        <v>27</v>
      </c>
      <c r="C59" s="6">
        <v>0</v>
      </c>
      <c r="D59" s="6">
        <v>336583920</v>
      </c>
      <c r="E59" s="6">
        <v>810821340</v>
      </c>
      <c r="F59" s="6">
        <f t="shared" ref="F59:F67" si="8">SUM(C59:E59)</f>
        <v>1147405260</v>
      </c>
    </row>
    <row r="60" spans="1:6" x14ac:dyDescent="0.25">
      <c r="A60" s="15" t="s">
        <v>52</v>
      </c>
      <c r="B60" s="10" t="s">
        <v>53</v>
      </c>
      <c r="C60" s="6">
        <v>0</v>
      </c>
      <c r="D60" s="6">
        <v>0</v>
      </c>
      <c r="E60" s="6">
        <v>0</v>
      </c>
      <c r="F60" s="6">
        <f t="shared" si="8"/>
        <v>0</v>
      </c>
    </row>
    <row r="61" spans="1:6" x14ac:dyDescent="0.25">
      <c r="A61" s="15" t="s">
        <v>28</v>
      </c>
      <c r="B61" s="10" t="s">
        <v>29</v>
      </c>
      <c r="C61" s="6">
        <v>0</v>
      </c>
      <c r="D61" s="6">
        <v>0</v>
      </c>
      <c r="E61" s="6">
        <v>0</v>
      </c>
      <c r="F61" s="6">
        <f t="shared" si="8"/>
        <v>0</v>
      </c>
    </row>
    <row r="62" spans="1:6" x14ac:dyDescent="0.25">
      <c r="A62" s="15" t="s">
        <v>54</v>
      </c>
      <c r="B62" s="10" t="s">
        <v>55</v>
      </c>
      <c r="C62" s="6">
        <v>0</v>
      </c>
      <c r="D62" s="6">
        <v>0</v>
      </c>
      <c r="E62" s="6">
        <v>0</v>
      </c>
      <c r="F62" s="6">
        <f t="shared" si="8"/>
        <v>0</v>
      </c>
    </row>
    <row r="63" spans="1:6" x14ac:dyDescent="0.25">
      <c r="A63" s="15" t="s">
        <v>56</v>
      </c>
      <c r="B63" s="10" t="s">
        <v>57</v>
      </c>
      <c r="C63" s="6">
        <v>0</v>
      </c>
      <c r="D63" s="6">
        <v>0</v>
      </c>
      <c r="E63" s="6">
        <v>0</v>
      </c>
      <c r="F63" s="6">
        <f t="shared" si="8"/>
        <v>0</v>
      </c>
    </row>
    <row r="64" spans="1:6" x14ac:dyDescent="0.25">
      <c r="A64" s="15" t="s">
        <v>58</v>
      </c>
      <c r="B64" s="10" t="s">
        <v>59</v>
      </c>
      <c r="C64" s="6">
        <v>0</v>
      </c>
      <c r="D64" s="6">
        <v>0</v>
      </c>
      <c r="E64" s="6">
        <v>0</v>
      </c>
      <c r="F64" s="6">
        <f t="shared" si="8"/>
        <v>0</v>
      </c>
    </row>
    <row r="65" spans="1:6" x14ac:dyDescent="0.25">
      <c r="A65" s="15" t="s">
        <v>60</v>
      </c>
      <c r="B65" s="10" t="s">
        <v>61</v>
      </c>
      <c r="C65" s="6">
        <v>0</v>
      </c>
      <c r="D65" s="6">
        <v>0</v>
      </c>
      <c r="E65" s="6">
        <v>0</v>
      </c>
      <c r="F65" s="6">
        <f t="shared" si="8"/>
        <v>0</v>
      </c>
    </row>
    <row r="66" spans="1:6" x14ac:dyDescent="0.25">
      <c r="A66" s="15" t="s">
        <v>62</v>
      </c>
      <c r="B66" s="10" t="s">
        <v>63</v>
      </c>
      <c r="C66" s="6">
        <v>0</v>
      </c>
      <c r="D66" s="6">
        <v>0</v>
      </c>
      <c r="E66" s="6">
        <v>0</v>
      </c>
      <c r="F66" s="6">
        <f t="shared" si="8"/>
        <v>0</v>
      </c>
    </row>
    <row r="67" spans="1:6" x14ac:dyDescent="0.25">
      <c r="A67" s="15" t="s">
        <v>30</v>
      </c>
      <c r="B67" s="5" t="s">
        <v>108</v>
      </c>
      <c r="C67" s="6">
        <v>621875810</v>
      </c>
      <c r="D67" s="6">
        <v>5208330</v>
      </c>
      <c r="E67" s="6">
        <v>266734107.00000003</v>
      </c>
      <c r="F67" s="6">
        <f t="shared" si="8"/>
        <v>893818247</v>
      </c>
    </row>
    <row r="68" spans="1:6" x14ac:dyDescent="0.25">
      <c r="A68" s="14"/>
      <c r="B68" s="8" t="s">
        <v>11</v>
      </c>
      <c r="C68" s="6">
        <f>SUM(C58:C67)</f>
        <v>621875810</v>
      </c>
      <c r="D68" s="6">
        <f>SUM(D58:D67)</f>
        <v>341792250</v>
      </c>
      <c r="E68" s="6">
        <f>SUM(E58:E67)</f>
        <v>1077555447</v>
      </c>
      <c r="F68" s="6">
        <f>SUM(F58:F67)</f>
        <v>2041223507</v>
      </c>
    </row>
    <row r="69" spans="1:6" x14ac:dyDescent="0.25">
      <c r="A69" s="57" t="s">
        <v>13</v>
      </c>
      <c r="B69" s="57"/>
      <c r="C69" s="57"/>
      <c r="D69" s="57"/>
      <c r="E69" s="57"/>
      <c r="F69" s="57"/>
    </row>
    <row r="71" spans="1:6" x14ac:dyDescent="0.25">
      <c r="A71" s="32"/>
    </row>
    <row r="72" spans="1:6" x14ac:dyDescent="0.25">
      <c r="A72" s="56" t="s">
        <v>17</v>
      </c>
      <c r="B72" s="56"/>
      <c r="C72" s="56"/>
      <c r="D72" s="56"/>
      <c r="E72" s="56"/>
      <c r="F72" s="56"/>
    </row>
    <row r="73" spans="1:6" x14ac:dyDescent="0.25">
      <c r="A73" s="56" t="s">
        <v>18</v>
      </c>
      <c r="B73" s="56"/>
      <c r="C73" s="56"/>
      <c r="D73" s="56"/>
      <c r="E73" s="56"/>
      <c r="F73" s="56"/>
    </row>
    <row r="74" spans="1:6" s="4" customFormat="1" x14ac:dyDescent="0.25">
      <c r="A74" s="56" t="s">
        <v>99</v>
      </c>
      <c r="B74" s="56"/>
      <c r="C74" s="56"/>
      <c r="D74" s="56"/>
      <c r="E74" s="56"/>
      <c r="F74" s="56"/>
    </row>
    <row r="76" spans="1:6" x14ac:dyDescent="0.25">
      <c r="A76" s="14" t="s">
        <v>7</v>
      </c>
      <c r="B76" s="8" t="s">
        <v>1</v>
      </c>
      <c r="C76" s="12" t="s">
        <v>3</v>
      </c>
      <c r="D76" s="12" t="s">
        <v>4</v>
      </c>
      <c r="E76" s="12" t="s">
        <v>5</v>
      </c>
      <c r="F76" s="12" t="s">
        <v>6</v>
      </c>
    </row>
    <row r="77" spans="1:6" x14ac:dyDescent="0.25">
      <c r="A77" s="14"/>
      <c r="B77" s="8"/>
      <c r="C77" s="9"/>
      <c r="D77" s="9"/>
      <c r="E77" s="9"/>
      <c r="F77" s="9"/>
    </row>
    <row r="78" spans="1:6" x14ac:dyDescent="0.25">
      <c r="A78" s="14">
        <v>1</v>
      </c>
      <c r="B78" s="8" t="s">
        <v>20</v>
      </c>
      <c r="C78" s="6">
        <v>0</v>
      </c>
      <c r="D78" s="6">
        <f>+C82</f>
        <v>-621875810</v>
      </c>
      <c r="E78" s="6">
        <f>+D82</f>
        <v>-307436940</v>
      </c>
      <c r="F78" s="6">
        <f>C78</f>
        <v>0</v>
      </c>
    </row>
    <row r="79" spans="1:6" x14ac:dyDescent="0.25">
      <c r="A79" s="14">
        <v>2</v>
      </c>
      <c r="B79" s="8" t="s">
        <v>22</v>
      </c>
      <c r="C79" s="6">
        <v>0</v>
      </c>
      <c r="D79" s="6">
        <v>656231120</v>
      </c>
      <c r="E79" s="6">
        <v>1620515950</v>
      </c>
      <c r="F79" s="6">
        <f>SUM(C79:E79)</f>
        <v>2276747070</v>
      </c>
    </row>
    <row r="80" spans="1:6" x14ac:dyDescent="0.25">
      <c r="A80" s="14">
        <v>3</v>
      </c>
      <c r="B80" s="8" t="s">
        <v>45</v>
      </c>
      <c r="C80" s="6">
        <f>+C78+C79</f>
        <v>0</v>
      </c>
      <c r="D80" s="6">
        <f>+D78+D79</f>
        <v>34355310</v>
      </c>
      <c r="E80" s="6">
        <f>+E78+E79</f>
        <v>1313079010</v>
      </c>
      <c r="F80" s="6">
        <f>+F78+F79</f>
        <v>2276747070</v>
      </c>
    </row>
    <row r="81" spans="1:7" x14ac:dyDescent="0.25">
      <c r="A81" s="14">
        <v>4</v>
      </c>
      <c r="B81" s="8" t="s">
        <v>21</v>
      </c>
      <c r="C81" s="6">
        <f>C68</f>
        <v>621875810</v>
      </c>
      <c r="D81" s="6">
        <f t="shared" ref="D81:E81" si="9">D68</f>
        <v>341792250</v>
      </c>
      <c r="E81" s="6">
        <f t="shared" si="9"/>
        <v>1077555447</v>
      </c>
      <c r="F81" s="6">
        <f>+E81+D81+C81</f>
        <v>2041223507</v>
      </c>
    </row>
    <row r="82" spans="1:7" x14ac:dyDescent="0.25">
      <c r="A82" s="14">
        <v>5</v>
      </c>
      <c r="B82" s="8" t="s">
        <v>23</v>
      </c>
      <c r="C82" s="6">
        <f>+C80-C81</f>
        <v>-621875810</v>
      </c>
      <c r="D82" s="6">
        <f>+D80-D81</f>
        <v>-307436940</v>
      </c>
      <c r="E82" s="6">
        <f>+E80-E81</f>
        <v>235523563</v>
      </c>
      <c r="F82" s="6">
        <f>+F80-F81</f>
        <v>235523563</v>
      </c>
      <c r="G82" s="11"/>
    </row>
    <row r="83" spans="1:7" x14ac:dyDescent="0.25">
      <c r="A83" s="14"/>
      <c r="B83" s="8"/>
      <c r="C83" s="9"/>
      <c r="D83" s="9"/>
      <c r="E83" s="9"/>
      <c r="F83" s="9"/>
    </row>
    <row r="84" spans="1:7" x14ac:dyDescent="0.25">
      <c r="A84" s="57" t="s">
        <v>31</v>
      </c>
      <c r="B84" s="57"/>
      <c r="C84" s="57"/>
      <c r="D84" s="57"/>
      <c r="E84" s="57"/>
      <c r="F84" s="57"/>
    </row>
    <row r="85" spans="1:7" x14ac:dyDescent="0.25">
      <c r="A85" s="16"/>
      <c r="B85" s="16"/>
      <c r="C85" s="16"/>
      <c r="D85" s="16"/>
      <c r="E85" s="33"/>
      <c r="F85" s="16"/>
    </row>
  </sheetData>
  <mergeCells count="19">
    <mergeCell ref="A52:F52"/>
    <mergeCell ref="A53:F53"/>
    <mergeCell ref="A84:F84"/>
    <mergeCell ref="A54:F54"/>
    <mergeCell ref="A69:F69"/>
    <mergeCell ref="A72:F72"/>
    <mergeCell ref="A73:F73"/>
    <mergeCell ref="A74:F74"/>
    <mergeCell ref="A7:G7"/>
    <mergeCell ref="A8:G8"/>
    <mergeCell ref="A39:F39"/>
    <mergeCell ref="A49:F49"/>
    <mergeCell ref="A37:F37"/>
    <mergeCell ref="A38:F38"/>
    <mergeCell ref="A5:G5"/>
    <mergeCell ref="A1:G1"/>
    <mergeCell ref="A3:G3"/>
    <mergeCell ref="A4:G4"/>
    <mergeCell ref="A2:G2"/>
  </mergeCells>
  <phoneticPr fontId="1" type="noConversion"/>
  <pageMargins left="0.7" right="0.7" top="0.75" bottom="0.75" header="0.3" footer="0.3"/>
  <pageSetup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7"/>
  <sheetViews>
    <sheetView topLeftCell="A52" zoomScale="90" zoomScaleNormal="90" workbookViewId="0">
      <selection activeCell="B88" sqref="B88"/>
    </sheetView>
  </sheetViews>
  <sheetFormatPr baseColWidth="10" defaultColWidth="11.5703125" defaultRowHeight="15" x14ac:dyDescent="0.25"/>
  <cols>
    <col min="1" max="1" width="9.7109375" style="1" customWidth="1"/>
    <col min="2" max="2" width="45.7109375" style="2" customWidth="1"/>
    <col min="3" max="8" width="13.7109375" style="3" customWidth="1"/>
    <col min="9" max="16384" width="11.5703125" style="3"/>
  </cols>
  <sheetData>
    <row r="1" spans="1:11" x14ac:dyDescent="0.25">
      <c r="A1" s="56" t="s">
        <v>10</v>
      </c>
      <c r="B1" s="56"/>
      <c r="C1" s="56"/>
      <c r="D1" s="56"/>
      <c r="E1" s="56"/>
      <c r="F1" s="56"/>
      <c r="G1" s="56"/>
    </row>
    <row r="2" spans="1:11" x14ac:dyDescent="0.25">
      <c r="A2" s="56" t="s">
        <v>9</v>
      </c>
      <c r="B2" s="56"/>
      <c r="C2" s="56"/>
      <c r="D2" s="56"/>
      <c r="E2" s="56"/>
      <c r="F2" s="56"/>
      <c r="G2" s="56"/>
      <c r="H2" s="2"/>
    </row>
    <row r="3" spans="1:11" x14ac:dyDescent="0.25">
      <c r="A3" s="56" t="s">
        <v>8</v>
      </c>
      <c r="B3" s="56"/>
      <c r="C3" s="56"/>
      <c r="D3" s="56"/>
      <c r="E3" s="56"/>
      <c r="F3" s="56"/>
      <c r="G3" s="56"/>
    </row>
    <row r="4" spans="1:11" x14ac:dyDescent="0.25">
      <c r="A4" s="56" t="s">
        <v>65</v>
      </c>
      <c r="B4" s="56"/>
      <c r="C4" s="56"/>
      <c r="D4" s="56"/>
      <c r="E4" s="56"/>
      <c r="F4" s="56"/>
      <c r="G4" s="56"/>
    </row>
    <row r="5" spans="1:11" x14ac:dyDescent="0.25">
      <c r="A5" s="58"/>
      <c r="B5" s="58"/>
      <c r="C5" s="58"/>
      <c r="D5" s="58"/>
      <c r="E5" s="58"/>
      <c r="F5" s="58"/>
      <c r="G5" s="58"/>
    </row>
    <row r="7" spans="1:11" x14ac:dyDescent="0.25">
      <c r="A7" s="56" t="s">
        <v>0</v>
      </c>
      <c r="B7" s="56"/>
      <c r="C7" s="56"/>
      <c r="D7" s="56"/>
      <c r="E7" s="56"/>
      <c r="F7" s="56"/>
      <c r="G7" s="56"/>
      <c r="H7" s="2"/>
      <c r="I7" s="2"/>
      <c r="J7" s="2"/>
      <c r="K7" s="2"/>
    </row>
    <row r="8" spans="1:11" x14ac:dyDescent="0.25">
      <c r="A8" s="56" t="s">
        <v>86</v>
      </c>
      <c r="B8" s="56"/>
      <c r="C8" s="56"/>
      <c r="D8" s="56"/>
      <c r="E8" s="56"/>
      <c r="F8" s="56"/>
      <c r="G8" s="56"/>
      <c r="H8" s="2"/>
      <c r="I8" s="2"/>
      <c r="J8" s="2"/>
      <c r="K8" s="2"/>
    </row>
    <row r="9" spans="1:11" x14ac:dyDescent="0.25">
      <c r="A9" s="45"/>
    </row>
    <row r="10" spans="1:11" s="46" customFormat="1" ht="17.25" x14ac:dyDescent="0.25">
      <c r="A10" s="12" t="s">
        <v>7</v>
      </c>
      <c r="B10" s="8" t="s">
        <v>1</v>
      </c>
      <c r="C10" s="12" t="s">
        <v>2</v>
      </c>
      <c r="D10" s="52" t="s">
        <v>117</v>
      </c>
      <c r="E10" s="52" t="s">
        <v>118</v>
      </c>
      <c r="F10" s="52" t="s">
        <v>119</v>
      </c>
      <c r="G10" s="8" t="s">
        <v>93</v>
      </c>
      <c r="H10" s="37"/>
    </row>
    <row r="11" spans="1:11" s="46" customFormat="1" x14ac:dyDescent="0.25">
      <c r="A11" s="12"/>
      <c r="B11" s="8"/>
      <c r="C11" s="12"/>
      <c r="D11" s="48"/>
      <c r="E11" s="48"/>
      <c r="F11" s="48"/>
      <c r="G11" s="8"/>
      <c r="H11" s="37"/>
    </row>
    <row r="12" spans="1:11" s="46" customFormat="1" x14ac:dyDescent="0.25">
      <c r="A12" s="49">
        <v>0</v>
      </c>
      <c r="B12" s="10" t="s">
        <v>109</v>
      </c>
      <c r="C12" s="14" t="s">
        <v>33</v>
      </c>
      <c r="D12" s="39">
        <v>18931</v>
      </c>
      <c r="E12" s="39">
        <v>19239</v>
      </c>
      <c r="F12" s="39">
        <v>19884</v>
      </c>
      <c r="G12" s="39">
        <f t="shared" ref="G12:G13" si="0">AVERAGE(D12,E12,F12)</f>
        <v>19351.333333333332</v>
      </c>
      <c r="H12" s="37"/>
    </row>
    <row r="13" spans="1:11" s="46" customFormat="1" x14ac:dyDescent="0.25">
      <c r="A13" s="49"/>
      <c r="B13" s="50" t="s">
        <v>110</v>
      </c>
      <c r="C13" s="14" t="s">
        <v>33</v>
      </c>
      <c r="D13" s="39">
        <v>0</v>
      </c>
      <c r="E13" s="39">
        <v>0</v>
      </c>
      <c r="F13" s="39">
        <v>0</v>
      </c>
      <c r="G13" s="39">
        <f t="shared" si="0"/>
        <v>0</v>
      </c>
      <c r="H13" s="37"/>
    </row>
    <row r="14" spans="1:11" s="46" customFormat="1" x14ac:dyDescent="0.25">
      <c r="A14" s="14"/>
      <c r="B14" s="8"/>
      <c r="C14" s="12"/>
      <c r="D14" s="12"/>
      <c r="E14" s="12"/>
      <c r="F14" s="12"/>
      <c r="G14" s="39"/>
    </row>
    <row r="15" spans="1:11" s="46" customFormat="1" ht="15.75" x14ac:dyDescent="0.25">
      <c r="A15" s="43">
        <v>1</v>
      </c>
      <c r="B15" s="40" t="s">
        <v>79</v>
      </c>
      <c r="C15" s="9" t="s">
        <v>33</v>
      </c>
      <c r="D15" s="39">
        <f>D16+D21</f>
        <v>36179</v>
      </c>
      <c r="E15" s="39">
        <f t="shared" ref="E15:F15" si="1">E16+E21</f>
        <v>39388</v>
      </c>
      <c r="F15" s="39">
        <f t="shared" si="1"/>
        <v>39956</v>
      </c>
      <c r="G15" s="39">
        <f t="shared" ref="G15:G28" si="2">AVERAGE(D15,E15,F15)</f>
        <v>38507.666666666664</v>
      </c>
    </row>
    <row r="16" spans="1:11" s="46" customFormat="1" ht="15.75" x14ac:dyDescent="0.25">
      <c r="A16" s="43"/>
      <c r="B16" s="34" t="s">
        <v>80</v>
      </c>
      <c r="C16" s="9" t="s">
        <v>33</v>
      </c>
      <c r="D16" s="39">
        <f>SUM(D17:D20)</f>
        <v>31038</v>
      </c>
      <c r="E16" s="39">
        <f t="shared" ref="E16:F16" si="3">SUM(E17:E20)</f>
        <v>31056</v>
      </c>
      <c r="F16" s="39">
        <f t="shared" si="3"/>
        <v>31624</v>
      </c>
      <c r="G16" s="39">
        <f t="shared" si="2"/>
        <v>31239.333333333332</v>
      </c>
    </row>
    <row r="17" spans="1:14" ht="15.75" x14ac:dyDescent="0.25">
      <c r="A17" s="43"/>
      <c r="B17" s="36" t="s">
        <v>81</v>
      </c>
      <c r="C17" s="9" t="s">
        <v>33</v>
      </c>
      <c r="D17" s="51">
        <v>265</v>
      </c>
      <c r="E17" s="51">
        <v>265</v>
      </c>
      <c r="F17" s="51">
        <v>265</v>
      </c>
      <c r="G17" s="39">
        <f t="shared" si="2"/>
        <v>265</v>
      </c>
      <c r="I17" s="11"/>
    </row>
    <row r="18" spans="1:14" ht="15.75" x14ac:dyDescent="0.25">
      <c r="A18" s="43"/>
      <c r="B18" s="36" t="s">
        <v>82</v>
      </c>
      <c r="C18" s="9" t="s">
        <v>33</v>
      </c>
      <c r="D18" s="51">
        <v>25199</v>
      </c>
      <c r="E18" s="51">
        <v>25199</v>
      </c>
      <c r="F18" s="51">
        <v>25199</v>
      </c>
      <c r="G18" s="39">
        <f t="shared" si="2"/>
        <v>25199</v>
      </c>
      <c r="I18" s="11"/>
    </row>
    <row r="19" spans="1:14" ht="15.75" x14ac:dyDescent="0.25">
      <c r="A19" s="43"/>
      <c r="B19" s="36" t="s">
        <v>88</v>
      </c>
      <c r="C19" s="9" t="s">
        <v>33</v>
      </c>
      <c r="D19" s="51">
        <v>3258</v>
      </c>
      <c r="E19" s="51">
        <v>3280</v>
      </c>
      <c r="F19" s="51">
        <v>3281</v>
      </c>
      <c r="G19" s="39">
        <f t="shared" si="2"/>
        <v>3273</v>
      </c>
      <c r="I19" s="11"/>
    </row>
    <row r="20" spans="1:14" ht="15.75" x14ac:dyDescent="0.25">
      <c r="A20" s="43"/>
      <c r="B20" s="36" t="s">
        <v>87</v>
      </c>
      <c r="C20" s="9" t="s">
        <v>34</v>
      </c>
      <c r="D20" s="51">
        <v>2316</v>
      </c>
      <c r="E20" s="51">
        <v>2312</v>
      </c>
      <c r="F20" s="51">
        <v>2879</v>
      </c>
      <c r="G20" s="39">
        <f t="shared" si="2"/>
        <v>2502.3333333333335</v>
      </c>
      <c r="I20" s="11"/>
    </row>
    <row r="21" spans="1:14" ht="15.75" x14ac:dyDescent="0.25">
      <c r="A21" s="43"/>
      <c r="B21" s="35" t="s">
        <v>36</v>
      </c>
      <c r="C21" s="9" t="s">
        <v>33</v>
      </c>
      <c r="D21" s="51">
        <v>5141</v>
      </c>
      <c r="E21" s="51">
        <v>8332</v>
      </c>
      <c r="F21" s="51">
        <v>8332</v>
      </c>
      <c r="G21" s="39">
        <f t="shared" si="2"/>
        <v>7268.333333333333</v>
      </c>
      <c r="I21" s="11"/>
    </row>
    <row r="22" spans="1:14" ht="17.25" x14ac:dyDescent="0.25">
      <c r="A22" s="43">
        <v>2</v>
      </c>
      <c r="B22" s="41" t="s">
        <v>83</v>
      </c>
      <c r="C22" s="9" t="s">
        <v>89</v>
      </c>
      <c r="D22" s="39">
        <f>D23+D25</f>
        <v>110663</v>
      </c>
      <c r="E22" s="39">
        <f t="shared" ref="E22:F22" si="4">E23+E25</f>
        <v>117227</v>
      </c>
      <c r="F22" s="39">
        <f t="shared" si="4"/>
        <v>119123</v>
      </c>
      <c r="G22" s="39">
        <f t="shared" si="2"/>
        <v>115671</v>
      </c>
      <c r="I22" s="11"/>
    </row>
    <row r="23" spans="1:14" ht="15.75" x14ac:dyDescent="0.25">
      <c r="A23" s="43"/>
      <c r="B23" s="35" t="s">
        <v>84</v>
      </c>
      <c r="C23" s="9" t="s">
        <v>33</v>
      </c>
      <c r="D23" s="51">
        <v>25530</v>
      </c>
      <c r="E23" s="51">
        <v>25715</v>
      </c>
      <c r="F23" s="51">
        <v>27069</v>
      </c>
      <c r="G23" s="39">
        <f t="shared" si="2"/>
        <v>26104.666666666668</v>
      </c>
      <c r="I23" s="11"/>
    </row>
    <row r="24" spans="1:14" ht="15.75" x14ac:dyDescent="0.25">
      <c r="A24" s="43"/>
      <c r="B24" s="35" t="s">
        <v>85</v>
      </c>
      <c r="C24" s="9" t="s">
        <v>33</v>
      </c>
      <c r="D24" s="51">
        <v>19011</v>
      </c>
      <c r="E24" s="51">
        <v>18999</v>
      </c>
      <c r="F24" s="51">
        <v>19517</v>
      </c>
      <c r="G24" s="39">
        <f t="shared" si="2"/>
        <v>19175.666666666668</v>
      </c>
      <c r="I24" s="11"/>
    </row>
    <row r="25" spans="1:14" ht="15.75" x14ac:dyDescent="0.25">
      <c r="A25" s="44"/>
      <c r="B25" s="35" t="s">
        <v>42</v>
      </c>
      <c r="C25" s="9" t="s">
        <v>33</v>
      </c>
      <c r="D25" s="51">
        <f t="shared" ref="D25:E25" si="5">SUM(D26:D27)</f>
        <v>85133</v>
      </c>
      <c r="E25" s="51">
        <f t="shared" si="5"/>
        <v>91512</v>
      </c>
      <c r="F25" s="51">
        <f>SUM(F26:F27)</f>
        <v>92054</v>
      </c>
      <c r="G25" s="39">
        <f t="shared" si="2"/>
        <v>89566.333333333328</v>
      </c>
      <c r="I25" s="11"/>
    </row>
    <row r="26" spans="1:14" ht="15.75" x14ac:dyDescent="0.25">
      <c r="A26" s="44"/>
      <c r="B26" s="36" t="s">
        <v>82</v>
      </c>
      <c r="C26" s="9" t="s">
        <v>33</v>
      </c>
      <c r="D26" s="51">
        <v>72440</v>
      </c>
      <c r="E26" s="51">
        <v>77564</v>
      </c>
      <c r="F26" s="51">
        <v>76888</v>
      </c>
      <c r="G26" s="39">
        <f t="shared" si="2"/>
        <v>75630.666666666672</v>
      </c>
      <c r="I26" s="11"/>
    </row>
    <row r="27" spans="1:14" ht="15.75" x14ac:dyDescent="0.25">
      <c r="A27" s="44"/>
      <c r="B27" s="36" t="s">
        <v>87</v>
      </c>
      <c r="C27" s="9" t="s">
        <v>33</v>
      </c>
      <c r="D27" s="51">
        <v>12693</v>
      </c>
      <c r="E27" s="51">
        <v>13948</v>
      </c>
      <c r="F27" s="51">
        <v>15166</v>
      </c>
      <c r="G27" s="39">
        <f t="shared" si="2"/>
        <v>13935.666666666666</v>
      </c>
      <c r="I27" s="11"/>
    </row>
    <row r="28" spans="1:14" ht="15.75" x14ac:dyDescent="0.25">
      <c r="A28" s="43">
        <v>3</v>
      </c>
      <c r="B28" s="42" t="s">
        <v>32</v>
      </c>
      <c r="C28" s="9" t="s">
        <v>35</v>
      </c>
      <c r="D28" s="39">
        <v>5811</v>
      </c>
      <c r="E28" s="39">
        <v>6024</v>
      </c>
      <c r="F28" s="39">
        <v>6024</v>
      </c>
      <c r="G28" s="39">
        <f t="shared" si="2"/>
        <v>5953</v>
      </c>
      <c r="I28" s="11"/>
    </row>
    <row r="29" spans="1:14" ht="15.75" x14ac:dyDescent="0.25">
      <c r="A29" s="43"/>
      <c r="B29" s="42"/>
      <c r="C29" s="9"/>
      <c r="D29" s="39"/>
      <c r="E29" s="39"/>
      <c r="F29" s="39"/>
      <c r="G29" s="39"/>
      <c r="I29" s="11"/>
    </row>
    <row r="30" spans="1:14" ht="15.75" customHeight="1" x14ac:dyDescent="0.25">
      <c r="A30" s="14"/>
      <c r="B30" s="40" t="s">
        <v>98</v>
      </c>
      <c r="C30" s="9" t="s">
        <v>33</v>
      </c>
      <c r="D30" s="39">
        <f>D16+D25</f>
        <v>116171</v>
      </c>
      <c r="E30" s="39">
        <f t="shared" ref="E30:G30" si="6">E16+E25</f>
        <v>122568</v>
      </c>
      <c r="F30" s="39">
        <f t="shared" si="6"/>
        <v>123678</v>
      </c>
      <c r="G30" s="39">
        <f t="shared" si="6"/>
        <v>120805.66666666666</v>
      </c>
      <c r="I30" s="11"/>
    </row>
    <row r="31" spans="1:14" ht="15.75" customHeight="1" x14ac:dyDescent="0.25">
      <c r="A31" s="47"/>
      <c r="B31" s="37" t="s">
        <v>91</v>
      </c>
      <c r="C31" s="7"/>
      <c r="D31" s="7"/>
      <c r="E31" s="7"/>
      <c r="F31" s="7"/>
      <c r="G31" s="7"/>
      <c r="H31" s="7"/>
      <c r="I31" s="7"/>
      <c r="J31" s="7"/>
      <c r="K31" s="7"/>
      <c r="M31" s="11"/>
    </row>
    <row r="32" spans="1:14" ht="15.75" customHeight="1" x14ac:dyDescent="0.25">
      <c r="A32" s="47"/>
      <c r="B32" s="37" t="s">
        <v>92</v>
      </c>
      <c r="C32" s="7"/>
      <c r="D32" s="7"/>
      <c r="E32" s="7"/>
      <c r="F32" s="7"/>
      <c r="G32" s="7"/>
      <c r="H32" s="7"/>
      <c r="I32" s="7"/>
      <c r="J32" s="7"/>
      <c r="K32" s="7"/>
      <c r="L32" s="38"/>
      <c r="N32" s="11"/>
    </row>
    <row r="33" spans="1:14" ht="15.75" customHeight="1" x14ac:dyDescent="0.25">
      <c r="A33" s="47"/>
      <c r="B33" s="37" t="s">
        <v>97</v>
      </c>
      <c r="C33" s="7"/>
      <c r="D33" s="7"/>
      <c r="E33" s="7"/>
      <c r="F33" s="7"/>
      <c r="G33" s="7"/>
      <c r="H33" s="7"/>
      <c r="I33" s="7"/>
      <c r="J33" s="7"/>
      <c r="K33" s="7"/>
      <c r="L33" s="38"/>
      <c r="N33" s="11"/>
    </row>
    <row r="34" spans="1:14" x14ac:dyDescent="0.25">
      <c r="A34" s="45"/>
      <c r="B34" s="2" t="s">
        <v>76</v>
      </c>
      <c r="N34" s="11"/>
    </row>
    <row r="35" spans="1:14" x14ac:dyDescent="0.25">
      <c r="A35" s="45"/>
      <c r="N35" s="11"/>
    </row>
    <row r="36" spans="1:14" x14ac:dyDescent="0.25">
      <c r="A36" s="45"/>
      <c r="N36" s="11"/>
    </row>
    <row r="37" spans="1:14" x14ac:dyDescent="0.25">
      <c r="A37" s="56" t="s">
        <v>12</v>
      </c>
      <c r="B37" s="56"/>
      <c r="C37" s="56"/>
      <c r="D37" s="56"/>
      <c r="E37" s="56"/>
      <c r="F37" s="56"/>
    </row>
    <row r="38" spans="1:14" x14ac:dyDescent="0.25">
      <c r="A38" s="56" t="s">
        <v>41</v>
      </c>
      <c r="B38" s="56"/>
      <c r="C38" s="56"/>
      <c r="D38" s="56"/>
      <c r="E38" s="56"/>
      <c r="F38" s="56"/>
    </row>
    <row r="39" spans="1:14" x14ac:dyDescent="0.25">
      <c r="A39" s="56" t="s">
        <v>99</v>
      </c>
      <c r="B39" s="56"/>
      <c r="C39" s="56"/>
      <c r="D39" s="56"/>
      <c r="E39" s="56"/>
      <c r="F39" s="56"/>
    </row>
    <row r="41" spans="1:14" x14ac:dyDescent="0.25">
      <c r="A41" s="14" t="s">
        <v>7</v>
      </c>
      <c r="B41" s="8" t="s">
        <v>1</v>
      </c>
      <c r="C41" s="12" t="s">
        <v>37</v>
      </c>
      <c r="D41" s="12" t="s">
        <v>38</v>
      </c>
      <c r="E41" s="12" t="s">
        <v>39</v>
      </c>
      <c r="F41" s="12" t="s">
        <v>19</v>
      </c>
    </row>
    <row r="42" spans="1:14" x14ac:dyDescent="0.25">
      <c r="A42" s="14"/>
      <c r="B42" s="8"/>
      <c r="C42" s="12"/>
      <c r="D42" s="12"/>
      <c r="E42" s="12"/>
      <c r="F42" s="12"/>
    </row>
    <row r="43" spans="1:14" x14ac:dyDescent="0.25">
      <c r="A43" s="14">
        <v>1</v>
      </c>
      <c r="B43" s="8" t="s">
        <v>101</v>
      </c>
      <c r="C43" s="6">
        <v>-40934161</v>
      </c>
      <c r="D43" s="6">
        <v>765902912</v>
      </c>
      <c r="E43" s="6">
        <v>369751750</v>
      </c>
      <c r="F43" s="6">
        <f>SUM(C43:E43)</f>
        <v>1094720501</v>
      </c>
    </row>
    <row r="44" spans="1:14" x14ac:dyDescent="0.25">
      <c r="A44" s="14">
        <v>2</v>
      </c>
      <c r="B44" s="8" t="s">
        <v>103</v>
      </c>
      <c r="C44" s="6">
        <v>92156210</v>
      </c>
      <c r="D44" s="6">
        <v>351341410</v>
      </c>
      <c r="E44" s="6">
        <v>537946500</v>
      </c>
      <c r="F44" s="6">
        <f>SUM(C44:E44)</f>
        <v>981444120</v>
      </c>
    </row>
    <row r="45" spans="1:14" x14ac:dyDescent="0.25">
      <c r="A45" s="14">
        <v>3</v>
      </c>
      <c r="B45" s="8" t="s">
        <v>102</v>
      </c>
      <c r="C45" s="6">
        <v>0</v>
      </c>
      <c r="D45" s="6">
        <v>38205633.060000002</v>
      </c>
      <c r="E45" s="6">
        <v>310225688.08999997</v>
      </c>
      <c r="F45" s="6">
        <f>SUM(C45:E45)</f>
        <v>348431321.14999998</v>
      </c>
    </row>
    <row r="46" spans="1:14" x14ac:dyDescent="0.25">
      <c r="A46" s="14">
        <v>4</v>
      </c>
      <c r="B46" s="8" t="s">
        <v>104</v>
      </c>
      <c r="C46" s="6">
        <v>0</v>
      </c>
      <c r="D46" s="6">
        <v>0</v>
      </c>
      <c r="E46" s="6">
        <v>0</v>
      </c>
      <c r="F46" s="6">
        <f>SUM(C46:E46)</f>
        <v>0</v>
      </c>
    </row>
    <row r="47" spans="1:14" x14ac:dyDescent="0.25">
      <c r="A47" s="14">
        <v>5</v>
      </c>
      <c r="B47" s="8" t="s">
        <v>75</v>
      </c>
      <c r="C47" s="6">
        <v>0</v>
      </c>
      <c r="D47" s="6">
        <v>0</v>
      </c>
      <c r="E47" s="6">
        <v>103272667.02</v>
      </c>
      <c r="F47" s="6">
        <f>SUM(C47:E47)</f>
        <v>103272667.02</v>
      </c>
    </row>
    <row r="48" spans="1:14" x14ac:dyDescent="0.25">
      <c r="A48" s="14"/>
      <c r="B48" s="8" t="s">
        <v>11</v>
      </c>
      <c r="C48" s="6">
        <f>SUM(C43:C47)</f>
        <v>51222049</v>
      </c>
      <c r="D48" s="6">
        <f t="shared" ref="D48:F48" si="7">SUM(D43:D47)</f>
        <v>1155449955.0599999</v>
      </c>
      <c r="E48" s="6">
        <f t="shared" si="7"/>
        <v>1321196605.1099999</v>
      </c>
      <c r="F48" s="6">
        <f t="shared" si="7"/>
        <v>2527868609.1700001</v>
      </c>
    </row>
    <row r="49" spans="1:8" x14ac:dyDescent="0.25">
      <c r="A49" s="57" t="s">
        <v>43</v>
      </c>
      <c r="B49" s="57"/>
      <c r="C49" s="57"/>
      <c r="D49" s="57"/>
      <c r="E49" s="57"/>
      <c r="F49" s="57"/>
    </row>
    <row r="50" spans="1:8" x14ac:dyDescent="0.25">
      <c r="E50" s="17"/>
    </row>
    <row r="51" spans="1:8" x14ac:dyDescent="0.25">
      <c r="B51" s="1"/>
      <c r="C51" s="1"/>
      <c r="D51" s="1"/>
      <c r="E51" s="17"/>
      <c r="F51" s="18"/>
    </row>
    <row r="52" spans="1:8" x14ac:dyDescent="0.25">
      <c r="A52" s="56" t="s">
        <v>14</v>
      </c>
      <c r="B52" s="56"/>
      <c r="C52" s="56"/>
      <c r="D52" s="56"/>
      <c r="E52" s="56"/>
      <c r="F52" s="56"/>
    </row>
    <row r="53" spans="1:8" x14ac:dyDescent="0.25">
      <c r="A53" s="56" t="s">
        <v>40</v>
      </c>
      <c r="B53" s="56"/>
      <c r="C53" s="56"/>
      <c r="D53" s="56"/>
      <c r="E53" s="56"/>
      <c r="F53" s="56"/>
    </row>
    <row r="54" spans="1:8" x14ac:dyDescent="0.25">
      <c r="A54" s="56" t="s">
        <v>99</v>
      </c>
      <c r="B54" s="56"/>
      <c r="C54" s="56"/>
      <c r="D54" s="56"/>
      <c r="E54" s="56"/>
      <c r="F54" s="56"/>
    </row>
    <row r="56" spans="1:8" x14ac:dyDescent="0.25">
      <c r="A56" s="14" t="s">
        <v>15</v>
      </c>
      <c r="B56" s="8" t="s">
        <v>16</v>
      </c>
      <c r="C56" s="12" t="s">
        <v>37</v>
      </c>
      <c r="D56" s="12" t="s">
        <v>38</v>
      </c>
      <c r="E56" s="12" t="s">
        <v>39</v>
      </c>
      <c r="F56" s="12" t="s">
        <v>19</v>
      </c>
    </row>
    <row r="57" spans="1:8" x14ac:dyDescent="0.25">
      <c r="A57" s="14"/>
      <c r="B57" s="8"/>
      <c r="C57" s="9"/>
      <c r="D57" s="9"/>
      <c r="E57" s="9"/>
      <c r="F57" s="9"/>
    </row>
    <row r="58" spans="1:8" x14ac:dyDescent="0.25">
      <c r="A58" s="15" t="s">
        <v>24</v>
      </c>
      <c r="B58" s="10" t="s">
        <v>25</v>
      </c>
      <c r="C58" s="6">
        <v>0</v>
      </c>
      <c r="D58" s="6">
        <v>38205633.060000002</v>
      </c>
      <c r="E58" s="6">
        <v>310225688.08999997</v>
      </c>
      <c r="F58" s="6">
        <f>SUM(C58:E58)</f>
        <v>348431321.14999998</v>
      </c>
      <c r="G58" s="11"/>
      <c r="H58" s="11"/>
    </row>
    <row r="59" spans="1:8" x14ac:dyDescent="0.25">
      <c r="A59" s="15" t="s">
        <v>26</v>
      </c>
      <c r="B59" s="10" t="s">
        <v>27</v>
      </c>
      <c r="C59" s="6">
        <v>92156210</v>
      </c>
      <c r="D59" s="6">
        <v>351341410</v>
      </c>
      <c r="E59" s="6">
        <v>537946500</v>
      </c>
      <c r="F59" s="6">
        <f>SUM(C59:E59)</f>
        <v>981444120</v>
      </c>
      <c r="G59" s="11"/>
      <c r="H59" s="11"/>
    </row>
    <row r="60" spans="1:8" x14ac:dyDescent="0.25">
      <c r="A60" s="15" t="s">
        <v>52</v>
      </c>
      <c r="B60" s="10" t="s">
        <v>53</v>
      </c>
      <c r="C60" s="6">
        <v>0</v>
      </c>
      <c r="D60" s="6">
        <v>0</v>
      </c>
      <c r="E60" s="6">
        <v>0</v>
      </c>
      <c r="F60" s="6">
        <f t="shared" ref="F60:F67" si="8">SUM(C60:E60)</f>
        <v>0</v>
      </c>
    </row>
    <row r="61" spans="1:8" x14ac:dyDescent="0.25">
      <c r="A61" s="15" t="s">
        <v>28</v>
      </c>
      <c r="B61" s="10" t="s">
        <v>29</v>
      </c>
      <c r="C61" s="6">
        <v>0</v>
      </c>
      <c r="D61" s="6">
        <v>0</v>
      </c>
      <c r="E61" s="6">
        <v>0</v>
      </c>
      <c r="F61" s="6">
        <f t="shared" si="8"/>
        <v>0</v>
      </c>
    </row>
    <row r="62" spans="1:8" x14ac:dyDescent="0.25">
      <c r="A62" s="15" t="s">
        <v>54</v>
      </c>
      <c r="B62" s="10" t="s">
        <v>55</v>
      </c>
      <c r="C62" s="6">
        <v>0</v>
      </c>
      <c r="D62" s="6">
        <v>0</v>
      </c>
      <c r="E62" s="6">
        <v>0</v>
      </c>
      <c r="F62" s="6">
        <f t="shared" si="8"/>
        <v>0</v>
      </c>
    </row>
    <row r="63" spans="1:8" x14ac:dyDescent="0.25">
      <c r="A63" s="15" t="s">
        <v>56</v>
      </c>
      <c r="B63" s="10" t="s">
        <v>57</v>
      </c>
      <c r="C63" s="6">
        <v>0</v>
      </c>
      <c r="D63" s="6">
        <v>0</v>
      </c>
      <c r="E63" s="6">
        <v>0</v>
      </c>
      <c r="F63" s="6">
        <f t="shared" si="8"/>
        <v>0</v>
      </c>
    </row>
    <row r="64" spans="1:8" x14ac:dyDescent="0.25">
      <c r="A64" s="15" t="s">
        <v>58</v>
      </c>
      <c r="B64" s="10" t="s">
        <v>59</v>
      </c>
      <c r="C64" s="6">
        <v>0</v>
      </c>
      <c r="D64" s="6">
        <v>0</v>
      </c>
      <c r="E64" s="6">
        <v>0</v>
      </c>
      <c r="F64" s="6">
        <f t="shared" si="8"/>
        <v>0</v>
      </c>
    </row>
    <row r="65" spans="1:8" x14ac:dyDescent="0.25">
      <c r="A65" s="15" t="s">
        <v>60</v>
      </c>
      <c r="B65" s="10" t="s">
        <v>61</v>
      </c>
      <c r="C65" s="6">
        <v>0</v>
      </c>
      <c r="D65" s="6">
        <v>0</v>
      </c>
      <c r="E65" s="6">
        <v>0</v>
      </c>
      <c r="F65" s="6">
        <f t="shared" si="8"/>
        <v>0</v>
      </c>
      <c r="H65" s="11"/>
    </row>
    <row r="66" spans="1:8" x14ac:dyDescent="0.25">
      <c r="A66" s="15" t="s">
        <v>62</v>
      </c>
      <c r="B66" s="10" t="s">
        <v>63</v>
      </c>
      <c r="C66" s="6">
        <v>0</v>
      </c>
      <c r="D66" s="6">
        <v>0</v>
      </c>
      <c r="E66" s="6">
        <v>103272667.02</v>
      </c>
      <c r="F66" s="6">
        <f t="shared" si="8"/>
        <v>103272667.02</v>
      </c>
    </row>
    <row r="67" spans="1:8" x14ac:dyDescent="0.25">
      <c r="A67" s="15" t="s">
        <v>30</v>
      </c>
      <c r="B67" s="5" t="s">
        <v>108</v>
      </c>
      <c r="C67" s="6">
        <v>-40934161</v>
      </c>
      <c r="D67" s="6">
        <v>765902912</v>
      </c>
      <c r="E67" s="6">
        <v>369751750</v>
      </c>
      <c r="F67" s="6">
        <f t="shared" si="8"/>
        <v>1094720501</v>
      </c>
      <c r="G67" s="11"/>
      <c r="H67" s="11"/>
    </row>
    <row r="68" spans="1:8" x14ac:dyDescent="0.25">
      <c r="A68" s="14"/>
      <c r="B68" s="8" t="s">
        <v>11</v>
      </c>
      <c r="C68" s="6">
        <f>SUM(C58:C67)</f>
        <v>51222049</v>
      </c>
      <c r="D68" s="6">
        <f>SUM(D58:D67)</f>
        <v>1155449955.0599999</v>
      </c>
      <c r="E68" s="6">
        <f>SUM(E58:E67)</f>
        <v>1321196605.1099999</v>
      </c>
      <c r="F68" s="6">
        <f>SUM(F58:F67)</f>
        <v>2527868609.1700001</v>
      </c>
      <c r="G68" s="11"/>
    </row>
    <row r="69" spans="1:8" x14ac:dyDescent="0.25">
      <c r="A69" s="57" t="s">
        <v>43</v>
      </c>
      <c r="B69" s="57"/>
      <c r="C69" s="57"/>
      <c r="D69" s="57"/>
      <c r="E69" s="57"/>
      <c r="F69" s="57"/>
      <c r="G69" s="11"/>
    </row>
    <row r="70" spans="1:8" x14ac:dyDescent="0.25">
      <c r="G70" s="11"/>
    </row>
    <row r="71" spans="1:8" x14ac:dyDescent="0.25">
      <c r="A71" s="32"/>
      <c r="G71" s="11"/>
    </row>
    <row r="72" spans="1:8" x14ac:dyDescent="0.25">
      <c r="A72" s="56" t="s">
        <v>17</v>
      </c>
      <c r="B72" s="56"/>
      <c r="C72" s="56"/>
      <c r="D72" s="56"/>
      <c r="E72" s="56"/>
      <c r="F72" s="56"/>
    </row>
    <row r="73" spans="1:8" x14ac:dyDescent="0.25">
      <c r="A73" s="56" t="s">
        <v>18</v>
      </c>
      <c r="B73" s="56"/>
      <c r="C73" s="56"/>
      <c r="D73" s="56"/>
      <c r="E73" s="56"/>
      <c r="F73" s="56"/>
    </row>
    <row r="74" spans="1:8" x14ac:dyDescent="0.25">
      <c r="A74" s="56" t="s">
        <v>99</v>
      </c>
      <c r="B74" s="56"/>
      <c r="C74" s="56"/>
      <c r="D74" s="56"/>
      <c r="E74" s="56"/>
      <c r="F74" s="56"/>
    </row>
    <row r="76" spans="1:8" x14ac:dyDescent="0.25">
      <c r="A76" s="14" t="s">
        <v>7</v>
      </c>
      <c r="B76" s="8" t="s">
        <v>1</v>
      </c>
      <c r="C76" s="12" t="s">
        <v>37</v>
      </c>
      <c r="D76" s="12" t="s">
        <v>38</v>
      </c>
      <c r="E76" s="12" t="s">
        <v>39</v>
      </c>
      <c r="F76" s="12" t="s">
        <v>19</v>
      </c>
    </row>
    <row r="77" spans="1:8" x14ac:dyDescent="0.25">
      <c r="A77" s="14"/>
      <c r="B77" s="8"/>
      <c r="C77" s="9"/>
      <c r="D77" s="9"/>
      <c r="E77" s="9"/>
      <c r="F77" s="9"/>
    </row>
    <row r="78" spans="1:8" x14ac:dyDescent="0.25">
      <c r="A78" s="14">
        <v>1</v>
      </c>
      <c r="B78" s="8" t="s">
        <v>20</v>
      </c>
      <c r="C78" s="6">
        <f>+'1 T'!F82</f>
        <v>235523563</v>
      </c>
      <c r="D78" s="6">
        <f>+C82</f>
        <v>1089723389.5</v>
      </c>
      <c r="E78" s="6">
        <f>+D82</f>
        <v>1160057024.2999997</v>
      </c>
      <c r="F78" s="6">
        <f>C78</f>
        <v>235523563</v>
      </c>
    </row>
    <row r="79" spans="1:8" x14ac:dyDescent="0.25">
      <c r="A79" s="14">
        <v>2</v>
      </c>
      <c r="B79" s="8" t="s">
        <v>22</v>
      </c>
      <c r="C79" s="6">
        <v>905421875.5</v>
      </c>
      <c r="D79" s="6">
        <v>1225783589.8599997</v>
      </c>
      <c r="E79" s="6">
        <v>305821766.70000076</v>
      </c>
      <c r="F79" s="6">
        <f>SUM(C79:E79)</f>
        <v>2437027232.0600004</v>
      </c>
      <c r="G79" s="11"/>
      <c r="H79" s="11"/>
    </row>
    <row r="80" spans="1:8" x14ac:dyDescent="0.25">
      <c r="A80" s="14">
        <v>3</v>
      </c>
      <c r="B80" s="8" t="s">
        <v>45</v>
      </c>
      <c r="C80" s="6">
        <f>+C78+C79</f>
        <v>1140945438.5</v>
      </c>
      <c r="D80" s="6">
        <f>+D78+D79</f>
        <v>2315506979.3599997</v>
      </c>
      <c r="E80" s="6">
        <f>+E78+E79</f>
        <v>1465878791.0000005</v>
      </c>
      <c r="F80" s="6">
        <f>+F78+F79</f>
        <v>2672550795.0600004</v>
      </c>
      <c r="H80" s="11"/>
    </row>
    <row r="81" spans="1:8" x14ac:dyDescent="0.25">
      <c r="A81" s="14">
        <v>4</v>
      </c>
      <c r="B81" s="8" t="s">
        <v>21</v>
      </c>
      <c r="C81" s="6">
        <f>C68</f>
        <v>51222049</v>
      </c>
      <c r="D81" s="6">
        <f t="shared" ref="D81:E81" si="9">D68</f>
        <v>1155449955.0599999</v>
      </c>
      <c r="E81" s="6">
        <f t="shared" si="9"/>
        <v>1321196605.1099999</v>
      </c>
      <c r="F81" s="6">
        <f>+E81+D81+C81</f>
        <v>2527868609.1700001</v>
      </c>
      <c r="G81" s="11"/>
      <c r="H81" s="11"/>
    </row>
    <row r="82" spans="1:8" x14ac:dyDescent="0.25">
      <c r="A82" s="14">
        <v>5</v>
      </c>
      <c r="B82" s="8" t="s">
        <v>23</v>
      </c>
      <c r="C82" s="6">
        <f>+C80-C81</f>
        <v>1089723389.5</v>
      </c>
      <c r="D82" s="6">
        <f>+D80-D81</f>
        <v>1160057024.2999997</v>
      </c>
      <c r="E82" s="6">
        <f>+E80-E81</f>
        <v>144682185.89000058</v>
      </c>
      <c r="F82" s="6">
        <f>+F80-F81</f>
        <v>144682185.89000034</v>
      </c>
    </row>
    <row r="83" spans="1:8" x14ac:dyDescent="0.25">
      <c r="A83" s="14"/>
      <c r="B83" s="8"/>
      <c r="C83" s="9"/>
      <c r="D83" s="9"/>
      <c r="E83" s="9"/>
      <c r="F83" s="9"/>
    </row>
    <row r="84" spans="1:8" x14ac:dyDescent="0.25">
      <c r="A84" s="57" t="s">
        <v>44</v>
      </c>
      <c r="B84" s="57"/>
      <c r="C84" s="57"/>
      <c r="D84" s="57"/>
      <c r="E84" s="57"/>
      <c r="F84" s="57"/>
      <c r="G84" s="11"/>
    </row>
    <row r="87" spans="1:8" x14ac:dyDescent="0.25">
      <c r="A87" s="19"/>
    </row>
  </sheetData>
  <mergeCells count="19">
    <mergeCell ref="A54:F54"/>
    <mergeCell ref="A84:F84"/>
    <mergeCell ref="A69:F69"/>
    <mergeCell ref="A72:F72"/>
    <mergeCell ref="A73:F73"/>
    <mergeCell ref="A74:F74"/>
    <mergeCell ref="A7:G7"/>
    <mergeCell ref="A8:G8"/>
    <mergeCell ref="A53:F53"/>
    <mergeCell ref="A37:F37"/>
    <mergeCell ref="A38:F38"/>
    <mergeCell ref="A39:F39"/>
    <mergeCell ref="A49:F49"/>
    <mergeCell ref="A52:F52"/>
    <mergeCell ref="A4:G4"/>
    <mergeCell ref="A5:G5"/>
    <mergeCell ref="A1:G1"/>
    <mergeCell ref="A2:G2"/>
    <mergeCell ref="A3:G3"/>
  </mergeCells>
  <phoneticPr fontId="1" type="noConversion"/>
  <pageMargins left="0.5" right="0.28000000000000003" top="0.74803149606299213" bottom="0.74803149606299213" header="0.31496062992125984" footer="0.31496062992125984"/>
  <pageSetup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4"/>
  <sheetViews>
    <sheetView zoomScale="90" zoomScaleNormal="90" workbookViewId="0">
      <selection activeCell="E24" sqref="E24"/>
    </sheetView>
  </sheetViews>
  <sheetFormatPr baseColWidth="10" defaultColWidth="11.5703125" defaultRowHeight="15" x14ac:dyDescent="0.25"/>
  <cols>
    <col min="1" max="1" width="9.7109375" style="1" customWidth="1"/>
    <col min="2" max="2" width="45.7109375" style="2" customWidth="1"/>
    <col min="3" max="8" width="13.7109375" style="3" customWidth="1"/>
    <col min="9" max="16384" width="11.5703125" style="3"/>
  </cols>
  <sheetData>
    <row r="1" spans="1:11" x14ac:dyDescent="0.25">
      <c r="A1" s="56" t="s">
        <v>10</v>
      </c>
      <c r="B1" s="56"/>
      <c r="C1" s="56"/>
      <c r="D1" s="56"/>
      <c r="E1" s="56"/>
      <c r="F1" s="56"/>
      <c r="G1" s="56"/>
    </row>
    <row r="2" spans="1:11" x14ac:dyDescent="0.25">
      <c r="A2" s="56" t="s">
        <v>9</v>
      </c>
      <c r="B2" s="56"/>
      <c r="C2" s="56"/>
      <c r="D2" s="56"/>
      <c r="E2" s="56"/>
      <c r="F2" s="56"/>
      <c r="G2" s="56"/>
      <c r="H2" s="2"/>
    </row>
    <row r="3" spans="1:11" x14ac:dyDescent="0.25">
      <c r="A3" s="56" t="s">
        <v>8</v>
      </c>
      <c r="B3" s="56"/>
      <c r="C3" s="56"/>
      <c r="D3" s="56"/>
      <c r="E3" s="56"/>
      <c r="F3" s="56"/>
      <c r="G3" s="56"/>
    </row>
    <row r="4" spans="1:11" x14ac:dyDescent="0.25">
      <c r="A4" s="56" t="s">
        <v>66</v>
      </c>
      <c r="B4" s="56"/>
      <c r="C4" s="56"/>
      <c r="D4" s="56"/>
      <c r="E4" s="56"/>
      <c r="F4" s="56"/>
      <c r="G4" s="56"/>
    </row>
    <row r="5" spans="1:11" x14ac:dyDescent="0.25">
      <c r="A5" s="56"/>
      <c r="B5" s="56"/>
      <c r="C5" s="56"/>
      <c r="D5" s="56"/>
      <c r="E5" s="56"/>
      <c r="F5" s="56"/>
      <c r="G5" s="56"/>
    </row>
    <row r="6" spans="1:11" x14ac:dyDescent="0.25">
      <c r="A6" s="20"/>
      <c r="B6" s="21"/>
      <c r="C6" s="22"/>
      <c r="D6" s="22"/>
      <c r="E6" s="22"/>
      <c r="F6" s="22"/>
      <c r="G6" s="22"/>
    </row>
    <row r="7" spans="1:11" x14ac:dyDescent="0.25">
      <c r="A7" s="56" t="s">
        <v>0</v>
      </c>
      <c r="B7" s="56"/>
      <c r="C7" s="56"/>
      <c r="D7" s="56"/>
      <c r="E7" s="56"/>
      <c r="F7" s="56"/>
      <c r="G7" s="56"/>
      <c r="H7" s="2"/>
      <c r="I7" s="2"/>
      <c r="J7" s="2"/>
      <c r="K7" s="2"/>
    </row>
    <row r="8" spans="1:11" x14ac:dyDescent="0.25">
      <c r="A8" s="56" t="s">
        <v>86</v>
      </c>
      <c r="B8" s="56"/>
      <c r="C8" s="56"/>
      <c r="D8" s="56"/>
      <c r="E8" s="56"/>
      <c r="F8" s="56"/>
      <c r="G8" s="56"/>
      <c r="H8" s="2"/>
      <c r="I8" s="2"/>
      <c r="J8" s="2"/>
      <c r="K8" s="2"/>
    </row>
    <row r="9" spans="1:11" x14ac:dyDescent="0.25">
      <c r="A9" s="45"/>
    </row>
    <row r="10" spans="1:11" s="46" customFormat="1" ht="17.25" x14ac:dyDescent="0.25">
      <c r="A10" s="12" t="s">
        <v>7</v>
      </c>
      <c r="B10" s="8" t="s">
        <v>1</v>
      </c>
      <c r="C10" s="12" t="s">
        <v>2</v>
      </c>
      <c r="D10" s="52" t="s">
        <v>114</v>
      </c>
      <c r="E10" s="52" t="s">
        <v>115</v>
      </c>
      <c r="F10" s="52" t="s">
        <v>116</v>
      </c>
      <c r="G10" s="8" t="s">
        <v>94</v>
      </c>
      <c r="H10" s="37"/>
    </row>
    <row r="11" spans="1:11" s="46" customFormat="1" x14ac:dyDescent="0.25">
      <c r="A11" s="12"/>
      <c r="B11" s="8"/>
      <c r="C11" s="12"/>
      <c r="D11" s="48"/>
      <c r="E11" s="48"/>
      <c r="F11" s="48"/>
      <c r="G11" s="8"/>
      <c r="H11" s="37"/>
    </row>
    <row r="12" spans="1:11" s="46" customFormat="1" x14ac:dyDescent="0.25">
      <c r="A12" s="49">
        <v>0</v>
      </c>
      <c r="B12" s="10" t="s">
        <v>109</v>
      </c>
      <c r="C12" s="14" t="s">
        <v>33</v>
      </c>
      <c r="D12" s="39">
        <v>19888</v>
      </c>
      <c r="E12" s="39">
        <v>19940</v>
      </c>
      <c r="F12" s="39">
        <v>20241</v>
      </c>
      <c r="G12" s="39">
        <f t="shared" ref="G12:G13" si="0">AVERAGE(D12,E12,F12)</f>
        <v>20023</v>
      </c>
      <c r="H12" s="37"/>
    </row>
    <row r="13" spans="1:11" s="46" customFormat="1" x14ac:dyDescent="0.25">
      <c r="A13" s="49"/>
      <c r="B13" s="50" t="s">
        <v>110</v>
      </c>
      <c r="C13" s="14" t="s">
        <v>33</v>
      </c>
      <c r="D13" s="39">
        <v>0</v>
      </c>
      <c r="E13" s="39">
        <v>0</v>
      </c>
      <c r="F13" s="39">
        <v>0</v>
      </c>
      <c r="G13" s="39">
        <f t="shared" si="0"/>
        <v>0</v>
      </c>
      <c r="H13" s="37"/>
    </row>
    <row r="14" spans="1:11" s="46" customFormat="1" x14ac:dyDescent="0.25">
      <c r="A14" s="14"/>
      <c r="B14" s="8"/>
      <c r="C14" s="12"/>
      <c r="D14" s="12"/>
      <c r="E14" s="12"/>
      <c r="F14" s="12"/>
      <c r="G14" s="39"/>
    </row>
    <row r="15" spans="1:11" s="46" customFormat="1" ht="15.75" x14ac:dyDescent="0.25">
      <c r="A15" s="43">
        <v>1</v>
      </c>
      <c r="B15" s="40" t="s">
        <v>79</v>
      </c>
      <c r="C15" s="9" t="s">
        <v>33</v>
      </c>
      <c r="D15" s="39">
        <f>D16+D21</f>
        <v>22388</v>
      </c>
      <c r="E15" s="39">
        <f t="shared" ref="E15:F15" si="1">E16+E21</f>
        <v>40679</v>
      </c>
      <c r="F15" s="39">
        <f t="shared" si="1"/>
        <v>38579</v>
      </c>
      <c r="G15" s="39">
        <f t="shared" ref="G15:G28" si="2">AVERAGE(D15,E15,F15)</f>
        <v>33882</v>
      </c>
    </row>
    <row r="16" spans="1:11" s="46" customFormat="1" ht="15.75" x14ac:dyDescent="0.25">
      <c r="A16" s="43"/>
      <c r="B16" s="34" t="s">
        <v>80</v>
      </c>
      <c r="C16" s="9" t="s">
        <v>33</v>
      </c>
      <c r="D16" s="39">
        <f>SUM(D17:D20)</f>
        <v>16195</v>
      </c>
      <c r="E16" s="39">
        <f t="shared" ref="E16:F16" si="3">SUM(E17:E20)</f>
        <v>32344</v>
      </c>
      <c r="F16" s="39">
        <f t="shared" si="3"/>
        <v>32387</v>
      </c>
      <c r="G16" s="39">
        <f t="shared" si="2"/>
        <v>26975.333333333332</v>
      </c>
    </row>
    <row r="17" spans="1:14" ht="15.75" x14ac:dyDescent="0.25">
      <c r="A17" s="43"/>
      <c r="B17" s="36" t="s">
        <v>81</v>
      </c>
      <c r="C17" s="9" t="s">
        <v>33</v>
      </c>
      <c r="D17" s="51">
        <v>123</v>
      </c>
      <c r="E17" s="51">
        <v>245</v>
      </c>
      <c r="F17" s="51">
        <v>245</v>
      </c>
      <c r="G17" s="39">
        <f t="shared" si="2"/>
        <v>204.33333333333334</v>
      </c>
      <c r="I17" s="11"/>
    </row>
    <row r="18" spans="1:14" ht="15.75" x14ac:dyDescent="0.25">
      <c r="A18" s="43"/>
      <c r="B18" s="36" t="s">
        <v>82</v>
      </c>
      <c r="C18" s="9" t="s">
        <v>33</v>
      </c>
      <c r="D18" s="51">
        <v>13114</v>
      </c>
      <c r="E18" s="51">
        <v>26184</v>
      </c>
      <c r="F18" s="51">
        <v>26227</v>
      </c>
      <c r="G18" s="39">
        <f t="shared" si="2"/>
        <v>21841.666666666668</v>
      </c>
      <c r="I18" s="11"/>
    </row>
    <row r="19" spans="1:14" ht="15.75" x14ac:dyDescent="0.25">
      <c r="A19" s="43"/>
      <c r="B19" s="36" t="s">
        <v>88</v>
      </c>
      <c r="C19" s="9" t="s">
        <v>33</v>
      </c>
      <c r="D19" s="51">
        <v>1496</v>
      </c>
      <c r="E19" s="51">
        <v>2991</v>
      </c>
      <c r="F19" s="51">
        <v>2991</v>
      </c>
      <c r="G19" s="39">
        <f t="shared" si="2"/>
        <v>2492.6666666666665</v>
      </c>
      <c r="I19" s="11"/>
    </row>
    <row r="20" spans="1:14" ht="15.75" x14ac:dyDescent="0.25">
      <c r="A20" s="43"/>
      <c r="B20" s="36" t="s">
        <v>87</v>
      </c>
      <c r="C20" s="9" t="s">
        <v>34</v>
      </c>
      <c r="D20" s="51">
        <v>1462</v>
      </c>
      <c r="E20" s="51">
        <v>2924</v>
      </c>
      <c r="F20" s="51">
        <v>2924</v>
      </c>
      <c r="G20" s="39">
        <f t="shared" si="2"/>
        <v>2436.6666666666665</v>
      </c>
      <c r="I20" s="11"/>
    </row>
    <row r="21" spans="1:14" ht="15.75" x14ac:dyDescent="0.25">
      <c r="A21" s="43"/>
      <c r="B21" s="35" t="s">
        <v>36</v>
      </c>
      <c r="C21" s="9" t="s">
        <v>33</v>
      </c>
      <c r="D21" s="51">
        <v>6193</v>
      </c>
      <c r="E21" s="51">
        <v>8335</v>
      </c>
      <c r="F21" s="51">
        <v>6192</v>
      </c>
      <c r="G21" s="39">
        <f t="shared" si="2"/>
        <v>6906.666666666667</v>
      </c>
      <c r="I21" s="11"/>
    </row>
    <row r="22" spans="1:14" ht="17.25" x14ac:dyDescent="0.25">
      <c r="A22" s="43">
        <v>2</v>
      </c>
      <c r="B22" s="41" t="s">
        <v>83</v>
      </c>
      <c r="C22" s="9" t="s">
        <v>89</v>
      </c>
      <c r="D22" s="39">
        <f>D23+D25</f>
        <v>105415</v>
      </c>
      <c r="E22" s="39">
        <f t="shared" ref="E22:F22" si="4">E23+E25</f>
        <v>120538</v>
      </c>
      <c r="F22" s="39">
        <f t="shared" si="4"/>
        <v>119994</v>
      </c>
      <c r="G22" s="39">
        <f t="shared" si="2"/>
        <v>115315.66666666667</v>
      </c>
      <c r="I22" s="11"/>
    </row>
    <row r="23" spans="1:14" ht="15.75" x14ac:dyDescent="0.25">
      <c r="A23" s="43"/>
      <c r="B23" s="35" t="s">
        <v>84</v>
      </c>
      <c r="C23" s="9" t="s">
        <v>33</v>
      </c>
      <c r="D23" s="51">
        <v>13387</v>
      </c>
      <c r="E23" s="51">
        <v>26773</v>
      </c>
      <c r="F23" s="51">
        <v>27370</v>
      </c>
      <c r="G23" s="39">
        <f t="shared" si="2"/>
        <v>22510</v>
      </c>
      <c r="I23" s="11"/>
    </row>
    <row r="24" spans="1:14" ht="15.75" x14ac:dyDescent="0.25">
      <c r="A24" s="43"/>
      <c r="B24" s="35" t="s">
        <v>85</v>
      </c>
      <c r="C24" s="9" t="s">
        <v>33</v>
      </c>
      <c r="D24" s="51">
        <v>18432</v>
      </c>
      <c r="E24" s="51">
        <v>18600</v>
      </c>
      <c r="F24" s="51">
        <v>19946</v>
      </c>
      <c r="G24" s="39">
        <f t="shared" si="2"/>
        <v>18992.666666666668</v>
      </c>
      <c r="I24" s="11"/>
    </row>
    <row r="25" spans="1:14" ht="15.75" x14ac:dyDescent="0.25">
      <c r="A25" s="44"/>
      <c r="B25" s="35" t="s">
        <v>42</v>
      </c>
      <c r="C25" s="9" t="s">
        <v>33</v>
      </c>
      <c r="D25" s="51">
        <f t="shared" ref="D25:E25" si="5">SUM(D26:D27)</f>
        <v>92028</v>
      </c>
      <c r="E25" s="51">
        <f t="shared" si="5"/>
        <v>93765</v>
      </c>
      <c r="F25" s="51">
        <f>SUM(F26:F27)</f>
        <v>92624</v>
      </c>
      <c r="G25" s="39">
        <f t="shared" si="2"/>
        <v>92805.666666666672</v>
      </c>
      <c r="I25" s="11"/>
    </row>
    <row r="26" spans="1:14" ht="15.75" x14ac:dyDescent="0.25">
      <c r="A26" s="44"/>
      <c r="B26" s="36" t="s">
        <v>82</v>
      </c>
      <c r="C26" s="9" t="s">
        <v>33</v>
      </c>
      <c r="D26" s="51">
        <v>77536</v>
      </c>
      <c r="E26" s="51">
        <v>79015</v>
      </c>
      <c r="F26" s="51">
        <v>77567</v>
      </c>
      <c r="G26" s="39">
        <f t="shared" si="2"/>
        <v>78039.333333333328</v>
      </c>
      <c r="I26" s="11"/>
    </row>
    <row r="27" spans="1:14" ht="15.75" x14ac:dyDescent="0.25">
      <c r="A27" s="44"/>
      <c r="B27" s="36" t="s">
        <v>87</v>
      </c>
      <c r="C27" s="9" t="s">
        <v>33</v>
      </c>
      <c r="D27" s="51">
        <v>14492</v>
      </c>
      <c r="E27" s="51">
        <v>14750</v>
      </c>
      <c r="F27" s="51">
        <v>15057</v>
      </c>
      <c r="G27" s="39">
        <f t="shared" si="2"/>
        <v>14766.333333333334</v>
      </c>
      <c r="I27" s="11"/>
    </row>
    <row r="28" spans="1:14" ht="15.75" x14ac:dyDescent="0.25">
      <c r="A28" s="43">
        <v>3</v>
      </c>
      <c r="B28" s="42" t="s">
        <v>32</v>
      </c>
      <c r="C28" s="9" t="s">
        <v>35</v>
      </c>
      <c r="D28" s="39">
        <v>6890</v>
      </c>
      <c r="E28" s="39">
        <v>7051</v>
      </c>
      <c r="F28" s="39">
        <v>7051</v>
      </c>
      <c r="G28" s="39">
        <f t="shared" si="2"/>
        <v>6997.333333333333</v>
      </c>
      <c r="I28" s="11"/>
    </row>
    <row r="29" spans="1:14" ht="15.75" x14ac:dyDescent="0.25">
      <c r="A29" s="43"/>
      <c r="B29" s="42"/>
      <c r="C29" s="9"/>
      <c r="D29" s="39"/>
      <c r="E29" s="39"/>
      <c r="F29" s="39"/>
      <c r="G29" s="39"/>
      <c r="I29" s="11"/>
    </row>
    <row r="30" spans="1:14" ht="15.75" customHeight="1" x14ac:dyDescent="0.25">
      <c r="A30" s="14"/>
      <c r="B30" s="40" t="s">
        <v>98</v>
      </c>
      <c r="C30" s="9" t="s">
        <v>33</v>
      </c>
      <c r="D30" s="39">
        <f>D16+D25</f>
        <v>108223</v>
      </c>
      <c r="E30" s="39">
        <f t="shared" ref="E30:G30" si="6">E16+E25</f>
        <v>126109</v>
      </c>
      <c r="F30" s="39">
        <f t="shared" si="6"/>
        <v>125011</v>
      </c>
      <c r="G30" s="39">
        <f t="shared" si="6"/>
        <v>119781</v>
      </c>
      <c r="I30" s="11"/>
    </row>
    <row r="31" spans="1:14" ht="15.75" customHeight="1" x14ac:dyDescent="0.25">
      <c r="A31" s="47"/>
      <c r="B31" s="37" t="s">
        <v>91</v>
      </c>
      <c r="C31" s="7"/>
      <c r="D31" s="7"/>
      <c r="E31" s="7"/>
      <c r="F31" s="7"/>
      <c r="G31" s="7"/>
      <c r="H31" s="7"/>
      <c r="I31" s="7"/>
      <c r="J31" s="7"/>
      <c r="K31" s="7"/>
      <c r="M31" s="11"/>
    </row>
    <row r="32" spans="1:14" ht="15.75" customHeight="1" x14ac:dyDescent="0.25">
      <c r="A32" s="47"/>
      <c r="B32" s="37" t="s">
        <v>92</v>
      </c>
      <c r="C32" s="7"/>
      <c r="D32" s="7"/>
      <c r="E32" s="7"/>
      <c r="F32" s="7"/>
      <c r="G32" s="7"/>
      <c r="H32" s="7"/>
      <c r="I32" s="7"/>
      <c r="J32" s="7"/>
      <c r="K32" s="7"/>
      <c r="L32" s="38"/>
      <c r="N32" s="11"/>
    </row>
    <row r="33" spans="1:14" ht="15.75" customHeight="1" x14ac:dyDescent="0.25">
      <c r="A33" s="47"/>
      <c r="B33" s="37" t="s">
        <v>97</v>
      </c>
      <c r="C33" s="7"/>
      <c r="D33" s="7"/>
      <c r="E33" s="7"/>
      <c r="F33" s="7"/>
      <c r="G33" s="7"/>
      <c r="H33" s="7"/>
      <c r="I33" s="7"/>
      <c r="J33" s="7"/>
      <c r="K33" s="7"/>
      <c r="L33" s="38"/>
      <c r="N33" s="11"/>
    </row>
    <row r="34" spans="1:14" x14ac:dyDescent="0.25">
      <c r="A34" s="45"/>
      <c r="B34" s="2" t="s">
        <v>76</v>
      </c>
      <c r="N34" s="11"/>
    </row>
    <row r="35" spans="1:14" x14ac:dyDescent="0.25">
      <c r="A35" s="45"/>
      <c r="N35" s="11"/>
    </row>
    <row r="36" spans="1:14" x14ac:dyDescent="0.25">
      <c r="C36" s="7"/>
    </row>
    <row r="37" spans="1:14" x14ac:dyDescent="0.25">
      <c r="A37" s="56" t="s">
        <v>12</v>
      </c>
      <c r="B37" s="56"/>
      <c r="C37" s="56"/>
      <c r="D37" s="56"/>
      <c r="E37" s="56"/>
      <c r="F37" s="56"/>
    </row>
    <row r="38" spans="1:14" x14ac:dyDescent="0.25">
      <c r="A38" s="56" t="s">
        <v>41</v>
      </c>
      <c r="B38" s="56"/>
      <c r="C38" s="56"/>
      <c r="D38" s="56"/>
      <c r="E38" s="56"/>
      <c r="F38" s="56"/>
    </row>
    <row r="39" spans="1:14" x14ac:dyDescent="0.25">
      <c r="A39" s="56" t="s">
        <v>99</v>
      </c>
      <c r="B39" s="56"/>
      <c r="C39" s="56"/>
      <c r="D39" s="56"/>
      <c r="E39" s="56"/>
      <c r="F39" s="56"/>
    </row>
    <row r="41" spans="1:14" x14ac:dyDescent="0.25">
      <c r="A41" s="14" t="s">
        <v>7</v>
      </c>
      <c r="B41" s="8" t="s">
        <v>1</v>
      </c>
      <c r="C41" s="12" t="s">
        <v>48</v>
      </c>
      <c r="D41" s="12" t="s">
        <v>49</v>
      </c>
      <c r="E41" s="12" t="s">
        <v>46</v>
      </c>
      <c r="F41" s="12" t="s">
        <v>47</v>
      </c>
    </row>
    <row r="42" spans="1:14" x14ac:dyDescent="0.25">
      <c r="A42" s="14"/>
      <c r="B42" s="8"/>
      <c r="C42" s="12"/>
      <c r="D42" s="12"/>
      <c r="E42" s="12"/>
      <c r="F42" s="12"/>
    </row>
    <row r="43" spans="1:14" x14ac:dyDescent="0.25">
      <c r="A43" s="14">
        <v>1</v>
      </c>
      <c r="B43" s="8" t="s">
        <v>101</v>
      </c>
      <c r="C43" s="6">
        <v>221078662</v>
      </c>
      <c r="D43" s="6">
        <v>356493156</v>
      </c>
      <c r="E43" s="6">
        <v>44914029</v>
      </c>
      <c r="F43" s="6">
        <f>SUM(C43:E43)</f>
        <v>622485847</v>
      </c>
    </row>
    <row r="44" spans="1:14" x14ac:dyDescent="0.25">
      <c r="A44" s="14">
        <v>2</v>
      </c>
      <c r="B44" s="8" t="s">
        <v>103</v>
      </c>
      <c r="C44" s="6">
        <v>472413300</v>
      </c>
      <c r="D44" s="6">
        <v>524572648.12</v>
      </c>
      <c r="E44" s="6">
        <v>244316355.19999999</v>
      </c>
      <c r="F44" s="6">
        <f>SUM(C44:E44)</f>
        <v>1241302303.3199999</v>
      </c>
    </row>
    <row r="45" spans="1:14" x14ac:dyDescent="0.25">
      <c r="A45" s="14">
        <v>3</v>
      </c>
      <c r="B45" s="8" t="s">
        <v>102</v>
      </c>
      <c r="C45" s="6">
        <v>120317042.98999999</v>
      </c>
      <c r="D45" s="6">
        <v>0</v>
      </c>
      <c r="E45" s="6">
        <v>163298908.41999999</v>
      </c>
      <c r="F45" s="6">
        <f>SUM(C45:E45)</f>
        <v>283615951.40999997</v>
      </c>
    </row>
    <row r="46" spans="1:14" x14ac:dyDescent="0.25">
      <c r="A46" s="14">
        <v>4</v>
      </c>
      <c r="B46" s="8" t="s">
        <v>104</v>
      </c>
      <c r="C46" s="6">
        <v>0</v>
      </c>
      <c r="D46" s="6">
        <v>0</v>
      </c>
      <c r="E46" s="6">
        <v>0</v>
      </c>
      <c r="F46" s="6">
        <f>SUM(C46:E46)</f>
        <v>0</v>
      </c>
    </row>
    <row r="47" spans="1:14" x14ac:dyDescent="0.25">
      <c r="A47" s="14">
        <v>5</v>
      </c>
      <c r="B47" s="8" t="s">
        <v>75</v>
      </c>
      <c r="C47" s="6">
        <v>42043662.57</v>
      </c>
      <c r="D47" s="6">
        <v>3162716.48</v>
      </c>
      <c r="E47" s="6">
        <v>34126388.020000003</v>
      </c>
      <c r="F47" s="6">
        <f>SUM(C47:E47)</f>
        <v>79332767.069999993</v>
      </c>
    </row>
    <row r="48" spans="1:14" x14ac:dyDescent="0.25">
      <c r="A48" s="14"/>
      <c r="B48" s="8" t="s">
        <v>11</v>
      </c>
      <c r="C48" s="6">
        <f>SUM(C43:C47)</f>
        <v>855852667.56000006</v>
      </c>
      <c r="D48" s="6">
        <f t="shared" ref="D48:F48" si="7">SUM(D43:D47)</f>
        <v>884228520.60000002</v>
      </c>
      <c r="E48" s="6">
        <f t="shared" si="7"/>
        <v>486655680.63999999</v>
      </c>
      <c r="F48" s="6">
        <f t="shared" si="7"/>
        <v>2226736868.8000002</v>
      </c>
    </row>
    <row r="49" spans="1:8" x14ac:dyDescent="0.25">
      <c r="A49" s="57" t="s">
        <v>50</v>
      </c>
      <c r="B49" s="57"/>
      <c r="C49" s="57"/>
      <c r="D49" s="57"/>
      <c r="E49" s="57"/>
      <c r="F49" s="57"/>
      <c r="G49" s="11"/>
      <c r="H49" s="11"/>
    </row>
    <row r="50" spans="1:8" x14ac:dyDescent="0.25">
      <c r="G50" s="11"/>
      <c r="H50" s="11"/>
    </row>
    <row r="51" spans="1:8" x14ac:dyDescent="0.25">
      <c r="A51" s="20"/>
      <c r="B51" s="20"/>
      <c r="C51" s="20"/>
      <c r="D51" s="20"/>
      <c r="E51" s="20"/>
      <c r="F51" s="20"/>
    </row>
    <row r="52" spans="1:8" x14ac:dyDescent="0.25">
      <c r="A52" s="56" t="s">
        <v>14</v>
      </c>
      <c r="B52" s="56"/>
      <c r="C52" s="56"/>
      <c r="D52" s="56"/>
      <c r="E52" s="56"/>
      <c r="F52" s="56"/>
      <c r="H52" s="11"/>
    </row>
    <row r="53" spans="1:8" x14ac:dyDescent="0.25">
      <c r="A53" s="56" t="s">
        <v>40</v>
      </c>
      <c r="B53" s="56"/>
      <c r="C53" s="56"/>
      <c r="D53" s="56"/>
      <c r="E53" s="56"/>
      <c r="F53" s="56"/>
    </row>
    <row r="54" spans="1:8" x14ac:dyDescent="0.25">
      <c r="A54" s="56" t="s">
        <v>99</v>
      </c>
      <c r="B54" s="56"/>
      <c r="C54" s="56"/>
      <c r="D54" s="56"/>
      <c r="E54" s="56"/>
      <c r="F54" s="56"/>
    </row>
    <row r="56" spans="1:8" x14ac:dyDescent="0.25">
      <c r="A56" s="14" t="s">
        <v>15</v>
      </c>
      <c r="B56" s="8" t="s">
        <v>16</v>
      </c>
      <c r="C56" s="12" t="s">
        <v>48</v>
      </c>
      <c r="D56" s="12" t="s">
        <v>49</v>
      </c>
      <c r="E56" s="12" t="s">
        <v>46</v>
      </c>
      <c r="F56" s="12" t="s">
        <v>47</v>
      </c>
    </row>
    <row r="57" spans="1:8" x14ac:dyDescent="0.25">
      <c r="A57" s="14"/>
      <c r="B57" s="8"/>
      <c r="C57" s="9"/>
      <c r="D57" s="9"/>
      <c r="E57" s="9"/>
      <c r="F57" s="9"/>
    </row>
    <row r="58" spans="1:8" x14ac:dyDescent="0.25">
      <c r="A58" s="15" t="s">
        <v>24</v>
      </c>
      <c r="B58" s="10" t="s">
        <v>25</v>
      </c>
      <c r="C58" s="6">
        <v>120317042.98999999</v>
      </c>
      <c r="D58" s="6">
        <v>0</v>
      </c>
      <c r="E58" s="6">
        <v>163298908.41999999</v>
      </c>
      <c r="F58" s="6">
        <f>SUM(C58:E58)</f>
        <v>283615951.40999997</v>
      </c>
    </row>
    <row r="59" spans="1:8" x14ac:dyDescent="0.25">
      <c r="A59" s="15" t="s">
        <v>26</v>
      </c>
      <c r="B59" s="10" t="s">
        <v>27</v>
      </c>
      <c r="C59" s="6">
        <v>472413300</v>
      </c>
      <c r="D59" s="6">
        <v>524572648.12</v>
      </c>
      <c r="E59" s="6">
        <v>244316355.19999999</v>
      </c>
      <c r="F59" s="6">
        <f t="shared" ref="F59:F67" si="8">SUM(C59:E59)</f>
        <v>1241302303.3199999</v>
      </c>
    </row>
    <row r="60" spans="1:8" x14ac:dyDescent="0.25">
      <c r="A60" s="15" t="s">
        <v>52</v>
      </c>
      <c r="B60" s="10" t="s">
        <v>53</v>
      </c>
      <c r="C60" s="6">
        <v>0</v>
      </c>
      <c r="D60" s="6">
        <v>0</v>
      </c>
      <c r="E60" s="6">
        <v>0</v>
      </c>
      <c r="F60" s="6">
        <f t="shared" si="8"/>
        <v>0</v>
      </c>
    </row>
    <row r="61" spans="1:8" x14ac:dyDescent="0.25">
      <c r="A61" s="15" t="s">
        <v>28</v>
      </c>
      <c r="B61" s="10" t="s">
        <v>29</v>
      </c>
      <c r="C61" s="6">
        <v>0</v>
      </c>
      <c r="D61" s="6">
        <v>0</v>
      </c>
      <c r="E61" s="6">
        <v>0</v>
      </c>
      <c r="F61" s="6">
        <f t="shared" si="8"/>
        <v>0</v>
      </c>
    </row>
    <row r="62" spans="1:8" x14ac:dyDescent="0.25">
      <c r="A62" s="15" t="s">
        <v>54</v>
      </c>
      <c r="B62" s="10" t="s">
        <v>55</v>
      </c>
      <c r="C62" s="6">
        <v>0</v>
      </c>
      <c r="D62" s="6">
        <v>0</v>
      </c>
      <c r="E62" s="6">
        <v>0</v>
      </c>
      <c r="F62" s="6">
        <f t="shared" si="8"/>
        <v>0</v>
      </c>
    </row>
    <row r="63" spans="1:8" x14ac:dyDescent="0.25">
      <c r="A63" s="15" t="s">
        <v>56</v>
      </c>
      <c r="B63" s="10" t="s">
        <v>57</v>
      </c>
      <c r="C63" s="6">
        <v>0</v>
      </c>
      <c r="D63" s="6">
        <v>0</v>
      </c>
      <c r="E63" s="6">
        <v>0</v>
      </c>
      <c r="F63" s="6">
        <f t="shared" si="8"/>
        <v>0</v>
      </c>
    </row>
    <row r="64" spans="1:8" x14ac:dyDescent="0.25">
      <c r="A64" s="15" t="s">
        <v>58</v>
      </c>
      <c r="B64" s="10" t="s">
        <v>59</v>
      </c>
      <c r="C64" s="6">
        <v>0</v>
      </c>
      <c r="D64" s="6">
        <v>0</v>
      </c>
      <c r="E64" s="6">
        <v>0</v>
      </c>
      <c r="F64" s="6">
        <f t="shared" si="8"/>
        <v>0</v>
      </c>
    </row>
    <row r="65" spans="1:10" x14ac:dyDescent="0.25">
      <c r="A65" s="15" t="s">
        <v>60</v>
      </c>
      <c r="B65" s="10" t="s">
        <v>61</v>
      </c>
      <c r="C65" s="6">
        <v>0</v>
      </c>
      <c r="D65" s="6">
        <v>0</v>
      </c>
      <c r="E65" s="6">
        <v>0</v>
      </c>
      <c r="F65" s="6">
        <f t="shared" si="8"/>
        <v>0</v>
      </c>
    </row>
    <row r="66" spans="1:10" x14ac:dyDescent="0.25">
      <c r="A66" s="15" t="s">
        <v>62</v>
      </c>
      <c r="B66" s="10" t="s">
        <v>63</v>
      </c>
      <c r="C66" s="6">
        <v>42043662.57</v>
      </c>
      <c r="D66" s="6">
        <v>3162716.48</v>
      </c>
      <c r="E66" s="6">
        <v>34126388.020000003</v>
      </c>
      <c r="F66" s="6">
        <f t="shared" si="8"/>
        <v>79332767.069999993</v>
      </c>
    </row>
    <row r="67" spans="1:10" x14ac:dyDescent="0.25">
      <c r="A67" s="15" t="s">
        <v>30</v>
      </c>
      <c r="B67" s="5" t="s">
        <v>108</v>
      </c>
      <c r="C67" s="6">
        <v>221078662</v>
      </c>
      <c r="D67" s="6">
        <v>356493156</v>
      </c>
      <c r="E67" s="6">
        <v>44914029</v>
      </c>
      <c r="F67" s="6">
        <f t="shared" si="8"/>
        <v>622485847</v>
      </c>
    </row>
    <row r="68" spans="1:10" x14ac:dyDescent="0.25">
      <c r="A68" s="14"/>
      <c r="B68" s="8" t="s">
        <v>11</v>
      </c>
      <c r="C68" s="6">
        <f>SUM(C58:C67)</f>
        <v>855852667.56000006</v>
      </c>
      <c r="D68" s="6">
        <f>SUM(D58:D67)</f>
        <v>884228520.60000002</v>
      </c>
      <c r="E68" s="6">
        <f>SUM(E58:E67)</f>
        <v>486655680.63999999</v>
      </c>
      <c r="F68" s="6">
        <f>SUM(F58:F67)</f>
        <v>2226736868.8000002</v>
      </c>
    </row>
    <row r="69" spans="1:10" x14ac:dyDescent="0.25">
      <c r="A69" s="57" t="str">
        <f>+A49</f>
        <v>FUENTE: INFORME EJECUCIÓN AL 30 DE SETIEMBRE DEL 2011</v>
      </c>
      <c r="B69" s="57"/>
      <c r="C69" s="57"/>
      <c r="D69" s="57"/>
      <c r="E69" s="57"/>
      <c r="F69" s="57"/>
    </row>
    <row r="71" spans="1:10" x14ac:dyDescent="0.25">
      <c r="A71" s="32"/>
    </row>
    <row r="72" spans="1:10" x14ac:dyDescent="0.25">
      <c r="A72" s="56" t="s">
        <v>17</v>
      </c>
      <c r="B72" s="56"/>
      <c r="C72" s="56"/>
      <c r="D72" s="56"/>
      <c r="E72" s="56"/>
      <c r="F72" s="56"/>
    </row>
    <row r="73" spans="1:10" x14ac:dyDescent="0.25">
      <c r="A73" s="56" t="s">
        <v>18</v>
      </c>
      <c r="B73" s="56"/>
      <c r="C73" s="56"/>
      <c r="D73" s="56"/>
      <c r="E73" s="56"/>
      <c r="F73" s="56"/>
    </row>
    <row r="74" spans="1:10" x14ac:dyDescent="0.25">
      <c r="A74" s="56" t="s">
        <v>99</v>
      </c>
      <c r="B74" s="56"/>
      <c r="C74" s="56"/>
      <c r="D74" s="56"/>
      <c r="E74" s="56"/>
      <c r="F74" s="56"/>
    </row>
    <row r="76" spans="1:10" x14ac:dyDescent="0.25">
      <c r="A76" s="14" t="s">
        <v>7</v>
      </c>
      <c r="B76" s="8" t="s">
        <v>1</v>
      </c>
      <c r="C76" s="12" t="s">
        <v>48</v>
      </c>
      <c r="D76" s="12" t="s">
        <v>49</v>
      </c>
      <c r="E76" s="12" t="s">
        <v>46</v>
      </c>
      <c r="F76" s="12" t="s">
        <v>47</v>
      </c>
    </row>
    <row r="77" spans="1:10" x14ac:dyDescent="0.25">
      <c r="A77" s="14"/>
      <c r="B77" s="8"/>
      <c r="C77" s="9"/>
      <c r="D77" s="9"/>
      <c r="E77" s="9"/>
      <c r="F77" s="9"/>
    </row>
    <row r="78" spans="1:10" x14ac:dyDescent="0.25">
      <c r="A78" s="14">
        <v>1</v>
      </c>
      <c r="B78" s="8" t="s">
        <v>20</v>
      </c>
      <c r="C78" s="6">
        <f>'2 T'!F82</f>
        <v>144682185.89000034</v>
      </c>
      <c r="D78" s="6">
        <f>+C82</f>
        <v>185832726.50999963</v>
      </c>
      <c r="E78" s="6">
        <f>+D82</f>
        <v>613029073.77999961</v>
      </c>
      <c r="F78" s="6">
        <f>C78</f>
        <v>144682185.89000034</v>
      </c>
    </row>
    <row r="79" spans="1:10" x14ac:dyDescent="0.25">
      <c r="A79" s="14">
        <v>2</v>
      </c>
      <c r="B79" s="8" t="s">
        <v>22</v>
      </c>
      <c r="C79" s="6">
        <v>897003208.17999935</v>
      </c>
      <c r="D79" s="6">
        <v>1311424867.8699999</v>
      </c>
      <c r="E79" s="6">
        <v>0</v>
      </c>
      <c r="F79" s="6">
        <f>SUM(C79:E79)</f>
        <v>2208428076.0499992</v>
      </c>
      <c r="G79" s="11"/>
      <c r="H79" s="11"/>
      <c r="I79" s="11"/>
      <c r="J79" s="11"/>
    </row>
    <row r="80" spans="1:10" x14ac:dyDescent="0.25">
      <c r="A80" s="14">
        <v>3</v>
      </c>
      <c r="B80" s="8" t="s">
        <v>45</v>
      </c>
      <c r="C80" s="6">
        <f>+C78+C79</f>
        <v>1041685394.0699997</v>
      </c>
      <c r="D80" s="6">
        <f>+D78+D79</f>
        <v>1497257594.3799996</v>
      </c>
      <c r="E80" s="6">
        <f>+E78+E79</f>
        <v>613029073.77999961</v>
      </c>
      <c r="F80" s="6">
        <f>+F78+F79</f>
        <v>2353110261.9399996</v>
      </c>
      <c r="H80" s="11"/>
    </row>
    <row r="81" spans="1:10" x14ac:dyDescent="0.25">
      <c r="A81" s="14">
        <v>4</v>
      </c>
      <c r="B81" s="8" t="s">
        <v>21</v>
      </c>
      <c r="C81" s="6">
        <f>+C68</f>
        <v>855852667.56000006</v>
      </c>
      <c r="D81" s="6">
        <f>+D68</f>
        <v>884228520.60000002</v>
      </c>
      <c r="E81" s="6">
        <f>+E68</f>
        <v>486655680.63999999</v>
      </c>
      <c r="F81" s="6">
        <f>+E81+D81+C81</f>
        <v>2226736868.8000002</v>
      </c>
      <c r="G81" s="11"/>
      <c r="H81" s="11"/>
    </row>
    <row r="82" spans="1:10" x14ac:dyDescent="0.25">
      <c r="A82" s="14">
        <v>5</v>
      </c>
      <c r="B82" s="8" t="s">
        <v>23</v>
      </c>
      <c r="C82" s="6">
        <f>+C80-C81</f>
        <v>185832726.50999963</v>
      </c>
      <c r="D82" s="6">
        <f>+D80-D81</f>
        <v>613029073.77999961</v>
      </c>
      <c r="E82" s="6">
        <f>+E80-E81</f>
        <v>126373393.13999963</v>
      </c>
      <c r="F82" s="6">
        <f>+F80-F81</f>
        <v>126373393.13999939</v>
      </c>
      <c r="H82" s="11"/>
      <c r="I82" s="11"/>
      <c r="J82" s="11"/>
    </row>
    <row r="83" spans="1:10" x14ac:dyDescent="0.25">
      <c r="A83" s="14"/>
      <c r="B83" s="8"/>
      <c r="C83" s="9"/>
      <c r="D83" s="9"/>
      <c r="E83" s="9"/>
      <c r="F83" s="9"/>
      <c r="H83" s="11"/>
    </row>
    <row r="84" spans="1:10" x14ac:dyDescent="0.25">
      <c r="A84" s="57" t="str">
        <f>+A69</f>
        <v>FUENTE: INFORME EJECUCIÓN AL 30 DE SETIEMBRE DEL 2011</v>
      </c>
      <c r="B84" s="57"/>
      <c r="C84" s="57"/>
      <c r="D84" s="57"/>
      <c r="E84" s="57"/>
      <c r="F84" s="57"/>
      <c r="G84" s="11"/>
    </row>
  </sheetData>
  <mergeCells count="19">
    <mergeCell ref="A1:G1"/>
    <mergeCell ref="A2:G2"/>
    <mergeCell ref="A3:G3"/>
    <mergeCell ref="A4:G4"/>
    <mergeCell ref="A5:G5"/>
    <mergeCell ref="A7:G7"/>
    <mergeCell ref="A8:G8"/>
    <mergeCell ref="A84:F84"/>
    <mergeCell ref="A69:F69"/>
    <mergeCell ref="A72:F72"/>
    <mergeCell ref="A73:F73"/>
    <mergeCell ref="A74:F74"/>
    <mergeCell ref="A49:F49"/>
    <mergeCell ref="A52:F52"/>
    <mergeCell ref="A53:F53"/>
    <mergeCell ref="A54:F54"/>
    <mergeCell ref="A37:F37"/>
    <mergeCell ref="A38:F38"/>
    <mergeCell ref="A39:F39"/>
  </mergeCells>
  <phoneticPr fontId="1" type="noConversion"/>
  <pageMargins left="0.7" right="0.7" top="0.75" bottom="0.75" header="0.3" footer="0.3"/>
  <pageSetup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2"/>
  <sheetViews>
    <sheetView zoomScale="90" zoomScaleNormal="90" workbookViewId="0">
      <selection activeCell="C89" sqref="C89"/>
    </sheetView>
  </sheetViews>
  <sheetFormatPr baseColWidth="10" defaultColWidth="11.5703125" defaultRowHeight="15" x14ac:dyDescent="0.25"/>
  <cols>
    <col min="1" max="1" width="9.7109375" style="1" customWidth="1"/>
    <col min="2" max="2" width="45.7109375" style="2" customWidth="1"/>
    <col min="3" max="8" width="13.7109375" style="3" customWidth="1"/>
    <col min="9" max="16384" width="11.5703125" style="3"/>
  </cols>
  <sheetData>
    <row r="1" spans="1:11" s="4" customFormat="1" x14ac:dyDescent="0.25">
      <c r="A1" s="56" t="s">
        <v>10</v>
      </c>
      <c r="B1" s="56"/>
      <c r="C1" s="56"/>
      <c r="D1" s="56"/>
      <c r="E1" s="56"/>
      <c r="F1" s="56"/>
      <c r="G1" s="56"/>
    </row>
    <row r="2" spans="1:11" s="4" customFormat="1" x14ac:dyDescent="0.25">
      <c r="A2" s="56" t="s">
        <v>9</v>
      </c>
      <c r="B2" s="56"/>
      <c r="C2" s="56"/>
      <c r="D2" s="56"/>
      <c r="E2" s="56"/>
      <c r="F2" s="56"/>
      <c r="G2" s="56"/>
    </row>
    <row r="3" spans="1:11" s="4" customFormat="1" x14ac:dyDescent="0.25">
      <c r="A3" s="56" t="s">
        <v>8</v>
      </c>
      <c r="B3" s="56"/>
      <c r="C3" s="56"/>
      <c r="D3" s="56"/>
      <c r="E3" s="56"/>
      <c r="F3" s="56"/>
      <c r="G3" s="56"/>
    </row>
    <row r="4" spans="1:11" s="4" customFormat="1" x14ac:dyDescent="0.25">
      <c r="A4" s="56" t="s">
        <v>67</v>
      </c>
      <c r="B4" s="56"/>
      <c r="C4" s="56"/>
      <c r="D4" s="56"/>
      <c r="E4" s="56"/>
      <c r="F4" s="56"/>
      <c r="G4" s="56"/>
    </row>
    <row r="5" spans="1:11" s="4" customFormat="1" x14ac:dyDescent="0.25">
      <c r="A5" s="56"/>
      <c r="B5" s="56"/>
      <c r="C5" s="56"/>
      <c r="D5" s="56"/>
      <c r="E5" s="56"/>
      <c r="F5" s="56"/>
      <c r="G5" s="56"/>
    </row>
    <row r="6" spans="1:11" x14ac:dyDescent="0.25">
      <c r="A6" s="20"/>
      <c r="B6" s="21"/>
      <c r="C6" s="22"/>
      <c r="D6" s="22"/>
      <c r="E6" s="22"/>
      <c r="F6" s="22"/>
      <c r="G6" s="22"/>
    </row>
    <row r="7" spans="1:11" x14ac:dyDescent="0.25">
      <c r="A7" s="56" t="s">
        <v>0</v>
      </c>
      <c r="B7" s="56"/>
      <c r="C7" s="56"/>
      <c r="D7" s="56"/>
      <c r="E7" s="56"/>
      <c r="F7" s="56"/>
      <c r="G7" s="56"/>
      <c r="H7" s="2"/>
      <c r="I7" s="2"/>
      <c r="J7" s="2"/>
      <c r="K7" s="2"/>
    </row>
    <row r="8" spans="1:11" x14ac:dyDescent="0.25">
      <c r="A8" s="56" t="s">
        <v>86</v>
      </c>
      <c r="B8" s="56"/>
      <c r="C8" s="56"/>
      <c r="D8" s="56"/>
      <c r="E8" s="56"/>
      <c r="F8" s="56"/>
      <c r="G8" s="56"/>
      <c r="H8" s="2"/>
      <c r="I8" s="2"/>
      <c r="J8" s="2"/>
      <c r="K8" s="2"/>
    </row>
    <row r="9" spans="1:11" x14ac:dyDescent="0.25">
      <c r="A9" s="45"/>
    </row>
    <row r="10" spans="1:11" s="46" customFormat="1" ht="17.25" x14ac:dyDescent="0.25">
      <c r="A10" s="12" t="s">
        <v>7</v>
      </c>
      <c r="B10" s="8" t="s">
        <v>1</v>
      </c>
      <c r="C10" s="12" t="s">
        <v>2</v>
      </c>
      <c r="D10" s="52" t="s">
        <v>111</v>
      </c>
      <c r="E10" s="52" t="s">
        <v>112</v>
      </c>
      <c r="F10" s="52" t="s">
        <v>113</v>
      </c>
      <c r="G10" s="8" t="s">
        <v>95</v>
      </c>
      <c r="H10" s="37"/>
    </row>
    <row r="11" spans="1:11" s="46" customFormat="1" x14ac:dyDescent="0.25">
      <c r="A11" s="12"/>
      <c r="B11" s="8"/>
      <c r="C11" s="12"/>
      <c r="D11" s="48"/>
      <c r="E11" s="48"/>
      <c r="F11" s="48"/>
      <c r="G11" s="8"/>
      <c r="H11" s="37"/>
    </row>
    <row r="12" spans="1:11" s="46" customFormat="1" x14ac:dyDescent="0.25">
      <c r="A12" s="49">
        <v>0</v>
      </c>
      <c r="B12" s="10" t="s">
        <v>109</v>
      </c>
      <c r="C12" s="14" t="s">
        <v>33</v>
      </c>
      <c r="D12" s="39">
        <v>20271</v>
      </c>
      <c r="E12" s="39">
        <v>21067</v>
      </c>
      <c r="F12" s="39">
        <v>20568</v>
      </c>
      <c r="G12" s="39">
        <f t="shared" ref="G12:G13" si="0">AVERAGE(D12,E12,F12)</f>
        <v>20635.333333333332</v>
      </c>
      <c r="H12" s="37"/>
    </row>
    <row r="13" spans="1:11" s="46" customFormat="1" x14ac:dyDescent="0.25">
      <c r="A13" s="49"/>
      <c r="B13" s="50" t="s">
        <v>110</v>
      </c>
      <c r="C13" s="14" t="s">
        <v>33</v>
      </c>
      <c r="D13" s="39">
        <v>194</v>
      </c>
      <c r="E13" s="39">
        <v>1288</v>
      </c>
      <c r="F13" s="39">
        <v>1425</v>
      </c>
      <c r="G13" s="39">
        <f t="shared" si="0"/>
        <v>969</v>
      </c>
      <c r="H13" s="37"/>
    </row>
    <row r="14" spans="1:11" s="46" customFormat="1" x14ac:dyDescent="0.25">
      <c r="A14" s="14"/>
      <c r="B14" s="8"/>
      <c r="C14" s="12"/>
      <c r="D14" s="12"/>
      <c r="E14" s="12"/>
      <c r="F14" s="12"/>
      <c r="G14" s="39"/>
    </row>
    <row r="15" spans="1:11" s="46" customFormat="1" ht="15.75" x14ac:dyDescent="0.25">
      <c r="A15" s="43">
        <v>1</v>
      </c>
      <c r="B15" s="40" t="s">
        <v>79</v>
      </c>
      <c r="C15" s="9" t="s">
        <v>33</v>
      </c>
      <c r="D15" s="39">
        <f>D16+D21</f>
        <v>40893</v>
      </c>
      <c r="E15" s="39">
        <f t="shared" ref="E15:F15" si="1">E16+E21</f>
        <v>40893</v>
      </c>
      <c r="F15" s="39">
        <f t="shared" si="1"/>
        <v>40381</v>
      </c>
      <c r="G15" s="39">
        <f t="shared" ref="G15:G28" si="2">AVERAGE(D15,E15,F15)</f>
        <v>40722.333333333336</v>
      </c>
    </row>
    <row r="16" spans="1:11" s="46" customFormat="1" ht="15.75" x14ac:dyDescent="0.25">
      <c r="A16" s="43"/>
      <c r="B16" s="34" t="s">
        <v>80</v>
      </c>
      <c r="C16" s="9" t="s">
        <v>33</v>
      </c>
      <c r="D16" s="39">
        <f>SUM(D17:D20)</f>
        <v>32387</v>
      </c>
      <c r="E16" s="39">
        <f t="shared" ref="E16:F16" si="3">SUM(E17:E20)</f>
        <v>32387</v>
      </c>
      <c r="F16" s="39">
        <f t="shared" si="3"/>
        <v>31875</v>
      </c>
      <c r="G16" s="39">
        <f t="shared" si="2"/>
        <v>32216.333333333332</v>
      </c>
    </row>
    <row r="17" spans="1:14" ht="15.75" x14ac:dyDescent="0.25">
      <c r="A17" s="43"/>
      <c r="B17" s="36" t="s">
        <v>81</v>
      </c>
      <c r="C17" s="9" t="s">
        <v>33</v>
      </c>
      <c r="D17" s="51">
        <v>245</v>
      </c>
      <c r="E17" s="51">
        <v>245</v>
      </c>
      <c r="F17" s="51">
        <v>245</v>
      </c>
      <c r="G17" s="39">
        <f t="shared" si="2"/>
        <v>245</v>
      </c>
      <c r="I17" s="11"/>
    </row>
    <row r="18" spans="1:14" ht="15.75" x14ac:dyDescent="0.25">
      <c r="A18" s="43"/>
      <c r="B18" s="36" t="s">
        <v>82</v>
      </c>
      <c r="C18" s="9" t="s">
        <v>33</v>
      </c>
      <c r="D18" s="51">
        <v>26227</v>
      </c>
      <c r="E18" s="51">
        <v>26227</v>
      </c>
      <c r="F18" s="51">
        <v>25715</v>
      </c>
      <c r="G18" s="39">
        <f t="shared" si="2"/>
        <v>26056.333333333332</v>
      </c>
      <c r="I18" s="11"/>
    </row>
    <row r="19" spans="1:14" ht="15.75" x14ac:dyDescent="0.25">
      <c r="A19" s="43"/>
      <c r="B19" s="36" t="s">
        <v>88</v>
      </c>
      <c r="C19" s="9" t="s">
        <v>33</v>
      </c>
      <c r="D19" s="51">
        <v>2991</v>
      </c>
      <c r="E19" s="51">
        <v>2991</v>
      </c>
      <c r="F19" s="51">
        <v>2991</v>
      </c>
      <c r="G19" s="39">
        <f t="shared" si="2"/>
        <v>2991</v>
      </c>
      <c r="I19" s="11"/>
    </row>
    <row r="20" spans="1:14" ht="15.75" x14ac:dyDescent="0.25">
      <c r="A20" s="43"/>
      <c r="B20" s="36" t="s">
        <v>87</v>
      </c>
      <c r="C20" s="9" t="s">
        <v>34</v>
      </c>
      <c r="D20" s="51">
        <v>2924</v>
      </c>
      <c r="E20" s="51">
        <v>2924</v>
      </c>
      <c r="F20" s="51">
        <v>2924</v>
      </c>
      <c r="G20" s="39">
        <f t="shared" si="2"/>
        <v>2924</v>
      </c>
      <c r="I20" s="11"/>
    </row>
    <row r="21" spans="1:14" ht="15.75" x14ac:dyDescent="0.25">
      <c r="A21" s="43"/>
      <c r="B21" s="35" t="s">
        <v>36</v>
      </c>
      <c r="C21" s="9" t="s">
        <v>33</v>
      </c>
      <c r="D21" s="51">
        <v>8506</v>
      </c>
      <c r="E21" s="51">
        <v>8506</v>
      </c>
      <c r="F21" s="51">
        <v>8506</v>
      </c>
      <c r="G21" s="39">
        <f t="shared" si="2"/>
        <v>8506</v>
      </c>
      <c r="I21" s="11"/>
    </row>
    <row r="22" spans="1:14" ht="17.25" x14ac:dyDescent="0.25">
      <c r="A22" s="43">
        <v>2</v>
      </c>
      <c r="B22" s="41" t="s">
        <v>83</v>
      </c>
      <c r="C22" s="9" t="s">
        <v>89</v>
      </c>
      <c r="D22" s="39">
        <f>D23+D25</f>
        <v>120592</v>
      </c>
      <c r="E22" s="39">
        <f t="shared" ref="E22:F22" si="4">E23+E25</f>
        <v>119276</v>
      </c>
      <c r="F22" s="39">
        <f t="shared" si="4"/>
        <v>114706</v>
      </c>
      <c r="G22" s="39">
        <f t="shared" si="2"/>
        <v>118191.33333333333</v>
      </c>
      <c r="I22" s="11"/>
    </row>
    <row r="23" spans="1:14" ht="15.75" x14ac:dyDescent="0.25">
      <c r="A23" s="43"/>
      <c r="B23" s="35" t="s">
        <v>84</v>
      </c>
      <c r="C23" s="9" t="s">
        <v>33</v>
      </c>
      <c r="D23" s="51">
        <v>26931</v>
      </c>
      <c r="E23" s="51">
        <v>26388</v>
      </c>
      <c r="F23" s="51">
        <v>25715</v>
      </c>
      <c r="G23" s="39">
        <f t="shared" si="2"/>
        <v>26344.666666666668</v>
      </c>
      <c r="I23" s="11"/>
    </row>
    <row r="24" spans="1:14" ht="15.75" x14ac:dyDescent="0.25">
      <c r="A24" s="43"/>
      <c r="B24" s="35" t="s">
        <v>85</v>
      </c>
      <c r="C24" s="9" t="s">
        <v>33</v>
      </c>
      <c r="D24" s="51">
        <v>18626</v>
      </c>
      <c r="E24" s="51">
        <v>19146</v>
      </c>
      <c r="F24" s="51">
        <v>15919</v>
      </c>
      <c r="G24" s="39">
        <f t="shared" si="2"/>
        <v>17897</v>
      </c>
      <c r="I24" s="11"/>
    </row>
    <row r="25" spans="1:14" ht="15.75" x14ac:dyDescent="0.25">
      <c r="A25" s="44"/>
      <c r="B25" s="35" t="s">
        <v>42</v>
      </c>
      <c r="C25" s="9" t="s">
        <v>33</v>
      </c>
      <c r="D25" s="51">
        <f t="shared" ref="D25:E25" si="5">SUM(D26:D27)</f>
        <v>93661</v>
      </c>
      <c r="E25" s="51">
        <f t="shared" si="5"/>
        <v>92888</v>
      </c>
      <c r="F25" s="51">
        <f>SUM(F26:F27)</f>
        <v>88991</v>
      </c>
      <c r="G25" s="39">
        <f t="shared" si="2"/>
        <v>91846.666666666672</v>
      </c>
      <c r="I25" s="11"/>
    </row>
    <row r="26" spans="1:14" ht="15.75" x14ac:dyDescent="0.25">
      <c r="A26" s="44"/>
      <c r="B26" s="36" t="s">
        <v>82</v>
      </c>
      <c r="C26" s="9" t="s">
        <v>33</v>
      </c>
      <c r="D26" s="51">
        <v>78340.929188847585</v>
      </c>
      <c r="E26" s="51">
        <v>77761</v>
      </c>
      <c r="F26" s="51">
        <v>74680</v>
      </c>
      <c r="G26" s="39">
        <f t="shared" si="2"/>
        <v>76927.309729615867</v>
      </c>
      <c r="I26" s="11"/>
    </row>
    <row r="27" spans="1:14" ht="15.75" x14ac:dyDescent="0.25">
      <c r="A27" s="44"/>
      <c r="B27" s="36" t="s">
        <v>87</v>
      </c>
      <c r="C27" s="9" t="s">
        <v>33</v>
      </c>
      <c r="D27" s="51">
        <v>15320.070811152407</v>
      </c>
      <c r="E27" s="51">
        <v>15127</v>
      </c>
      <c r="F27" s="51">
        <v>14311</v>
      </c>
      <c r="G27" s="39">
        <f t="shared" si="2"/>
        <v>14919.356937050803</v>
      </c>
      <c r="I27" s="11"/>
    </row>
    <row r="28" spans="1:14" ht="15.75" x14ac:dyDescent="0.25">
      <c r="A28" s="43">
        <v>3</v>
      </c>
      <c r="B28" s="42" t="s">
        <v>32</v>
      </c>
      <c r="C28" s="9" t="s">
        <v>35</v>
      </c>
      <c r="D28" s="39">
        <v>7051</v>
      </c>
      <c r="E28" s="39">
        <v>7051</v>
      </c>
      <c r="F28" s="39">
        <v>7051</v>
      </c>
      <c r="G28" s="39">
        <f t="shared" si="2"/>
        <v>7051</v>
      </c>
      <c r="I28" s="11"/>
    </row>
    <row r="29" spans="1:14" ht="15.75" x14ac:dyDescent="0.25">
      <c r="A29" s="43"/>
      <c r="B29" s="42"/>
      <c r="C29" s="9"/>
      <c r="D29" s="39"/>
      <c r="E29" s="39"/>
      <c r="F29" s="39"/>
      <c r="G29" s="39"/>
      <c r="I29" s="11"/>
    </row>
    <row r="30" spans="1:14" ht="15.75" customHeight="1" x14ac:dyDescent="0.25">
      <c r="A30" s="14"/>
      <c r="B30" s="40" t="s">
        <v>98</v>
      </c>
      <c r="C30" s="9" t="s">
        <v>33</v>
      </c>
      <c r="D30" s="39">
        <f>D16+D25</f>
        <v>126048</v>
      </c>
      <c r="E30" s="39">
        <f t="shared" ref="E30:G30" si="6">E16+E25</f>
        <v>125275</v>
      </c>
      <c r="F30" s="39">
        <f t="shared" si="6"/>
        <v>120866</v>
      </c>
      <c r="G30" s="39">
        <f t="shared" si="6"/>
        <v>124063</v>
      </c>
      <c r="I30" s="11"/>
    </row>
    <row r="31" spans="1:14" ht="15.75" customHeight="1" x14ac:dyDescent="0.25">
      <c r="A31" s="47"/>
      <c r="B31" s="37" t="s">
        <v>91</v>
      </c>
      <c r="C31" s="7"/>
      <c r="D31" s="7"/>
      <c r="E31" s="7"/>
      <c r="F31" s="7"/>
      <c r="G31" s="7"/>
      <c r="H31" s="7"/>
      <c r="I31" s="7"/>
      <c r="J31" s="7"/>
      <c r="K31" s="7"/>
      <c r="M31" s="11"/>
    </row>
    <row r="32" spans="1:14" ht="15.75" customHeight="1" x14ac:dyDescent="0.25">
      <c r="A32" s="47"/>
      <c r="B32" s="37" t="s">
        <v>92</v>
      </c>
      <c r="C32" s="7"/>
      <c r="D32" s="7"/>
      <c r="E32" s="7"/>
      <c r="F32" s="7"/>
      <c r="G32" s="7"/>
      <c r="H32" s="7"/>
      <c r="I32" s="7"/>
      <c r="J32" s="7"/>
      <c r="K32" s="7"/>
      <c r="L32" s="38"/>
      <c r="N32" s="11"/>
    </row>
    <row r="33" spans="1:14" ht="15.75" customHeight="1" x14ac:dyDescent="0.25">
      <c r="A33" s="47"/>
      <c r="B33" s="37" t="s">
        <v>97</v>
      </c>
      <c r="C33" s="7"/>
      <c r="D33" s="7"/>
      <c r="E33" s="7"/>
      <c r="F33" s="7"/>
      <c r="G33" s="7"/>
      <c r="H33" s="7"/>
      <c r="I33" s="7"/>
      <c r="J33" s="7"/>
      <c r="K33" s="7"/>
      <c r="L33" s="38"/>
      <c r="N33" s="11"/>
    </row>
    <row r="34" spans="1:14" x14ac:dyDescent="0.25">
      <c r="A34" s="45"/>
      <c r="B34" s="2" t="s">
        <v>76</v>
      </c>
      <c r="N34" s="11"/>
    </row>
    <row r="35" spans="1:14" x14ac:dyDescent="0.25">
      <c r="A35" s="45"/>
      <c r="N35" s="11"/>
    </row>
    <row r="37" spans="1:14" x14ac:dyDescent="0.25">
      <c r="A37" s="59" t="s">
        <v>12</v>
      </c>
      <c r="B37" s="59"/>
      <c r="C37" s="59"/>
      <c r="D37" s="59"/>
      <c r="E37" s="59"/>
      <c r="F37" s="59"/>
    </row>
    <row r="38" spans="1:14" x14ac:dyDescent="0.25">
      <c r="A38" s="59" t="s">
        <v>41</v>
      </c>
      <c r="B38" s="59"/>
      <c r="C38" s="59"/>
      <c r="D38" s="59"/>
      <c r="E38" s="59"/>
      <c r="F38" s="59"/>
    </row>
    <row r="39" spans="1:14" x14ac:dyDescent="0.25">
      <c r="A39" s="59" t="s">
        <v>100</v>
      </c>
      <c r="B39" s="59"/>
      <c r="C39" s="59"/>
      <c r="D39" s="59"/>
      <c r="E39" s="59"/>
      <c r="F39" s="59"/>
    </row>
    <row r="40" spans="1:14" x14ac:dyDescent="0.25">
      <c r="A40" s="23"/>
      <c r="B40" s="24"/>
      <c r="C40" s="25"/>
      <c r="D40" s="25"/>
      <c r="E40" s="25"/>
      <c r="F40" s="25"/>
    </row>
    <row r="41" spans="1:14" x14ac:dyDescent="0.25">
      <c r="A41" s="29" t="s">
        <v>7</v>
      </c>
      <c r="B41" s="26" t="s">
        <v>1</v>
      </c>
      <c r="C41" s="30" t="s">
        <v>111</v>
      </c>
      <c r="D41" s="30" t="s">
        <v>112</v>
      </c>
      <c r="E41" s="30" t="s">
        <v>113</v>
      </c>
      <c r="F41" s="30" t="s">
        <v>122</v>
      </c>
    </row>
    <row r="42" spans="1:14" x14ac:dyDescent="0.25">
      <c r="A42" s="29"/>
      <c r="B42" s="26"/>
      <c r="C42" s="30"/>
      <c r="D42" s="30"/>
      <c r="E42" s="30"/>
      <c r="F42" s="30"/>
    </row>
    <row r="43" spans="1:14" x14ac:dyDescent="0.25">
      <c r="A43" s="29">
        <v>1</v>
      </c>
      <c r="B43" s="26" t="s">
        <v>101</v>
      </c>
      <c r="C43" s="6">
        <v>354836964</v>
      </c>
      <c r="D43" s="6">
        <v>766216513</v>
      </c>
      <c r="E43" s="6">
        <v>316009378</v>
      </c>
      <c r="F43" s="6">
        <f>SUM(C43:E43)</f>
        <v>1437062855</v>
      </c>
    </row>
    <row r="44" spans="1:14" x14ac:dyDescent="0.25">
      <c r="A44" s="29">
        <v>2</v>
      </c>
      <c r="B44" s="26" t="s">
        <v>103</v>
      </c>
      <c r="C44" s="6">
        <v>349690584.12</v>
      </c>
      <c r="D44" s="6">
        <v>1238859280.8399999</v>
      </c>
      <c r="E44" s="6">
        <v>1029769590.04</v>
      </c>
      <c r="F44" s="6">
        <f>SUM(C44:E44)</f>
        <v>2618319455</v>
      </c>
    </row>
    <row r="45" spans="1:14" x14ac:dyDescent="0.25">
      <c r="A45" s="29">
        <v>3</v>
      </c>
      <c r="B45" s="26" t="s">
        <v>102</v>
      </c>
      <c r="C45" s="6">
        <v>113900938.34</v>
      </c>
      <c r="D45" s="6">
        <v>274021964.31999999</v>
      </c>
      <c r="E45" s="6">
        <v>306967353.16000003</v>
      </c>
      <c r="F45" s="6">
        <f>SUM(C45:E45)</f>
        <v>694890255.81999993</v>
      </c>
    </row>
    <row r="46" spans="1:14" x14ac:dyDescent="0.25">
      <c r="A46" s="29">
        <v>4</v>
      </c>
      <c r="B46" s="26" t="s">
        <v>104</v>
      </c>
      <c r="C46" s="6">
        <v>0</v>
      </c>
      <c r="D46" s="6">
        <v>0</v>
      </c>
      <c r="E46" s="6">
        <v>12821225.6</v>
      </c>
      <c r="F46" s="6">
        <f>SUM(C46:E46)</f>
        <v>12821225.6</v>
      </c>
    </row>
    <row r="47" spans="1:14" x14ac:dyDescent="0.25">
      <c r="A47" s="29">
        <v>5</v>
      </c>
      <c r="B47" s="26" t="s">
        <v>75</v>
      </c>
      <c r="C47" s="6">
        <v>20398375</v>
      </c>
      <c r="D47" s="6">
        <v>51653302</v>
      </c>
      <c r="E47" s="6">
        <v>326724596.83999997</v>
      </c>
      <c r="F47" s="6">
        <f>SUM(C47:E47)</f>
        <v>398776273.83999997</v>
      </c>
    </row>
    <row r="48" spans="1:14" x14ac:dyDescent="0.25">
      <c r="A48" s="29"/>
      <c r="B48" s="26" t="s">
        <v>11</v>
      </c>
      <c r="C48" s="6">
        <f>SUM(C43:C47)</f>
        <v>838826861.46000004</v>
      </c>
      <c r="D48" s="6">
        <f>SUM(D43:D47)</f>
        <v>2330751060.1599998</v>
      </c>
      <c r="E48" s="6">
        <f>SUM(E43:E47)</f>
        <v>1992292143.6399999</v>
      </c>
      <c r="F48" s="6">
        <f>SUM(F43:F47)</f>
        <v>5161870065.2600002</v>
      </c>
    </row>
    <row r="49" spans="1:8" x14ac:dyDescent="0.25">
      <c r="A49" s="60" t="s">
        <v>51</v>
      </c>
      <c r="B49" s="60"/>
      <c r="C49" s="60"/>
      <c r="D49" s="60"/>
      <c r="E49" s="60"/>
      <c r="F49" s="60"/>
      <c r="G49" s="11"/>
      <c r="H49" s="11"/>
    </row>
    <row r="50" spans="1:8" x14ac:dyDescent="0.25">
      <c r="A50" s="23"/>
      <c r="B50" s="24"/>
      <c r="C50" s="25"/>
      <c r="D50" s="25"/>
      <c r="E50" s="25"/>
      <c r="F50" s="25"/>
      <c r="G50" s="11"/>
      <c r="H50" s="11"/>
    </row>
    <row r="51" spans="1:8" x14ac:dyDescent="0.25">
      <c r="A51" s="23"/>
      <c r="B51" s="23"/>
      <c r="C51" s="23"/>
      <c r="D51" s="23"/>
      <c r="E51" s="23"/>
      <c r="F51" s="23"/>
    </row>
    <row r="52" spans="1:8" x14ac:dyDescent="0.25">
      <c r="A52" s="59" t="s">
        <v>14</v>
      </c>
      <c r="B52" s="59"/>
      <c r="C52" s="59"/>
      <c r="D52" s="59"/>
      <c r="E52" s="59"/>
      <c r="F52" s="59"/>
      <c r="H52" s="11"/>
    </row>
    <row r="53" spans="1:8" x14ac:dyDescent="0.25">
      <c r="A53" s="59" t="s">
        <v>40</v>
      </c>
      <c r="B53" s="59"/>
      <c r="C53" s="59"/>
      <c r="D53" s="59"/>
      <c r="E53" s="59"/>
      <c r="F53" s="59"/>
    </row>
    <row r="54" spans="1:8" x14ac:dyDescent="0.25">
      <c r="A54" s="59" t="s">
        <v>99</v>
      </c>
      <c r="B54" s="59"/>
      <c r="C54" s="59"/>
      <c r="D54" s="59"/>
      <c r="E54" s="59"/>
      <c r="F54" s="59"/>
    </row>
    <row r="55" spans="1:8" x14ac:dyDescent="0.25">
      <c r="A55" s="23"/>
      <c r="B55" s="24"/>
      <c r="C55" s="25"/>
      <c r="D55" s="25"/>
      <c r="E55" s="25"/>
      <c r="F55" s="25"/>
    </row>
    <row r="56" spans="1:8" x14ac:dyDescent="0.25">
      <c r="A56" s="29" t="s">
        <v>15</v>
      </c>
      <c r="B56" s="26" t="s">
        <v>16</v>
      </c>
      <c r="C56" s="30" t="str">
        <f>+C41</f>
        <v>OCTUBRE</v>
      </c>
      <c r="D56" s="30" t="str">
        <f>+D41</f>
        <v>NOVIEMBRE</v>
      </c>
      <c r="E56" s="30" t="str">
        <f>+E41</f>
        <v>DICIEMBRE</v>
      </c>
      <c r="F56" s="30" t="str">
        <f>+F41</f>
        <v>IV TRIMESTRE</v>
      </c>
    </row>
    <row r="57" spans="1:8" x14ac:dyDescent="0.25">
      <c r="A57" s="29"/>
      <c r="B57" s="26"/>
      <c r="C57" s="27"/>
      <c r="D57" s="27"/>
      <c r="E57" s="27"/>
      <c r="F57" s="27"/>
    </row>
    <row r="58" spans="1:8" x14ac:dyDescent="0.25">
      <c r="A58" s="31" t="s">
        <v>24</v>
      </c>
      <c r="B58" s="28" t="s">
        <v>25</v>
      </c>
      <c r="C58" s="6">
        <v>113900938.34</v>
      </c>
      <c r="D58" s="6">
        <v>274021964.31999999</v>
      </c>
      <c r="E58" s="6">
        <v>306967353.16000003</v>
      </c>
      <c r="F58" s="6">
        <f>SUM(C58:E58)</f>
        <v>694890255.81999993</v>
      </c>
    </row>
    <row r="59" spans="1:8" x14ac:dyDescent="0.25">
      <c r="A59" s="31" t="s">
        <v>26</v>
      </c>
      <c r="B59" s="28" t="s">
        <v>27</v>
      </c>
      <c r="C59" s="6">
        <v>349690584.12</v>
      </c>
      <c r="D59" s="6">
        <v>1238859280.8399999</v>
      </c>
      <c r="E59" s="6">
        <v>1029769590.04</v>
      </c>
      <c r="F59" s="6">
        <f>SUM(C59:E59)</f>
        <v>2618319455</v>
      </c>
    </row>
    <row r="60" spans="1:8" x14ac:dyDescent="0.25">
      <c r="A60" s="31" t="s">
        <v>52</v>
      </c>
      <c r="B60" s="28" t="s">
        <v>53</v>
      </c>
      <c r="C60" s="6">
        <v>0</v>
      </c>
      <c r="D60" s="6">
        <v>0</v>
      </c>
      <c r="E60" s="6">
        <v>555000</v>
      </c>
      <c r="F60" s="6">
        <f>SUM(C60:E60)</f>
        <v>555000</v>
      </c>
    </row>
    <row r="61" spans="1:8" x14ac:dyDescent="0.25">
      <c r="A61" s="31" t="s">
        <v>28</v>
      </c>
      <c r="B61" s="28" t="s">
        <v>29</v>
      </c>
      <c r="C61" s="6">
        <v>0</v>
      </c>
      <c r="D61" s="6">
        <v>0</v>
      </c>
      <c r="E61" s="6">
        <v>5148000</v>
      </c>
      <c r="F61" s="6">
        <f t="shared" ref="F61:F67" si="7">SUM(C61:E61)</f>
        <v>5148000</v>
      </c>
    </row>
    <row r="62" spans="1:8" x14ac:dyDescent="0.25">
      <c r="A62" s="31" t="s">
        <v>54</v>
      </c>
      <c r="B62" s="28" t="s">
        <v>55</v>
      </c>
      <c r="C62" s="6">
        <v>0</v>
      </c>
      <c r="D62" s="6">
        <v>0</v>
      </c>
      <c r="E62" s="6">
        <v>1069973.6000000001</v>
      </c>
      <c r="F62" s="6">
        <f t="shared" si="7"/>
        <v>1069973.6000000001</v>
      </c>
    </row>
    <row r="63" spans="1:8" x14ac:dyDescent="0.25">
      <c r="A63" s="31" t="s">
        <v>56</v>
      </c>
      <c r="B63" s="28" t="s">
        <v>57</v>
      </c>
      <c r="C63" s="6">
        <v>0</v>
      </c>
      <c r="D63" s="6">
        <v>0</v>
      </c>
      <c r="E63" s="6">
        <v>4542992</v>
      </c>
      <c r="F63" s="6">
        <f t="shared" si="7"/>
        <v>4542992</v>
      </c>
    </row>
    <row r="64" spans="1:8" x14ac:dyDescent="0.25">
      <c r="A64" s="31" t="s">
        <v>58</v>
      </c>
      <c r="B64" s="28" t="s">
        <v>59</v>
      </c>
      <c r="C64" s="6">
        <v>0</v>
      </c>
      <c r="D64" s="6">
        <v>0</v>
      </c>
      <c r="E64" s="6">
        <v>874760</v>
      </c>
      <c r="F64" s="6">
        <f>SUM(C64:E64)</f>
        <v>874760</v>
      </c>
    </row>
    <row r="65" spans="1:8" x14ac:dyDescent="0.25">
      <c r="A65" s="31" t="s">
        <v>60</v>
      </c>
      <c r="B65" s="28" t="s">
        <v>61</v>
      </c>
      <c r="C65" s="6">
        <v>0</v>
      </c>
      <c r="D65" s="6">
        <v>0</v>
      </c>
      <c r="E65" s="6">
        <v>630500</v>
      </c>
      <c r="F65" s="6">
        <f t="shared" si="7"/>
        <v>630500</v>
      </c>
    </row>
    <row r="66" spans="1:8" x14ac:dyDescent="0.25">
      <c r="A66" s="31" t="s">
        <v>62</v>
      </c>
      <c r="B66" s="28" t="s">
        <v>63</v>
      </c>
      <c r="C66" s="6">
        <v>20398375</v>
      </c>
      <c r="D66" s="6">
        <v>51653302</v>
      </c>
      <c r="E66" s="6">
        <v>326724596.83999997</v>
      </c>
      <c r="F66" s="6">
        <f t="shared" si="7"/>
        <v>398776273.83999997</v>
      </c>
    </row>
    <row r="67" spans="1:8" x14ac:dyDescent="0.25">
      <c r="A67" s="31" t="s">
        <v>30</v>
      </c>
      <c r="B67" s="28" t="s">
        <v>108</v>
      </c>
      <c r="C67" s="6">
        <v>354836964</v>
      </c>
      <c r="D67" s="6">
        <v>766216513</v>
      </c>
      <c r="E67" s="6">
        <v>316009378</v>
      </c>
      <c r="F67" s="6">
        <f t="shared" si="7"/>
        <v>1437062855</v>
      </c>
    </row>
    <row r="68" spans="1:8" x14ac:dyDescent="0.25">
      <c r="A68" s="29"/>
      <c r="B68" s="26" t="s">
        <v>11</v>
      </c>
      <c r="C68" s="6">
        <f>SUM(C58:C67)</f>
        <v>838826861.46000004</v>
      </c>
      <c r="D68" s="6">
        <f>SUM(D58:D67)</f>
        <v>2330751060.1599998</v>
      </c>
      <c r="E68" s="6">
        <f>SUM(E58:E67)</f>
        <v>1992292143.6399999</v>
      </c>
      <c r="F68" s="6">
        <f>SUM(F58:F67)</f>
        <v>5161870065.2600002</v>
      </c>
    </row>
    <row r="69" spans="1:8" x14ac:dyDescent="0.25">
      <c r="A69" s="60" t="str">
        <f>+A49</f>
        <v>FUENTE: INFORME EJECUCIÓN AL 31 DE DICIEMBRE DEL 2011</v>
      </c>
      <c r="B69" s="60"/>
      <c r="C69" s="60"/>
      <c r="D69" s="60"/>
      <c r="E69" s="60"/>
      <c r="F69" s="60"/>
    </row>
    <row r="70" spans="1:8" x14ac:dyDescent="0.25">
      <c r="A70" s="23"/>
      <c r="B70" s="24"/>
      <c r="C70" s="25"/>
      <c r="D70" s="25"/>
      <c r="E70" s="25"/>
      <c r="F70" s="25"/>
    </row>
    <row r="71" spans="1:8" x14ac:dyDescent="0.25">
      <c r="A71" s="23"/>
      <c r="B71" s="24"/>
      <c r="C71" s="25"/>
      <c r="D71" s="25"/>
      <c r="E71" s="25"/>
      <c r="F71" s="25"/>
    </row>
    <row r="72" spans="1:8" x14ac:dyDescent="0.25">
      <c r="A72" s="59" t="s">
        <v>17</v>
      </c>
      <c r="B72" s="59"/>
      <c r="C72" s="59"/>
      <c r="D72" s="59"/>
      <c r="E72" s="59"/>
      <c r="F72" s="59"/>
    </row>
    <row r="73" spans="1:8" x14ac:dyDescent="0.25">
      <c r="A73" s="59" t="s">
        <v>18</v>
      </c>
      <c r="B73" s="59"/>
      <c r="C73" s="59"/>
      <c r="D73" s="59"/>
      <c r="E73" s="59"/>
      <c r="F73" s="59"/>
    </row>
    <row r="74" spans="1:8" x14ac:dyDescent="0.25">
      <c r="A74" s="59" t="s">
        <v>99</v>
      </c>
      <c r="B74" s="59"/>
      <c r="C74" s="59"/>
      <c r="D74" s="59"/>
      <c r="E74" s="59"/>
      <c r="F74" s="59"/>
    </row>
    <row r="75" spans="1:8" x14ac:dyDescent="0.25">
      <c r="A75" s="23"/>
      <c r="B75" s="24"/>
      <c r="C75" s="25"/>
      <c r="D75" s="25"/>
      <c r="E75" s="25"/>
      <c r="F75" s="25"/>
      <c r="H75" s="11"/>
    </row>
    <row r="76" spans="1:8" x14ac:dyDescent="0.25">
      <c r="A76" s="29" t="s">
        <v>7</v>
      </c>
      <c r="B76" s="26" t="s">
        <v>1</v>
      </c>
      <c r="C76" s="30" t="str">
        <f>+C56</f>
        <v>OCTUBRE</v>
      </c>
      <c r="D76" s="30" t="str">
        <f t="shared" ref="D76:F76" si="8">+D56</f>
        <v>NOVIEMBRE</v>
      </c>
      <c r="E76" s="30" t="str">
        <f t="shared" si="8"/>
        <v>DICIEMBRE</v>
      </c>
      <c r="F76" s="30" t="str">
        <f t="shared" si="8"/>
        <v>IV TRIMESTRE</v>
      </c>
      <c r="G76" s="11"/>
    </row>
    <row r="77" spans="1:8" x14ac:dyDescent="0.25">
      <c r="A77" s="29"/>
      <c r="B77" s="26"/>
      <c r="C77" s="27"/>
      <c r="D77" s="27"/>
      <c r="E77" s="27"/>
      <c r="F77" s="27"/>
    </row>
    <row r="78" spans="1:8" x14ac:dyDescent="0.25">
      <c r="A78" s="29">
        <v>1</v>
      </c>
      <c r="B78" s="26" t="s">
        <v>20</v>
      </c>
      <c r="C78" s="6">
        <f>126373.39*1000</f>
        <v>126373390</v>
      </c>
      <c r="D78" s="6">
        <f>+C82</f>
        <v>39538432.340000153</v>
      </c>
      <c r="E78" s="6">
        <f>+D82</f>
        <v>771414801.79000044</v>
      </c>
      <c r="F78" s="6">
        <f>C78</f>
        <v>126373390</v>
      </c>
    </row>
    <row r="79" spans="1:8" x14ac:dyDescent="0.25">
      <c r="A79" s="29">
        <v>2</v>
      </c>
      <c r="B79" s="26" t="s">
        <v>22</v>
      </c>
      <c r="C79" s="6">
        <v>751991903.80000019</v>
      </c>
      <c r="D79" s="6">
        <v>3062627429.6100001</v>
      </c>
      <c r="E79" s="6">
        <v>1750365069.1000006</v>
      </c>
      <c r="F79" s="6">
        <f>SUM(C79:E79)</f>
        <v>5564984402.5100012</v>
      </c>
    </row>
    <row r="80" spans="1:8" x14ac:dyDescent="0.25">
      <c r="A80" s="29">
        <v>3</v>
      </c>
      <c r="B80" s="26" t="s">
        <v>45</v>
      </c>
      <c r="C80" s="6">
        <f>SUM(C78:C79)</f>
        <v>878365293.80000019</v>
      </c>
      <c r="D80" s="6">
        <f>+D79+D78</f>
        <v>3102165861.9500003</v>
      </c>
      <c r="E80" s="6">
        <f>+E79+E78</f>
        <v>2521779870.8900013</v>
      </c>
      <c r="F80" s="6">
        <f>SUM(F78:F79)</f>
        <v>5691357792.5100012</v>
      </c>
    </row>
    <row r="81" spans="1:6" x14ac:dyDescent="0.25">
      <c r="A81" s="29">
        <v>4</v>
      </c>
      <c r="B81" s="26" t="s">
        <v>21</v>
      </c>
      <c r="C81" s="6">
        <f>+C68</f>
        <v>838826861.46000004</v>
      </c>
      <c r="D81" s="6">
        <f>+D68</f>
        <v>2330751060.1599998</v>
      </c>
      <c r="E81" s="6">
        <f>+E68</f>
        <v>1992292143.6399999</v>
      </c>
      <c r="F81" s="6">
        <f>+E81+D81+C81</f>
        <v>5161870065.2599993</v>
      </c>
    </row>
    <row r="82" spans="1:6" x14ac:dyDescent="0.25">
      <c r="A82" s="29">
        <v>5</v>
      </c>
      <c r="B82" s="26" t="s">
        <v>23</v>
      </c>
      <c r="C82" s="6">
        <f>+C80-C81</f>
        <v>39538432.340000153</v>
      </c>
      <c r="D82" s="6">
        <f>+D80-D81</f>
        <v>771414801.79000044</v>
      </c>
      <c r="E82" s="6">
        <f>+E80-E81</f>
        <v>529487727.25000143</v>
      </c>
      <c r="F82" s="6">
        <f>+F80-F81</f>
        <v>529487727.25000191</v>
      </c>
    </row>
    <row r="83" spans="1:6" x14ac:dyDescent="0.25">
      <c r="A83" s="29"/>
      <c r="B83" s="26"/>
      <c r="C83" s="27"/>
      <c r="D83" s="27"/>
      <c r="E83" s="27"/>
      <c r="F83" s="27"/>
    </row>
    <row r="84" spans="1:6" x14ac:dyDescent="0.25">
      <c r="A84" s="60" t="str">
        <f>+A69</f>
        <v>FUENTE: INFORME EJECUCIÓN AL 31 DE DICIEMBRE DEL 2011</v>
      </c>
      <c r="B84" s="60"/>
      <c r="C84" s="60"/>
      <c r="D84" s="60"/>
      <c r="E84" s="60"/>
      <c r="F84" s="60"/>
    </row>
    <row r="85" spans="1:6" x14ac:dyDescent="0.25">
      <c r="A85" s="23"/>
      <c r="B85" s="24"/>
      <c r="C85" s="25"/>
      <c r="D85" s="25"/>
      <c r="E85" s="25"/>
      <c r="F85" s="25"/>
    </row>
    <row r="86" spans="1:6" x14ac:dyDescent="0.25">
      <c r="A86" s="23"/>
      <c r="B86" s="24"/>
      <c r="C86" s="25"/>
      <c r="D86" s="25"/>
      <c r="E86" s="25"/>
      <c r="F86" s="25"/>
    </row>
    <row r="87" spans="1:6" x14ac:dyDescent="0.25">
      <c r="A87" s="23"/>
      <c r="B87" s="24"/>
      <c r="C87" s="25"/>
      <c r="D87" s="25"/>
      <c r="E87" s="25"/>
      <c r="F87" s="25"/>
    </row>
    <row r="88" spans="1:6" x14ac:dyDescent="0.25">
      <c r="A88" s="23"/>
      <c r="B88" s="24"/>
      <c r="C88" s="25"/>
      <c r="D88" s="25"/>
      <c r="E88" s="25"/>
      <c r="F88" s="25"/>
    </row>
    <row r="89" spans="1:6" x14ac:dyDescent="0.25">
      <c r="A89" s="23"/>
      <c r="B89" s="24"/>
      <c r="C89" s="25"/>
      <c r="D89" s="25"/>
      <c r="E89" s="25"/>
      <c r="F89" s="25"/>
    </row>
    <row r="90" spans="1:6" x14ac:dyDescent="0.25">
      <c r="A90" s="23"/>
      <c r="B90" s="24"/>
      <c r="C90" s="25"/>
      <c r="D90" s="25"/>
      <c r="E90" s="25"/>
      <c r="F90" s="25"/>
    </row>
    <row r="91" spans="1:6" x14ac:dyDescent="0.25">
      <c r="A91" s="23"/>
      <c r="B91" s="24"/>
      <c r="C91" s="25"/>
      <c r="D91" s="25"/>
      <c r="E91" s="25"/>
      <c r="F91" s="25"/>
    </row>
    <row r="92" spans="1:6" x14ac:dyDescent="0.25">
      <c r="A92" s="23"/>
      <c r="B92" s="24"/>
      <c r="C92" s="25"/>
      <c r="D92" s="25"/>
      <c r="E92" s="25"/>
      <c r="F92" s="25"/>
    </row>
    <row r="93" spans="1:6" x14ac:dyDescent="0.25">
      <c r="A93" s="23"/>
      <c r="B93" s="24"/>
      <c r="C93" s="25"/>
      <c r="D93" s="25"/>
      <c r="E93" s="25"/>
      <c r="F93" s="25"/>
    </row>
    <row r="94" spans="1:6" x14ac:dyDescent="0.25">
      <c r="A94" s="23"/>
      <c r="B94" s="24"/>
      <c r="C94" s="25"/>
      <c r="D94" s="25"/>
      <c r="E94" s="25"/>
      <c r="F94" s="25"/>
    </row>
    <row r="95" spans="1:6" x14ac:dyDescent="0.25">
      <c r="A95" s="23"/>
      <c r="B95" s="24"/>
      <c r="C95" s="25"/>
      <c r="D95" s="25"/>
      <c r="E95" s="25"/>
      <c r="F95" s="25"/>
    </row>
    <row r="96" spans="1:6" x14ac:dyDescent="0.25">
      <c r="A96" s="23"/>
      <c r="B96" s="24"/>
      <c r="C96" s="25"/>
      <c r="D96" s="25"/>
      <c r="E96" s="25"/>
      <c r="F96" s="25"/>
    </row>
    <row r="97" spans="1:6" x14ac:dyDescent="0.25">
      <c r="A97" s="23"/>
      <c r="B97" s="24"/>
      <c r="C97" s="25"/>
      <c r="D97" s="25"/>
      <c r="E97" s="25"/>
      <c r="F97" s="25"/>
    </row>
    <row r="98" spans="1:6" x14ac:dyDescent="0.25">
      <c r="A98" s="23"/>
      <c r="B98" s="24"/>
      <c r="C98" s="25"/>
      <c r="D98" s="25"/>
      <c r="E98" s="25"/>
      <c r="F98" s="25"/>
    </row>
    <row r="99" spans="1:6" x14ac:dyDescent="0.25">
      <c r="A99" s="23"/>
      <c r="B99" s="24"/>
      <c r="C99" s="25"/>
      <c r="D99" s="25"/>
      <c r="E99" s="25"/>
      <c r="F99" s="25"/>
    </row>
    <row r="100" spans="1:6" x14ac:dyDescent="0.25">
      <c r="A100" s="23"/>
      <c r="B100" s="24"/>
      <c r="C100" s="25"/>
      <c r="D100" s="25"/>
      <c r="E100" s="25"/>
      <c r="F100" s="25"/>
    </row>
    <row r="101" spans="1:6" x14ac:dyDescent="0.25">
      <c r="A101" s="23"/>
      <c r="B101" s="24"/>
      <c r="C101" s="25"/>
      <c r="D101" s="25"/>
      <c r="E101" s="25"/>
      <c r="F101" s="25"/>
    </row>
    <row r="102" spans="1:6" x14ac:dyDescent="0.25">
      <c r="A102" s="23"/>
      <c r="B102" s="24"/>
      <c r="C102" s="25"/>
      <c r="D102" s="25"/>
      <c r="E102" s="25"/>
      <c r="F102" s="25"/>
    </row>
    <row r="103" spans="1:6" x14ac:dyDescent="0.25">
      <c r="A103" s="23"/>
      <c r="B103" s="24"/>
      <c r="C103" s="25"/>
      <c r="D103" s="25"/>
      <c r="E103" s="25"/>
      <c r="F103" s="25"/>
    </row>
    <row r="104" spans="1:6" x14ac:dyDescent="0.25">
      <c r="A104" s="23"/>
      <c r="B104" s="24"/>
      <c r="C104" s="25"/>
      <c r="D104" s="25"/>
      <c r="E104" s="25"/>
      <c r="F104" s="25"/>
    </row>
    <row r="105" spans="1:6" x14ac:dyDescent="0.25">
      <c r="A105" s="23"/>
      <c r="B105" s="24"/>
      <c r="C105" s="25"/>
      <c r="D105" s="25"/>
      <c r="E105" s="25"/>
      <c r="F105" s="25"/>
    </row>
    <row r="106" spans="1:6" x14ac:dyDescent="0.25">
      <c r="A106" s="23"/>
      <c r="B106" s="24"/>
      <c r="C106" s="25"/>
      <c r="D106" s="25"/>
      <c r="E106" s="25"/>
      <c r="F106" s="25"/>
    </row>
    <row r="107" spans="1:6" x14ac:dyDescent="0.25">
      <c r="A107" s="23"/>
      <c r="B107" s="24"/>
      <c r="C107" s="25"/>
      <c r="D107" s="25"/>
      <c r="E107" s="25"/>
      <c r="F107" s="25"/>
    </row>
    <row r="108" spans="1:6" x14ac:dyDescent="0.25">
      <c r="A108" s="23"/>
      <c r="B108" s="24"/>
      <c r="C108" s="25"/>
      <c r="D108" s="25"/>
      <c r="E108" s="25"/>
      <c r="F108" s="25"/>
    </row>
    <row r="109" spans="1:6" x14ac:dyDescent="0.25">
      <c r="A109" s="23"/>
      <c r="B109" s="24"/>
      <c r="C109" s="25"/>
      <c r="D109" s="25"/>
      <c r="E109" s="25"/>
      <c r="F109" s="25"/>
    </row>
    <row r="110" spans="1:6" x14ac:dyDescent="0.25">
      <c r="A110" s="23"/>
      <c r="B110" s="24"/>
      <c r="C110" s="25"/>
      <c r="D110" s="25"/>
      <c r="E110" s="25"/>
      <c r="F110" s="25"/>
    </row>
    <row r="111" spans="1:6" x14ac:dyDescent="0.25">
      <c r="A111" s="23"/>
      <c r="B111" s="24"/>
      <c r="C111" s="25"/>
      <c r="D111" s="25"/>
      <c r="E111" s="25"/>
      <c r="F111" s="25"/>
    </row>
    <row r="112" spans="1:6" x14ac:dyDescent="0.25">
      <c r="A112" s="23"/>
      <c r="B112" s="24"/>
      <c r="C112" s="25"/>
      <c r="D112" s="25"/>
      <c r="E112" s="25"/>
      <c r="F112" s="25"/>
    </row>
    <row r="113" spans="1:6" x14ac:dyDescent="0.25">
      <c r="A113" s="23"/>
      <c r="B113" s="24"/>
      <c r="C113" s="25"/>
      <c r="D113" s="25"/>
      <c r="E113" s="25"/>
      <c r="F113" s="25"/>
    </row>
    <row r="114" spans="1:6" x14ac:dyDescent="0.25">
      <c r="A114" s="23"/>
      <c r="B114" s="24"/>
      <c r="C114" s="25"/>
      <c r="D114" s="25"/>
      <c r="E114" s="25"/>
      <c r="F114" s="25"/>
    </row>
    <row r="115" spans="1:6" x14ac:dyDescent="0.25">
      <c r="A115" s="23"/>
      <c r="B115" s="24"/>
      <c r="C115" s="25"/>
      <c r="D115" s="25"/>
      <c r="E115" s="25"/>
      <c r="F115" s="25"/>
    </row>
    <row r="116" spans="1:6" x14ac:dyDescent="0.25">
      <c r="A116" s="23"/>
      <c r="B116" s="24"/>
      <c r="C116" s="25"/>
      <c r="D116" s="25"/>
      <c r="E116" s="25"/>
      <c r="F116" s="25"/>
    </row>
    <row r="117" spans="1:6" x14ac:dyDescent="0.25">
      <c r="A117" s="23"/>
      <c r="B117" s="24"/>
      <c r="C117" s="25"/>
      <c r="D117" s="25"/>
      <c r="E117" s="25"/>
      <c r="F117" s="25"/>
    </row>
    <row r="118" spans="1:6" x14ac:dyDescent="0.25">
      <c r="A118" s="23"/>
      <c r="B118" s="24"/>
      <c r="C118" s="25"/>
      <c r="D118" s="25"/>
      <c r="E118" s="25"/>
      <c r="F118" s="25"/>
    </row>
    <row r="119" spans="1:6" x14ac:dyDescent="0.25">
      <c r="A119" s="23"/>
      <c r="B119" s="24"/>
      <c r="C119" s="25"/>
      <c r="D119" s="25"/>
      <c r="E119" s="25"/>
      <c r="F119" s="25"/>
    </row>
    <row r="120" spans="1:6" x14ac:dyDescent="0.25">
      <c r="A120" s="23"/>
      <c r="B120" s="24"/>
      <c r="C120" s="25"/>
      <c r="D120" s="25"/>
      <c r="E120" s="25"/>
      <c r="F120" s="25"/>
    </row>
    <row r="121" spans="1:6" x14ac:dyDescent="0.25">
      <c r="A121" s="23"/>
      <c r="B121" s="24"/>
      <c r="C121" s="25"/>
      <c r="D121" s="25"/>
      <c r="E121" s="25"/>
      <c r="F121" s="25"/>
    </row>
    <row r="122" spans="1:6" x14ac:dyDescent="0.25">
      <c r="A122" s="23"/>
      <c r="B122" s="24"/>
      <c r="C122" s="25"/>
      <c r="D122" s="25"/>
      <c r="E122" s="25"/>
      <c r="F122" s="25"/>
    </row>
    <row r="123" spans="1:6" x14ac:dyDescent="0.25">
      <c r="A123" s="23"/>
      <c r="B123" s="24"/>
      <c r="C123" s="25"/>
      <c r="D123" s="25"/>
      <c r="E123" s="25"/>
      <c r="F123" s="25"/>
    </row>
    <row r="124" spans="1:6" x14ac:dyDescent="0.25">
      <c r="A124" s="23"/>
      <c r="B124" s="24"/>
      <c r="C124" s="25"/>
      <c r="D124" s="25"/>
      <c r="E124" s="25"/>
      <c r="F124" s="25"/>
    </row>
    <row r="125" spans="1:6" x14ac:dyDescent="0.25">
      <c r="A125" s="23"/>
      <c r="B125" s="24"/>
      <c r="C125" s="25"/>
      <c r="D125" s="25"/>
      <c r="E125" s="25"/>
      <c r="F125" s="25"/>
    </row>
    <row r="126" spans="1:6" x14ac:dyDescent="0.25">
      <c r="A126" s="23"/>
      <c r="B126" s="24"/>
      <c r="C126" s="25"/>
      <c r="D126" s="25"/>
      <c r="E126" s="25"/>
      <c r="F126" s="25"/>
    </row>
    <row r="127" spans="1:6" x14ac:dyDescent="0.25">
      <c r="A127" s="23"/>
      <c r="B127" s="24"/>
      <c r="C127" s="25"/>
      <c r="D127" s="25"/>
      <c r="E127" s="25"/>
      <c r="F127" s="25"/>
    </row>
    <row r="128" spans="1:6" x14ac:dyDescent="0.25">
      <c r="A128" s="23"/>
      <c r="B128" s="24"/>
      <c r="C128" s="25"/>
      <c r="D128" s="25"/>
      <c r="E128" s="25"/>
      <c r="F128" s="25"/>
    </row>
    <row r="129" spans="1:6" x14ac:dyDescent="0.25">
      <c r="A129" s="23"/>
      <c r="B129" s="24"/>
      <c r="C129" s="25"/>
      <c r="D129" s="25"/>
      <c r="E129" s="25"/>
      <c r="F129" s="25"/>
    </row>
    <row r="130" spans="1:6" x14ac:dyDescent="0.25">
      <c r="A130" s="23"/>
      <c r="B130" s="24"/>
      <c r="C130" s="25"/>
      <c r="D130" s="25"/>
      <c r="E130" s="25"/>
      <c r="F130" s="25"/>
    </row>
    <row r="131" spans="1:6" x14ac:dyDescent="0.25">
      <c r="A131" s="23"/>
      <c r="B131" s="24"/>
      <c r="C131" s="25"/>
      <c r="D131" s="25"/>
      <c r="E131" s="25"/>
      <c r="F131" s="25"/>
    </row>
    <row r="132" spans="1:6" x14ac:dyDescent="0.25">
      <c r="A132" s="23"/>
      <c r="B132" s="24"/>
      <c r="C132" s="25"/>
      <c r="D132" s="25"/>
      <c r="E132" s="25"/>
      <c r="F132" s="25"/>
    </row>
    <row r="133" spans="1:6" x14ac:dyDescent="0.25">
      <c r="A133" s="23"/>
      <c r="B133" s="24"/>
      <c r="C133" s="25"/>
      <c r="D133" s="25"/>
      <c r="E133" s="25"/>
      <c r="F133" s="25"/>
    </row>
    <row r="134" spans="1:6" x14ac:dyDescent="0.25">
      <c r="A134" s="23"/>
      <c r="B134" s="24"/>
      <c r="C134" s="25"/>
      <c r="D134" s="25"/>
      <c r="E134" s="25"/>
      <c r="F134" s="25"/>
    </row>
    <row r="135" spans="1:6" x14ac:dyDescent="0.25">
      <c r="A135" s="23"/>
      <c r="B135" s="24"/>
      <c r="C135" s="25"/>
      <c r="D135" s="25"/>
      <c r="E135" s="25"/>
      <c r="F135" s="25"/>
    </row>
    <row r="136" spans="1:6" x14ac:dyDescent="0.25">
      <c r="A136" s="23"/>
      <c r="B136" s="24"/>
      <c r="C136" s="25"/>
      <c r="D136" s="25"/>
      <c r="E136" s="25"/>
      <c r="F136" s="25"/>
    </row>
    <row r="137" spans="1:6" x14ac:dyDescent="0.25">
      <c r="A137" s="23"/>
      <c r="B137" s="24"/>
      <c r="C137" s="25"/>
      <c r="D137" s="25"/>
      <c r="E137" s="25"/>
      <c r="F137" s="25"/>
    </row>
    <row r="138" spans="1:6" x14ac:dyDescent="0.25">
      <c r="A138" s="23"/>
      <c r="B138" s="24"/>
      <c r="C138" s="25"/>
      <c r="D138" s="25"/>
      <c r="E138" s="25"/>
      <c r="F138" s="25"/>
    </row>
    <row r="139" spans="1:6" x14ac:dyDescent="0.25">
      <c r="A139" s="23"/>
      <c r="B139" s="24"/>
      <c r="C139" s="25"/>
      <c r="D139" s="25"/>
      <c r="E139" s="25"/>
      <c r="F139" s="25"/>
    </row>
    <row r="140" spans="1:6" x14ac:dyDescent="0.25">
      <c r="A140" s="23"/>
      <c r="B140" s="24"/>
      <c r="C140" s="25"/>
      <c r="D140" s="25"/>
      <c r="E140" s="25"/>
      <c r="F140" s="25"/>
    </row>
    <row r="141" spans="1:6" x14ac:dyDescent="0.25">
      <c r="A141" s="23"/>
      <c r="B141" s="24"/>
      <c r="C141" s="25"/>
      <c r="D141" s="25"/>
      <c r="E141" s="25"/>
      <c r="F141" s="25"/>
    </row>
    <row r="142" spans="1:6" x14ac:dyDescent="0.25">
      <c r="A142" s="23"/>
      <c r="B142" s="24"/>
      <c r="C142" s="25"/>
      <c r="D142" s="25"/>
      <c r="E142" s="25"/>
      <c r="F142" s="25"/>
    </row>
    <row r="143" spans="1:6" x14ac:dyDescent="0.25">
      <c r="A143" s="23"/>
      <c r="B143" s="24"/>
      <c r="C143" s="25"/>
      <c r="D143" s="25"/>
      <c r="E143" s="25"/>
      <c r="F143" s="25"/>
    </row>
    <row r="144" spans="1:6" x14ac:dyDescent="0.25">
      <c r="A144" s="23"/>
      <c r="B144" s="24"/>
      <c r="C144" s="25"/>
      <c r="D144" s="25"/>
      <c r="E144" s="25"/>
      <c r="F144" s="25"/>
    </row>
    <row r="145" spans="1:6" x14ac:dyDescent="0.25">
      <c r="A145" s="23"/>
      <c r="B145" s="24"/>
      <c r="C145" s="25"/>
      <c r="D145" s="25"/>
      <c r="E145" s="25"/>
      <c r="F145" s="25"/>
    </row>
    <row r="146" spans="1:6" x14ac:dyDescent="0.25">
      <c r="A146" s="23"/>
      <c r="B146" s="24"/>
      <c r="C146" s="25"/>
      <c r="D146" s="25"/>
      <c r="E146" s="25"/>
      <c r="F146" s="25"/>
    </row>
    <row r="147" spans="1:6" x14ac:dyDescent="0.25">
      <c r="A147" s="23"/>
      <c r="B147" s="24"/>
      <c r="C147" s="25"/>
      <c r="D147" s="25"/>
      <c r="E147" s="25"/>
      <c r="F147" s="25"/>
    </row>
    <row r="148" spans="1:6" x14ac:dyDescent="0.25">
      <c r="A148" s="23"/>
      <c r="B148" s="24"/>
      <c r="C148" s="25"/>
      <c r="D148" s="25"/>
      <c r="E148" s="25"/>
      <c r="F148" s="25"/>
    </row>
    <row r="149" spans="1:6" x14ac:dyDescent="0.25">
      <c r="A149" s="23"/>
      <c r="B149" s="24"/>
      <c r="C149" s="25"/>
      <c r="D149" s="25"/>
      <c r="E149" s="25"/>
      <c r="F149" s="25"/>
    </row>
    <row r="150" spans="1:6" x14ac:dyDescent="0.25">
      <c r="A150" s="23"/>
      <c r="B150" s="24"/>
      <c r="C150" s="25"/>
      <c r="D150" s="25"/>
      <c r="E150" s="25"/>
      <c r="F150" s="25"/>
    </row>
    <row r="151" spans="1:6" x14ac:dyDescent="0.25">
      <c r="A151" s="23"/>
      <c r="B151" s="24"/>
      <c r="C151" s="25"/>
      <c r="D151" s="25"/>
      <c r="E151" s="25"/>
      <c r="F151" s="25"/>
    </row>
    <row r="152" spans="1:6" x14ac:dyDescent="0.25">
      <c r="A152" s="23"/>
      <c r="B152" s="24"/>
      <c r="C152" s="25"/>
      <c r="D152" s="25"/>
      <c r="E152" s="25"/>
      <c r="F152" s="25"/>
    </row>
    <row r="153" spans="1:6" x14ac:dyDescent="0.25">
      <c r="A153" s="23"/>
      <c r="B153" s="24"/>
      <c r="C153" s="25"/>
      <c r="D153" s="25"/>
      <c r="E153" s="25"/>
      <c r="F153" s="25"/>
    </row>
    <row r="154" spans="1:6" x14ac:dyDescent="0.25">
      <c r="A154" s="23"/>
      <c r="B154" s="24"/>
      <c r="C154" s="25"/>
      <c r="D154" s="25"/>
      <c r="E154" s="25"/>
      <c r="F154" s="25"/>
    </row>
    <row r="155" spans="1:6" x14ac:dyDescent="0.25">
      <c r="A155" s="23"/>
      <c r="B155" s="24"/>
      <c r="C155" s="25"/>
      <c r="D155" s="25"/>
      <c r="E155" s="25"/>
      <c r="F155" s="25"/>
    </row>
    <row r="156" spans="1:6" x14ac:dyDescent="0.25">
      <c r="A156" s="23"/>
      <c r="B156" s="24"/>
      <c r="C156" s="25"/>
      <c r="D156" s="25"/>
      <c r="E156" s="25"/>
      <c r="F156" s="25"/>
    </row>
    <row r="157" spans="1:6" x14ac:dyDescent="0.25">
      <c r="A157" s="23"/>
      <c r="B157" s="24"/>
      <c r="C157" s="25"/>
      <c r="D157" s="25"/>
      <c r="E157" s="25"/>
      <c r="F157" s="25"/>
    </row>
    <row r="158" spans="1:6" x14ac:dyDescent="0.25">
      <c r="A158" s="23"/>
      <c r="B158" s="24"/>
      <c r="C158" s="25"/>
      <c r="D158" s="25"/>
      <c r="E158" s="25"/>
      <c r="F158" s="25"/>
    </row>
    <row r="159" spans="1:6" x14ac:dyDescent="0.25">
      <c r="A159" s="23"/>
      <c r="B159" s="24"/>
      <c r="C159" s="25"/>
      <c r="D159" s="25"/>
      <c r="E159" s="25"/>
      <c r="F159" s="25"/>
    </row>
    <row r="160" spans="1:6" x14ac:dyDescent="0.25">
      <c r="A160" s="23"/>
      <c r="B160" s="24"/>
      <c r="C160" s="25"/>
      <c r="D160" s="25"/>
      <c r="E160" s="25"/>
      <c r="F160" s="25"/>
    </row>
    <row r="161" spans="1:6" x14ac:dyDescent="0.25">
      <c r="A161" s="23"/>
      <c r="B161" s="24"/>
      <c r="C161" s="25"/>
      <c r="D161" s="25"/>
      <c r="E161" s="25"/>
      <c r="F161" s="25"/>
    </row>
    <row r="162" spans="1:6" x14ac:dyDescent="0.25">
      <c r="A162" s="23"/>
      <c r="B162" s="24"/>
      <c r="C162" s="25"/>
      <c r="D162" s="25"/>
      <c r="E162" s="25"/>
      <c r="F162" s="25"/>
    </row>
    <row r="163" spans="1:6" x14ac:dyDescent="0.25">
      <c r="A163" s="23"/>
      <c r="B163" s="24"/>
      <c r="C163" s="25"/>
      <c r="D163" s="25"/>
      <c r="E163" s="25"/>
      <c r="F163" s="25"/>
    </row>
    <row r="164" spans="1:6" x14ac:dyDescent="0.25">
      <c r="A164" s="23"/>
      <c r="B164" s="24"/>
      <c r="C164" s="25"/>
      <c r="D164" s="25"/>
      <c r="E164" s="25"/>
      <c r="F164" s="25"/>
    </row>
    <row r="165" spans="1:6" x14ac:dyDescent="0.25">
      <c r="A165" s="23"/>
      <c r="B165" s="24"/>
      <c r="C165" s="25"/>
      <c r="D165" s="25"/>
      <c r="E165" s="25"/>
      <c r="F165" s="25"/>
    </row>
    <row r="166" spans="1:6" x14ac:dyDescent="0.25">
      <c r="A166" s="23"/>
      <c r="B166" s="24"/>
      <c r="C166" s="25"/>
      <c r="D166" s="25"/>
      <c r="E166" s="25"/>
      <c r="F166" s="25"/>
    </row>
    <row r="167" spans="1:6" x14ac:dyDescent="0.25">
      <c r="A167" s="23"/>
      <c r="B167" s="24"/>
      <c r="C167" s="25"/>
      <c r="D167" s="25"/>
      <c r="E167" s="25"/>
      <c r="F167" s="25"/>
    </row>
    <row r="168" spans="1:6" x14ac:dyDescent="0.25">
      <c r="A168" s="23"/>
      <c r="B168" s="24"/>
      <c r="C168" s="25"/>
      <c r="D168" s="25"/>
      <c r="E168" s="25"/>
      <c r="F168" s="25"/>
    </row>
    <row r="169" spans="1:6" x14ac:dyDescent="0.25">
      <c r="A169" s="23"/>
      <c r="B169" s="24"/>
      <c r="C169" s="25"/>
      <c r="D169" s="25"/>
      <c r="E169" s="25"/>
      <c r="F169" s="25"/>
    </row>
    <row r="170" spans="1:6" x14ac:dyDescent="0.25">
      <c r="A170" s="23"/>
      <c r="B170" s="24"/>
      <c r="C170" s="25"/>
      <c r="D170" s="25"/>
      <c r="E170" s="25"/>
      <c r="F170" s="25"/>
    </row>
    <row r="171" spans="1:6" x14ac:dyDescent="0.25">
      <c r="A171" s="23"/>
      <c r="B171" s="24"/>
      <c r="C171" s="25"/>
      <c r="D171" s="25"/>
      <c r="E171" s="25"/>
      <c r="F171" s="25"/>
    </row>
    <row r="172" spans="1:6" x14ac:dyDescent="0.25">
      <c r="A172" s="23"/>
      <c r="B172" s="24"/>
      <c r="C172" s="25"/>
      <c r="D172" s="25"/>
      <c r="E172" s="25"/>
      <c r="F172" s="25"/>
    </row>
    <row r="173" spans="1:6" x14ac:dyDescent="0.25">
      <c r="A173" s="23"/>
      <c r="B173" s="24"/>
      <c r="C173" s="25"/>
      <c r="D173" s="25"/>
      <c r="E173" s="25"/>
      <c r="F173" s="25"/>
    </row>
    <row r="174" spans="1:6" x14ac:dyDescent="0.25">
      <c r="A174" s="23"/>
      <c r="B174" s="24"/>
      <c r="C174" s="25"/>
      <c r="D174" s="25"/>
      <c r="E174" s="25"/>
      <c r="F174" s="25"/>
    </row>
    <row r="175" spans="1:6" x14ac:dyDescent="0.25">
      <c r="A175" s="23"/>
      <c r="B175" s="24"/>
      <c r="C175" s="25"/>
      <c r="D175" s="25"/>
      <c r="E175" s="25"/>
      <c r="F175" s="25"/>
    </row>
    <row r="176" spans="1:6" x14ac:dyDescent="0.25">
      <c r="A176" s="23"/>
      <c r="B176" s="24"/>
      <c r="C176" s="25"/>
      <c r="D176" s="25"/>
      <c r="E176" s="25"/>
      <c r="F176" s="25"/>
    </row>
    <row r="177" spans="1:6" x14ac:dyDescent="0.25">
      <c r="A177" s="23"/>
      <c r="B177" s="24"/>
      <c r="C177" s="25"/>
      <c r="D177" s="25"/>
      <c r="E177" s="25"/>
      <c r="F177" s="25"/>
    </row>
    <row r="178" spans="1:6" x14ac:dyDescent="0.25">
      <c r="A178" s="23"/>
      <c r="B178" s="24"/>
      <c r="C178" s="25"/>
      <c r="D178" s="25"/>
      <c r="E178" s="25"/>
      <c r="F178" s="25"/>
    </row>
    <row r="179" spans="1:6" x14ac:dyDescent="0.25">
      <c r="A179" s="23"/>
      <c r="B179" s="24"/>
      <c r="C179" s="25"/>
      <c r="D179" s="25"/>
      <c r="E179" s="25"/>
      <c r="F179" s="25"/>
    </row>
    <row r="180" spans="1:6" x14ac:dyDescent="0.25">
      <c r="A180" s="23"/>
      <c r="B180" s="24"/>
      <c r="C180" s="25"/>
      <c r="D180" s="25"/>
      <c r="E180" s="25"/>
      <c r="F180" s="25"/>
    </row>
    <row r="181" spans="1:6" x14ac:dyDescent="0.25">
      <c r="A181" s="23"/>
      <c r="B181" s="24"/>
      <c r="C181" s="25"/>
      <c r="D181" s="25"/>
      <c r="E181" s="25"/>
      <c r="F181" s="25"/>
    </row>
    <row r="182" spans="1:6" x14ac:dyDescent="0.25">
      <c r="A182" s="23"/>
      <c r="B182" s="24"/>
      <c r="C182" s="25"/>
      <c r="D182" s="25"/>
      <c r="E182" s="25"/>
      <c r="F182" s="25"/>
    </row>
    <row r="183" spans="1:6" x14ac:dyDescent="0.25">
      <c r="A183" s="23"/>
      <c r="B183" s="24"/>
      <c r="C183" s="25"/>
      <c r="D183" s="25"/>
      <c r="E183" s="25"/>
      <c r="F183" s="25"/>
    </row>
    <row r="184" spans="1:6" x14ac:dyDescent="0.25">
      <c r="A184" s="23"/>
      <c r="B184" s="24"/>
      <c r="C184" s="25"/>
      <c r="D184" s="25"/>
      <c r="E184" s="25"/>
      <c r="F184" s="25"/>
    </row>
    <row r="185" spans="1:6" x14ac:dyDescent="0.25">
      <c r="A185" s="23"/>
      <c r="B185" s="24"/>
      <c r="C185" s="25"/>
      <c r="D185" s="25"/>
      <c r="E185" s="25"/>
      <c r="F185" s="25"/>
    </row>
    <row r="186" spans="1:6" x14ac:dyDescent="0.25">
      <c r="A186" s="23"/>
      <c r="B186" s="24"/>
      <c r="C186" s="25"/>
      <c r="D186" s="25"/>
      <c r="E186" s="25"/>
      <c r="F186" s="25"/>
    </row>
    <row r="187" spans="1:6" x14ac:dyDescent="0.25">
      <c r="A187" s="23"/>
      <c r="B187" s="24"/>
      <c r="C187" s="25"/>
      <c r="D187" s="25"/>
      <c r="E187" s="25"/>
      <c r="F187" s="25"/>
    </row>
    <row r="188" spans="1:6" x14ac:dyDescent="0.25">
      <c r="A188" s="23"/>
      <c r="B188" s="24"/>
      <c r="C188" s="25"/>
      <c r="D188" s="25"/>
      <c r="E188" s="25"/>
      <c r="F188" s="25"/>
    </row>
    <row r="189" spans="1:6" x14ac:dyDescent="0.25">
      <c r="A189" s="23"/>
      <c r="B189" s="24"/>
      <c r="C189" s="25"/>
      <c r="D189" s="25"/>
      <c r="E189" s="25"/>
      <c r="F189" s="25"/>
    </row>
    <row r="190" spans="1:6" x14ac:dyDescent="0.25">
      <c r="A190" s="23"/>
      <c r="B190" s="24"/>
      <c r="C190" s="25"/>
      <c r="D190" s="25"/>
      <c r="E190" s="25"/>
      <c r="F190" s="25"/>
    </row>
    <row r="191" spans="1:6" x14ac:dyDescent="0.25">
      <c r="A191" s="23"/>
      <c r="B191" s="24"/>
      <c r="C191" s="25"/>
      <c r="D191" s="25"/>
      <c r="E191" s="25"/>
      <c r="F191" s="25"/>
    </row>
    <row r="192" spans="1:6" x14ac:dyDescent="0.25">
      <c r="A192" s="23"/>
      <c r="B192" s="24"/>
      <c r="C192" s="25"/>
      <c r="D192" s="25"/>
      <c r="E192" s="25"/>
      <c r="F192" s="25"/>
    </row>
    <row r="193" spans="1:6" x14ac:dyDescent="0.25">
      <c r="A193" s="23"/>
      <c r="B193" s="24"/>
      <c r="C193" s="25"/>
      <c r="D193" s="25"/>
      <c r="E193" s="25"/>
      <c r="F193" s="25"/>
    </row>
    <row r="194" spans="1:6" x14ac:dyDescent="0.25">
      <c r="A194" s="23"/>
      <c r="B194" s="24"/>
      <c r="C194" s="25"/>
      <c r="D194" s="25"/>
      <c r="E194" s="25"/>
      <c r="F194" s="25"/>
    </row>
    <row r="195" spans="1:6" x14ac:dyDescent="0.25">
      <c r="A195" s="23"/>
      <c r="B195" s="24"/>
      <c r="C195" s="25"/>
      <c r="D195" s="25"/>
      <c r="E195" s="25"/>
      <c r="F195" s="25"/>
    </row>
    <row r="196" spans="1:6" x14ac:dyDescent="0.25">
      <c r="A196" s="23"/>
      <c r="B196" s="24"/>
      <c r="C196" s="25"/>
      <c r="D196" s="25"/>
      <c r="E196" s="25"/>
      <c r="F196" s="25"/>
    </row>
    <row r="197" spans="1:6" x14ac:dyDescent="0.25">
      <c r="A197" s="23"/>
      <c r="B197" s="24"/>
      <c r="C197" s="25"/>
      <c r="D197" s="25"/>
      <c r="E197" s="25"/>
      <c r="F197" s="25"/>
    </row>
    <row r="198" spans="1:6" x14ac:dyDescent="0.25">
      <c r="A198" s="23"/>
      <c r="B198" s="24"/>
      <c r="C198" s="25"/>
      <c r="D198" s="25"/>
      <c r="E198" s="25"/>
      <c r="F198" s="25"/>
    </row>
    <row r="199" spans="1:6" x14ac:dyDescent="0.25">
      <c r="A199" s="23"/>
      <c r="B199" s="24"/>
      <c r="C199" s="25"/>
      <c r="D199" s="25"/>
      <c r="E199" s="25"/>
      <c r="F199" s="25"/>
    </row>
    <row r="200" spans="1:6" x14ac:dyDescent="0.25">
      <c r="A200" s="23"/>
      <c r="B200" s="24"/>
      <c r="C200" s="25"/>
      <c r="D200" s="25"/>
      <c r="E200" s="25"/>
      <c r="F200" s="25"/>
    </row>
    <row r="201" spans="1:6" x14ac:dyDescent="0.25">
      <c r="A201" s="23"/>
      <c r="B201" s="24"/>
      <c r="C201" s="25"/>
      <c r="D201" s="25"/>
      <c r="E201" s="25"/>
      <c r="F201" s="25"/>
    </row>
    <row r="202" spans="1:6" x14ac:dyDescent="0.25">
      <c r="A202" s="23"/>
      <c r="B202" s="24"/>
      <c r="C202" s="25"/>
      <c r="D202" s="25"/>
      <c r="E202" s="25"/>
      <c r="F202" s="25"/>
    </row>
  </sheetData>
  <mergeCells count="19">
    <mergeCell ref="A1:G1"/>
    <mergeCell ref="A2:G2"/>
    <mergeCell ref="A38:F38"/>
    <mergeCell ref="A3:G3"/>
    <mergeCell ref="A4:G4"/>
    <mergeCell ref="A5:G5"/>
    <mergeCell ref="A37:F37"/>
    <mergeCell ref="A7:G7"/>
    <mergeCell ref="A8:G8"/>
    <mergeCell ref="A39:F39"/>
    <mergeCell ref="A54:F54"/>
    <mergeCell ref="A74:F74"/>
    <mergeCell ref="A84:F84"/>
    <mergeCell ref="A73:F73"/>
    <mergeCell ref="A52:F52"/>
    <mergeCell ref="A53:F53"/>
    <mergeCell ref="A69:F69"/>
    <mergeCell ref="A72:F72"/>
    <mergeCell ref="A49:F49"/>
  </mergeCells>
  <phoneticPr fontId="1" type="noConversion"/>
  <pageMargins left="0.39370078740157483" right="0.31496062992125984" top="0.74803149606299213" bottom="0.74803149606299213" header="0.31496062992125984" footer="0.31496062992125984"/>
  <pageSetup scale="52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2"/>
  <sheetViews>
    <sheetView zoomScale="90" zoomScaleNormal="90" workbookViewId="0">
      <selection activeCell="E78" sqref="E78"/>
    </sheetView>
  </sheetViews>
  <sheetFormatPr baseColWidth="10" defaultColWidth="11.5703125" defaultRowHeight="15" x14ac:dyDescent="0.25"/>
  <cols>
    <col min="1" max="1" width="9.7109375" style="1" customWidth="1"/>
    <col min="2" max="2" width="45.7109375" style="2" customWidth="1"/>
    <col min="3" max="7" width="13.7109375" style="3" customWidth="1"/>
    <col min="8" max="16384" width="11.5703125" style="3"/>
  </cols>
  <sheetData>
    <row r="1" spans="1:10" s="4" customFormat="1" x14ac:dyDescent="0.25">
      <c r="A1" s="56" t="s">
        <v>10</v>
      </c>
      <c r="B1" s="56"/>
      <c r="C1" s="56"/>
      <c r="D1" s="56"/>
      <c r="E1" s="56"/>
      <c r="F1" s="56"/>
    </row>
    <row r="2" spans="1:10" s="4" customFormat="1" x14ac:dyDescent="0.25">
      <c r="A2" s="56" t="s">
        <v>9</v>
      </c>
      <c r="B2" s="56"/>
      <c r="C2" s="56"/>
      <c r="D2" s="56"/>
      <c r="E2" s="56"/>
      <c r="F2" s="56"/>
    </row>
    <row r="3" spans="1:10" s="4" customFormat="1" x14ac:dyDescent="0.25">
      <c r="A3" s="56" t="s">
        <v>8</v>
      </c>
      <c r="B3" s="56"/>
      <c r="C3" s="56"/>
      <c r="D3" s="56"/>
      <c r="E3" s="56"/>
      <c r="F3" s="56"/>
    </row>
    <row r="4" spans="1:10" s="4" customFormat="1" x14ac:dyDescent="0.25">
      <c r="A4" s="56" t="s">
        <v>68</v>
      </c>
      <c r="B4" s="56"/>
      <c r="C4" s="56"/>
      <c r="D4" s="56"/>
      <c r="E4" s="56"/>
      <c r="F4" s="56"/>
    </row>
    <row r="5" spans="1:10" s="4" customFormat="1" x14ac:dyDescent="0.25">
      <c r="A5" s="56"/>
      <c r="B5" s="56"/>
      <c r="C5" s="56"/>
      <c r="D5" s="56"/>
      <c r="E5" s="56"/>
      <c r="F5" s="56"/>
    </row>
    <row r="6" spans="1:10" x14ac:dyDescent="0.25">
      <c r="A6" s="20"/>
      <c r="B6" s="21"/>
      <c r="C6" s="22"/>
      <c r="D6" s="22"/>
      <c r="E6" s="22"/>
      <c r="F6" s="22"/>
    </row>
    <row r="7" spans="1:10" x14ac:dyDescent="0.25">
      <c r="A7" s="56" t="s">
        <v>0</v>
      </c>
      <c r="B7" s="56"/>
      <c r="C7" s="56"/>
      <c r="D7" s="56"/>
      <c r="E7" s="56"/>
      <c r="F7" s="56"/>
      <c r="G7" s="2"/>
      <c r="H7" s="2"/>
      <c r="I7" s="2"/>
      <c r="J7" s="2"/>
    </row>
    <row r="8" spans="1:10" x14ac:dyDescent="0.25">
      <c r="A8" s="56" t="s">
        <v>86</v>
      </c>
      <c r="B8" s="56"/>
      <c r="C8" s="56"/>
      <c r="D8" s="56"/>
      <c r="E8" s="56"/>
      <c r="F8" s="56"/>
      <c r="G8" s="2"/>
      <c r="H8" s="2"/>
      <c r="I8" s="2"/>
      <c r="J8" s="2"/>
    </row>
    <row r="9" spans="1:10" x14ac:dyDescent="0.25">
      <c r="A9" s="45"/>
    </row>
    <row r="10" spans="1:10" s="46" customFormat="1" ht="17.25" x14ac:dyDescent="0.25">
      <c r="A10" s="12" t="s">
        <v>7</v>
      </c>
      <c r="B10" s="8" t="s">
        <v>1</v>
      </c>
      <c r="C10" s="12" t="s">
        <v>2</v>
      </c>
      <c r="D10" s="53" t="s">
        <v>69</v>
      </c>
      <c r="E10" s="53" t="s">
        <v>70</v>
      </c>
      <c r="F10" s="12" t="s">
        <v>105</v>
      </c>
      <c r="G10" s="37"/>
    </row>
    <row r="11" spans="1:10" s="46" customFormat="1" x14ac:dyDescent="0.25">
      <c r="A11" s="12"/>
      <c r="B11" s="8"/>
      <c r="C11" s="12"/>
      <c r="D11" s="8"/>
      <c r="E11" s="8"/>
      <c r="F11" s="8"/>
      <c r="G11" s="37"/>
    </row>
    <row r="12" spans="1:10" s="46" customFormat="1" x14ac:dyDescent="0.25">
      <c r="A12" s="49">
        <v>0</v>
      </c>
      <c r="B12" s="10" t="s">
        <v>109</v>
      </c>
      <c r="C12" s="14" t="s">
        <v>33</v>
      </c>
      <c r="D12" s="39">
        <f>'1 T'!G12</f>
        <v>14740</v>
      </c>
      <c r="E12" s="39">
        <f>'2 T'!G12</f>
        <v>19351.333333333332</v>
      </c>
      <c r="F12" s="39">
        <f>AVERAGE(D12:E12)</f>
        <v>17045.666666666664</v>
      </c>
      <c r="G12" s="37"/>
    </row>
    <row r="13" spans="1:10" s="46" customFormat="1" x14ac:dyDescent="0.25">
      <c r="A13" s="49"/>
      <c r="B13" s="50" t="s">
        <v>110</v>
      </c>
      <c r="C13" s="14" t="s">
        <v>33</v>
      </c>
      <c r="D13" s="39">
        <f>'1 T'!G13</f>
        <v>0</v>
      </c>
      <c r="E13" s="39">
        <f>'2 T'!G13</f>
        <v>0</v>
      </c>
      <c r="F13" s="39">
        <f t="shared" ref="F13:F30" si="0">AVERAGE(D13:E13)</f>
        <v>0</v>
      </c>
      <c r="G13" s="37"/>
    </row>
    <row r="14" spans="1:10" s="46" customFormat="1" x14ac:dyDescent="0.25">
      <c r="A14" s="14"/>
      <c r="B14" s="8"/>
      <c r="C14" s="12"/>
      <c r="D14" s="39"/>
      <c r="E14" s="39"/>
      <c r="F14" s="39"/>
    </row>
    <row r="15" spans="1:10" s="46" customFormat="1" ht="15.75" x14ac:dyDescent="0.25">
      <c r="A15" s="43">
        <v>1</v>
      </c>
      <c r="B15" s="40" t="s">
        <v>79</v>
      </c>
      <c r="C15" s="9" t="s">
        <v>33</v>
      </c>
      <c r="D15" s="39">
        <f>'1 T'!G15</f>
        <v>26548.666666666668</v>
      </c>
      <c r="E15" s="39">
        <f>'2 T'!G15</f>
        <v>38507.666666666664</v>
      </c>
      <c r="F15" s="39">
        <f t="shared" si="0"/>
        <v>32528.166666666664</v>
      </c>
    </row>
    <row r="16" spans="1:10" s="46" customFormat="1" ht="15.75" x14ac:dyDescent="0.25">
      <c r="A16" s="43"/>
      <c r="B16" s="34" t="s">
        <v>80</v>
      </c>
      <c r="C16" s="9" t="s">
        <v>33</v>
      </c>
      <c r="D16" s="39">
        <f>'1 T'!G16</f>
        <v>23212.333333333332</v>
      </c>
      <c r="E16" s="39">
        <f>'2 T'!G16</f>
        <v>31239.333333333332</v>
      </c>
      <c r="F16" s="39">
        <f t="shared" si="0"/>
        <v>27225.833333333332</v>
      </c>
    </row>
    <row r="17" spans="1:13" ht="15.75" x14ac:dyDescent="0.25">
      <c r="A17" s="43"/>
      <c r="B17" s="36" t="s">
        <v>81</v>
      </c>
      <c r="C17" s="9" t="s">
        <v>33</v>
      </c>
      <c r="D17" s="39">
        <f>'1 T'!G17</f>
        <v>169.66666666666666</v>
      </c>
      <c r="E17" s="39">
        <f>'2 T'!G17</f>
        <v>265</v>
      </c>
      <c r="F17" s="39">
        <f t="shared" si="0"/>
        <v>217.33333333333331</v>
      </c>
      <c r="H17" s="11"/>
    </row>
    <row r="18" spans="1:13" ht="15.75" x14ac:dyDescent="0.25">
      <c r="A18" s="43"/>
      <c r="B18" s="36" t="s">
        <v>82</v>
      </c>
      <c r="C18" s="9" t="s">
        <v>33</v>
      </c>
      <c r="D18" s="39">
        <f>'1 T'!G18</f>
        <v>19594.333333333332</v>
      </c>
      <c r="E18" s="39">
        <f>'2 T'!G18</f>
        <v>25199</v>
      </c>
      <c r="F18" s="39">
        <f t="shared" si="0"/>
        <v>22396.666666666664</v>
      </c>
      <c r="H18" s="11"/>
    </row>
    <row r="19" spans="1:13" ht="15.75" x14ac:dyDescent="0.25">
      <c r="A19" s="43"/>
      <c r="B19" s="36" t="s">
        <v>88</v>
      </c>
      <c r="C19" s="9" t="s">
        <v>33</v>
      </c>
      <c r="D19" s="39">
        <f>'1 T'!G19</f>
        <v>1670</v>
      </c>
      <c r="E19" s="39">
        <f>'2 T'!G19</f>
        <v>3273</v>
      </c>
      <c r="F19" s="39">
        <f t="shared" si="0"/>
        <v>2471.5</v>
      </c>
      <c r="H19" s="11"/>
    </row>
    <row r="20" spans="1:13" ht="15.75" x14ac:dyDescent="0.25">
      <c r="A20" s="43"/>
      <c r="B20" s="36" t="s">
        <v>87</v>
      </c>
      <c r="C20" s="9" t="s">
        <v>34</v>
      </c>
      <c r="D20" s="39">
        <f>'1 T'!G20</f>
        <v>1778.3333333333333</v>
      </c>
      <c r="E20" s="39">
        <f>'2 T'!G20</f>
        <v>2502.3333333333335</v>
      </c>
      <c r="F20" s="39">
        <f t="shared" si="0"/>
        <v>2140.3333333333335</v>
      </c>
      <c r="H20" s="11"/>
    </row>
    <row r="21" spans="1:13" ht="15.75" x14ac:dyDescent="0.25">
      <c r="A21" s="43"/>
      <c r="B21" s="35" t="s">
        <v>36</v>
      </c>
      <c r="C21" s="9" t="s">
        <v>33</v>
      </c>
      <c r="D21" s="39">
        <f>'1 T'!G21</f>
        <v>3336.3333333333335</v>
      </c>
      <c r="E21" s="39">
        <f>'2 T'!G21</f>
        <v>7268.333333333333</v>
      </c>
      <c r="F21" s="39">
        <f t="shared" si="0"/>
        <v>5302.333333333333</v>
      </c>
      <c r="H21" s="11"/>
    </row>
    <row r="22" spans="1:13" ht="17.25" x14ac:dyDescent="0.25">
      <c r="A22" s="43">
        <v>2</v>
      </c>
      <c r="B22" s="41" t="s">
        <v>83</v>
      </c>
      <c r="C22" s="9" t="s">
        <v>89</v>
      </c>
      <c r="D22" s="39">
        <f>'1 T'!G22</f>
        <v>98358.666666666672</v>
      </c>
      <c r="E22" s="39">
        <f>'2 T'!G22</f>
        <v>115671</v>
      </c>
      <c r="F22" s="39">
        <f t="shared" si="0"/>
        <v>107014.83333333334</v>
      </c>
      <c r="H22" s="11"/>
    </row>
    <row r="23" spans="1:13" ht="15.75" x14ac:dyDescent="0.25">
      <c r="A23" s="43"/>
      <c r="B23" s="35" t="s">
        <v>84</v>
      </c>
      <c r="C23" s="9" t="s">
        <v>33</v>
      </c>
      <c r="D23" s="39">
        <f>'1 T'!G23</f>
        <v>20759.666666666668</v>
      </c>
      <c r="E23" s="39">
        <f>'2 T'!G23</f>
        <v>26104.666666666668</v>
      </c>
      <c r="F23" s="39">
        <f t="shared" si="0"/>
        <v>23432.166666666668</v>
      </c>
      <c r="H23" s="11"/>
    </row>
    <row r="24" spans="1:13" ht="15.75" x14ac:dyDescent="0.25">
      <c r="A24" s="43"/>
      <c r="B24" s="35" t="s">
        <v>85</v>
      </c>
      <c r="C24" s="9" t="s">
        <v>33</v>
      </c>
      <c r="D24" s="39">
        <f>'1 T'!G24</f>
        <v>16662.333333333332</v>
      </c>
      <c r="E24" s="39">
        <f>'2 T'!G24</f>
        <v>19175.666666666668</v>
      </c>
      <c r="F24" s="39">
        <f t="shared" si="0"/>
        <v>17919</v>
      </c>
      <c r="H24" s="11"/>
    </row>
    <row r="25" spans="1:13" ht="15.75" x14ac:dyDescent="0.25">
      <c r="A25" s="44"/>
      <c r="B25" s="35" t="s">
        <v>42</v>
      </c>
      <c r="C25" s="9" t="s">
        <v>33</v>
      </c>
      <c r="D25" s="39">
        <f>'1 T'!G25</f>
        <v>77599</v>
      </c>
      <c r="E25" s="39">
        <f>'2 T'!G25</f>
        <v>89566.333333333328</v>
      </c>
      <c r="F25" s="39">
        <f t="shared" si="0"/>
        <v>83582.666666666657</v>
      </c>
      <c r="H25" s="11"/>
    </row>
    <row r="26" spans="1:13" ht="15.75" x14ac:dyDescent="0.25">
      <c r="A26" s="44"/>
      <c r="B26" s="36" t="s">
        <v>82</v>
      </c>
      <c r="C26" s="9" t="s">
        <v>33</v>
      </c>
      <c r="D26" s="39">
        <f>'1 T'!G26</f>
        <v>66714.333333333328</v>
      </c>
      <c r="E26" s="39">
        <f>'2 T'!G26</f>
        <v>75630.666666666672</v>
      </c>
      <c r="F26" s="39">
        <f t="shared" si="0"/>
        <v>71172.5</v>
      </c>
      <c r="H26" s="11"/>
    </row>
    <row r="27" spans="1:13" ht="15.75" x14ac:dyDescent="0.25">
      <c r="A27" s="44"/>
      <c r="B27" s="36" t="s">
        <v>87</v>
      </c>
      <c r="C27" s="9" t="s">
        <v>33</v>
      </c>
      <c r="D27" s="39">
        <f>'1 T'!G27</f>
        <v>10884.666666666666</v>
      </c>
      <c r="E27" s="39">
        <f>'2 T'!G27</f>
        <v>13935.666666666666</v>
      </c>
      <c r="F27" s="39">
        <f t="shared" si="0"/>
        <v>12410.166666666666</v>
      </c>
      <c r="H27" s="11"/>
    </row>
    <row r="28" spans="1:13" ht="15.75" x14ac:dyDescent="0.25">
      <c r="A28" s="43">
        <v>3</v>
      </c>
      <c r="B28" s="42" t="s">
        <v>32</v>
      </c>
      <c r="C28" s="9" t="s">
        <v>35</v>
      </c>
      <c r="D28" s="39">
        <f>'1 T'!G28</f>
        <v>2204.6666666666665</v>
      </c>
      <c r="E28" s="39">
        <f>'2 T'!G28</f>
        <v>5953</v>
      </c>
      <c r="F28" s="39">
        <f t="shared" si="0"/>
        <v>4078.833333333333</v>
      </c>
      <c r="H28" s="11"/>
    </row>
    <row r="29" spans="1:13" ht="15.75" x14ac:dyDescent="0.25">
      <c r="A29" s="43"/>
      <c r="B29" s="42"/>
      <c r="C29" s="9"/>
      <c r="D29" s="39"/>
      <c r="E29" s="39"/>
      <c r="F29" s="39"/>
      <c r="H29" s="11"/>
    </row>
    <row r="30" spans="1:13" ht="15.75" customHeight="1" x14ac:dyDescent="0.25">
      <c r="A30" s="14"/>
      <c r="B30" s="40" t="s">
        <v>98</v>
      </c>
      <c r="C30" s="9" t="s">
        <v>33</v>
      </c>
      <c r="D30" s="39">
        <f>'1 T'!G30</f>
        <v>100811.33333333333</v>
      </c>
      <c r="E30" s="39">
        <f>'2 T'!G30</f>
        <v>120805.66666666666</v>
      </c>
      <c r="F30" s="39">
        <f t="shared" si="0"/>
        <v>110808.5</v>
      </c>
      <c r="H30" s="11"/>
    </row>
    <row r="31" spans="1:13" ht="15.75" customHeight="1" x14ac:dyDescent="0.25">
      <c r="A31" s="47"/>
      <c r="B31" s="37" t="s">
        <v>91</v>
      </c>
      <c r="C31" s="7"/>
      <c r="D31" s="7"/>
      <c r="E31" s="7"/>
      <c r="F31" s="7"/>
      <c r="G31" s="7"/>
      <c r="H31" s="7"/>
      <c r="I31" s="7"/>
      <c r="J31" s="7"/>
      <c r="L31" s="11"/>
    </row>
    <row r="32" spans="1:13" ht="15.75" customHeight="1" x14ac:dyDescent="0.25">
      <c r="A32" s="47"/>
      <c r="B32" s="37" t="s">
        <v>92</v>
      </c>
      <c r="C32" s="7"/>
      <c r="D32" s="7"/>
      <c r="E32" s="7"/>
      <c r="F32" s="7"/>
      <c r="G32" s="7"/>
      <c r="H32" s="7"/>
      <c r="I32" s="7"/>
      <c r="J32" s="7"/>
      <c r="K32" s="38"/>
      <c r="M32" s="11"/>
    </row>
    <row r="33" spans="1:13" ht="15.75" customHeight="1" x14ac:dyDescent="0.25">
      <c r="A33" s="47"/>
      <c r="B33" s="37" t="s">
        <v>97</v>
      </c>
      <c r="C33" s="7"/>
      <c r="D33" s="7"/>
      <c r="E33" s="7"/>
      <c r="F33" s="7"/>
      <c r="G33" s="7"/>
      <c r="H33" s="7"/>
      <c r="I33" s="7"/>
      <c r="J33" s="7"/>
      <c r="K33" s="38"/>
      <c r="M33" s="11"/>
    </row>
    <row r="34" spans="1:13" x14ac:dyDescent="0.25">
      <c r="A34" s="45"/>
      <c r="B34" s="2" t="s">
        <v>76</v>
      </c>
      <c r="M34" s="11"/>
    </row>
    <row r="35" spans="1:13" x14ac:dyDescent="0.25">
      <c r="C35" s="7"/>
    </row>
    <row r="37" spans="1:13" x14ac:dyDescent="0.25">
      <c r="A37" s="59" t="s">
        <v>12</v>
      </c>
      <c r="B37" s="59"/>
      <c r="C37" s="59"/>
      <c r="D37" s="59"/>
      <c r="E37" s="59"/>
      <c r="F37" s="59"/>
    </row>
    <row r="38" spans="1:13" x14ac:dyDescent="0.25">
      <c r="A38" s="59" t="s">
        <v>41</v>
      </c>
      <c r="B38" s="59"/>
      <c r="C38" s="59"/>
      <c r="D38" s="59"/>
      <c r="E38" s="59"/>
      <c r="F38" s="59"/>
    </row>
    <row r="39" spans="1:13" x14ac:dyDescent="0.25">
      <c r="A39" s="59" t="s">
        <v>100</v>
      </c>
      <c r="B39" s="59"/>
      <c r="C39" s="59"/>
      <c r="D39" s="59"/>
      <c r="E39" s="59"/>
      <c r="F39" s="59"/>
    </row>
    <row r="40" spans="1:13" x14ac:dyDescent="0.25">
      <c r="A40" s="23"/>
      <c r="B40" s="24"/>
      <c r="C40" s="25"/>
      <c r="D40" s="25"/>
      <c r="E40" s="25"/>
      <c r="F40" s="25"/>
    </row>
    <row r="41" spans="1:13" x14ac:dyDescent="0.25">
      <c r="A41" s="29" t="s">
        <v>7</v>
      </c>
      <c r="B41" s="26" t="s">
        <v>1</v>
      </c>
      <c r="C41" s="30" t="s">
        <v>69</v>
      </c>
      <c r="D41" s="30" t="s">
        <v>70</v>
      </c>
      <c r="E41" s="30" t="s">
        <v>106</v>
      </c>
    </row>
    <row r="42" spans="1:13" x14ac:dyDescent="0.25">
      <c r="A42" s="29"/>
      <c r="B42" s="26"/>
      <c r="C42" s="30"/>
      <c r="D42" s="30"/>
      <c r="E42" s="30"/>
    </row>
    <row r="43" spans="1:13" x14ac:dyDescent="0.25">
      <c r="A43" s="29">
        <v>1</v>
      </c>
      <c r="B43" s="26" t="s">
        <v>101</v>
      </c>
      <c r="C43" s="6">
        <f>'1 T'!F43</f>
        <v>893818247</v>
      </c>
      <c r="D43" s="6">
        <f>'2 T'!F43</f>
        <v>1094720501</v>
      </c>
      <c r="E43" s="6">
        <f>SUM(C43:D43)</f>
        <v>1988538748</v>
      </c>
    </row>
    <row r="44" spans="1:13" x14ac:dyDescent="0.25">
      <c r="A44" s="29">
        <v>2</v>
      </c>
      <c r="B44" s="26" t="s">
        <v>103</v>
      </c>
      <c r="C44" s="6">
        <f>'1 T'!F44</f>
        <v>1147405260</v>
      </c>
      <c r="D44" s="6">
        <f>'2 T'!F44</f>
        <v>981444120</v>
      </c>
      <c r="E44" s="6">
        <f>SUM(C44:D44)</f>
        <v>2128849380</v>
      </c>
    </row>
    <row r="45" spans="1:13" x14ac:dyDescent="0.25">
      <c r="A45" s="29">
        <v>3</v>
      </c>
      <c r="B45" s="26" t="s">
        <v>102</v>
      </c>
      <c r="C45" s="6">
        <f>'1 T'!F45</f>
        <v>0</v>
      </c>
      <c r="D45" s="6">
        <f>'2 T'!F45</f>
        <v>348431321.14999998</v>
      </c>
      <c r="E45" s="6">
        <f t="shared" ref="E45:E46" si="1">SUM(C45:D45)</f>
        <v>348431321.14999998</v>
      </c>
    </row>
    <row r="46" spans="1:13" x14ac:dyDescent="0.25">
      <c r="A46" s="29">
        <v>4</v>
      </c>
      <c r="B46" s="26" t="s">
        <v>104</v>
      </c>
      <c r="C46" s="6">
        <f>'1 T'!F46</f>
        <v>0</v>
      </c>
      <c r="D46" s="6">
        <f>'2 T'!F46</f>
        <v>0</v>
      </c>
      <c r="E46" s="6">
        <f t="shared" si="1"/>
        <v>0</v>
      </c>
    </row>
    <row r="47" spans="1:13" x14ac:dyDescent="0.25">
      <c r="A47" s="29">
        <v>5</v>
      </c>
      <c r="B47" s="26" t="s">
        <v>75</v>
      </c>
      <c r="C47" s="6">
        <f>'1 T'!F47</f>
        <v>0</v>
      </c>
      <c r="D47" s="6">
        <f>'2 T'!F47</f>
        <v>103272667.02</v>
      </c>
      <c r="E47" s="6">
        <f t="shared" ref="E47" si="2">SUM(C47:D47)</f>
        <v>103272667.02</v>
      </c>
    </row>
    <row r="48" spans="1:13" x14ac:dyDescent="0.25">
      <c r="A48" s="29"/>
      <c r="B48" s="26" t="s">
        <v>11</v>
      </c>
      <c r="C48" s="6">
        <f>SUM(C43:C47)</f>
        <v>2041223507</v>
      </c>
      <c r="D48" s="6">
        <f>SUM(D43:D47)</f>
        <v>2527868609.1700001</v>
      </c>
      <c r="E48" s="6">
        <f>SUM(E43:E47)</f>
        <v>4569092116.1700001</v>
      </c>
      <c r="F48" s="11"/>
    </row>
    <row r="49" spans="1:7" x14ac:dyDescent="0.25">
      <c r="A49" s="60" t="s">
        <v>43</v>
      </c>
      <c r="B49" s="60"/>
      <c r="C49" s="60"/>
      <c r="D49" s="60"/>
      <c r="E49" s="60"/>
      <c r="F49" s="60"/>
      <c r="G49" s="11"/>
    </row>
    <row r="50" spans="1:7" x14ac:dyDescent="0.25">
      <c r="A50" s="23"/>
      <c r="B50" s="24"/>
      <c r="C50" s="25"/>
      <c r="D50" s="25"/>
      <c r="E50" s="25"/>
      <c r="F50" s="25"/>
      <c r="G50" s="11"/>
    </row>
    <row r="51" spans="1:7" x14ac:dyDescent="0.25">
      <c r="A51" s="23"/>
      <c r="B51" s="23"/>
      <c r="C51" s="23"/>
      <c r="D51" s="23"/>
      <c r="E51" s="23"/>
      <c r="F51" s="23"/>
    </row>
    <row r="52" spans="1:7" x14ac:dyDescent="0.25">
      <c r="A52" s="59" t="s">
        <v>14</v>
      </c>
      <c r="B52" s="59"/>
      <c r="C52" s="59"/>
      <c r="D52" s="59"/>
      <c r="E52" s="59"/>
      <c r="F52" s="59"/>
      <c r="G52" s="11"/>
    </row>
    <row r="53" spans="1:7" x14ac:dyDescent="0.25">
      <c r="A53" s="59" t="s">
        <v>40</v>
      </c>
      <c r="B53" s="59"/>
      <c r="C53" s="59"/>
      <c r="D53" s="59"/>
      <c r="E53" s="59"/>
      <c r="F53" s="59"/>
    </row>
    <row r="54" spans="1:7" x14ac:dyDescent="0.25">
      <c r="A54" s="59" t="s">
        <v>99</v>
      </c>
      <c r="B54" s="59"/>
      <c r="C54" s="59"/>
      <c r="D54" s="59"/>
      <c r="E54" s="59"/>
      <c r="F54" s="59"/>
    </row>
    <row r="55" spans="1:7" x14ac:dyDescent="0.25">
      <c r="A55" s="23"/>
      <c r="B55" s="24"/>
      <c r="C55" s="25"/>
      <c r="D55" s="25"/>
      <c r="E55" s="25"/>
      <c r="F55" s="25"/>
    </row>
    <row r="56" spans="1:7" x14ac:dyDescent="0.25">
      <c r="A56" s="29" t="s">
        <v>15</v>
      </c>
      <c r="B56" s="26" t="s">
        <v>16</v>
      </c>
      <c r="C56" s="30" t="str">
        <f>+C41</f>
        <v>I Trimestre</v>
      </c>
      <c r="D56" s="30" t="str">
        <f>+D41</f>
        <v>II Trimestre</v>
      </c>
      <c r="E56" s="30" t="str">
        <f>+E41</f>
        <v xml:space="preserve">I Semestre </v>
      </c>
    </row>
    <row r="57" spans="1:7" x14ac:dyDescent="0.25">
      <c r="A57" s="29"/>
      <c r="B57" s="26"/>
      <c r="C57" s="27"/>
      <c r="D57" s="27"/>
      <c r="E57" s="27"/>
    </row>
    <row r="58" spans="1:7" x14ac:dyDescent="0.25">
      <c r="A58" s="31" t="s">
        <v>24</v>
      </c>
      <c r="B58" s="28" t="s">
        <v>25</v>
      </c>
      <c r="C58" s="6">
        <f>'1 T'!F58</f>
        <v>0</v>
      </c>
      <c r="D58" s="6">
        <f>'2 T'!F58</f>
        <v>348431321.14999998</v>
      </c>
      <c r="E58" s="6">
        <f t="shared" ref="E58:E68" si="3">SUM(C58:D58)</f>
        <v>348431321.14999998</v>
      </c>
    </row>
    <row r="59" spans="1:7" x14ac:dyDescent="0.25">
      <c r="A59" s="31" t="s">
        <v>26</v>
      </c>
      <c r="B59" s="28" t="s">
        <v>27</v>
      </c>
      <c r="C59" s="6">
        <f>'1 T'!F59</f>
        <v>1147405260</v>
      </c>
      <c r="D59" s="6">
        <f>'2 T'!F59</f>
        <v>981444120</v>
      </c>
      <c r="E59" s="6">
        <f t="shared" ref="E59:E67" si="4">SUM(C59:D59)</f>
        <v>2128849380</v>
      </c>
    </row>
    <row r="60" spans="1:7" x14ac:dyDescent="0.25">
      <c r="A60" s="31" t="s">
        <v>52</v>
      </c>
      <c r="B60" s="28" t="s">
        <v>53</v>
      </c>
      <c r="C60" s="6">
        <f>'1 T'!F60</f>
        <v>0</v>
      </c>
      <c r="D60" s="6">
        <f>'2 T'!F60</f>
        <v>0</v>
      </c>
      <c r="E60" s="6">
        <f t="shared" si="4"/>
        <v>0</v>
      </c>
    </row>
    <row r="61" spans="1:7" x14ac:dyDescent="0.25">
      <c r="A61" s="31" t="s">
        <v>28</v>
      </c>
      <c r="B61" s="28" t="s">
        <v>29</v>
      </c>
      <c r="C61" s="6">
        <f>'1 T'!F61</f>
        <v>0</v>
      </c>
      <c r="D61" s="6">
        <f>'2 T'!F61</f>
        <v>0</v>
      </c>
      <c r="E61" s="6">
        <f t="shared" si="4"/>
        <v>0</v>
      </c>
    </row>
    <row r="62" spans="1:7" x14ac:dyDescent="0.25">
      <c r="A62" s="31" t="s">
        <v>54</v>
      </c>
      <c r="B62" s="28" t="s">
        <v>55</v>
      </c>
      <c r="C62" s="6">
        <f>'1 T'!F62</f>
        <v>0</v>
      </c>
      <c r="D62" s="6">
        <f>'2 T'!F62</f>
        <v>0</v>
      </c>
      <c r="E62" s="6">
        <f t="shared" si="4"/>
        <v>0</v>
      </c>
    </row>
    <row r="63" spans="1:7" x14ac:dyDescent="0.25">
      <c r="A63" s="31" t="s">
        <v>56</v>
      </c>
      <c r="B63" s="28" t="s">
        <v>57</v>
      </c>
      <c r="C63" s="6">
        <f>'1 T'!F63</f>
        <v>0</v>
      </c>
      <c r="D63" s="6">
        <f>'2 T'!F63</f>
        <v>0</v>
      </c>
      <c r="E63" s="6">
        <f t="shared" si="4"/>
        <v>0</v>
      </c>
    </row>
    <row r="64" spans="1:7" x14ac:dyDescent="0.25">
      <c r="A64" s="31" t="s">
        <v>58</v>
      </c>
      <c r="B64" s="28" t="s">
        <v>59</v>
      </c>
      <c r="C64" s="6">
        <f>'1 T'!F64</f>
        <v>0</v>
      </c>
      <c r="D64" s="6">
        <f>'2 T'!F64</f>
        <v>0</v>
      </c>
      <c r="E64" s="6">
        <f t="shared" si="4"/>
        <v>0</v>
      </c>
    </row>
    <row r="65" spans="1:7" x14ac:dyDescent="0.25">
      <c r="A65" s="31" t="s">
        <v>60</v>
      </c>
      <c r="B65" s="28" t="s">
        <v>61</v>
      </c>
      <c r="C65" s="6">
        <f>'1 T'!F65</f>
        <v>0</v>
      </c>
      <c r="D65" s="6">
        <f>'2 T'!F65</f>
        <v>0</v>
      </c>
      <c r="E65" s="6">
        <f t="shared" si="4"/>
        <v>0</v>
      </c>
    </row>
    <row r="66" spans="1:7" x14ac:dyDescent="0.25">
      <c r="A66" s="31" t="s">
        <v>62</v>
      </c>
      <c r="B66" s="28" t="s">
        <v>63</v>
      </c>
      <c r="C66" s="6">
        <f>'1 T'!F66</f>
        <v>0</v>
      </c>
      <c r="D66" s="6">
        <f>'2 T'!F66</f>
        <v>103272667.02</v>
      </c>
      <c r="E66" s="6">
        <f t="shared" si="4"/>
        <v>103272667.02</v>
      </c>
    </row>
    <row r="67" spans="1:7" x14ac:dyDescent="0.25">
      <c r="A67" s="31" t="s">
        <v>30</v>
      </c>
      <c r="B67" s="28" t="s">
        <v>108</v>
      </c>
      <c r="C67" s="6">
        <f>'1 T'!F67</f>
        <v>893818247</v>
      </c>
      <c r="D67" s="6">
        <f>'2 T'!F67</f>
        <v>1094720501</v>
      </c>
      <c r="E67" s="6">
        <f t="shared" si="4"/>
        <v>1988538748</v>
      </c>
    </row>
    <row r="68" spans="1:7" x14ac:dyDescent="0.25">
      <c r="A68" s="29"/>
      <c r="B68" s="26" t="s">
        <v>11</v>
      </c>
      <c r="C68" s="6">
        <f>SUM(C58:C67)</f>
        <v>2041223507</v>
      </c>
      <c r="D68" s="6">
        <f>SUM(D58:D67)</f>
        <v>2527868609.1700001</v>
      </c>
      <c r="E68" s="6">
        <f t="shared" si="3"/>
        <v>4569092116.1700001</v>
      </c>
    </row>
    <row r="69" spans="1:7" x14ac:dyDescent="0.25">
      <c r="A69" s="60" t="str">
        <f>+A49</f>
        <v>FUENTE: INFORME EJECUCIÓN AL 30 DE JUNIO DEL 2011</v>
      </c>
      <c r="B69" s="60"/>
      <c r="C69" s="60"/>
      <c r="D69" s="60"/>
      <c r="E69" s="60"/>
      <c r="F69" s="60"/>
    </row>
    <row r="70" spans="1:7" x14ac:dyDescent="0.25">
      <c r="A70" s="23"/>
      <c r="B70" s="24"/>
      <c r="C70" s="25"/>
      <c r="D70" s="25"/>
      <c r="E70" s="25"/>
      <c r="F70" s="25"/>
    </row>
    <row r="71" spans="1:7" x14ac:dyDescent="0.25">
      <c r="A71" s="23"/>
      <c r="B71" s="24"/>
      <c r="C71" s="25"/>
      <c r="D71" s="25"/>
      <c r="E71" s="25"/>
      <c r="F71" s="25"/>
    </row>
    <row r="72" spans="1:7" x14ac:dyDescent="0.25">
      <c r="A72" s="59" t="s">
        <v>17</v>
      </c>
      <c r="B72" s="59"/>
      <c r="C72" s="59"/>
      <c r="D72" s="59"/>
      <c r="E72" s="59"/>
      <c r="F72" s="59"/>
    </row>
    <row r="73" spans="1:7" x14ac:dyDescent="0.25">
      <c r="A73" s="59" t="s">
        <v>18</v>
      </c>
      <c r="B73" s="59"/>
      <c r="C73" s="59"/>
      <c r="D73" s="59"/>
      <c r="E73" s="59"/>
      <c r="F73" s="59"/>
    </row>
    <row r="74" spans="1:7" x14ac:dyDescent="0.25">
      <c r="A74" s="59" t="s">
        <v>99</v>
      </c>
      <c r="B74" s="59"/>
      <c r="C74" s="59"/>
      <c r="D74" s="59"/>
      <c r="E74" s="59"/>
      <c r="F74" s="59"/>
    </row>
    <row r="75" spans="1:7" x14ac:dyDescent="0.25">
      <c r="A75" s="23"/>
      <c r="B75" s="24"/>
      <c r="C75" s="25"/>
      <c r="D75" s="25"/>
      <c r="E75" s="25"/>
      <c r="F75" s="25"/>
      <c r="G75" s="11"/>
    </row>
    <row r="76" spans="1:7" x14ac:dyDescent="0.25">
      <c r="A76" s="29" t="s">
        <v>7</v>
      </c>
      <c r="B76" s="26" t="s">
        <v>1</v>
      </c>
      <c r="C76" s="30" t="str">
        <f>+C56</f>
        <v>I Trimestre</v>
      </c>
      <c r="D76" s="30" t="str">
        <f t="shared" ref="D76:E76" si="5">+D56</f>
        <v>II Trimestre</v>
      </c>
      <c r="E76" s="30" t="str">
        <f t="shared" si="5"/>
        <v xml:space="preserve">I Semestre </v>
      </c>
      <c r="F76" s="11"/>
    </row>
    <row r="77" spans="1:7" x14ac:dyDescent="0.25">
      <c r="A77" s="29"/>
      <c r="B77" s="26"/>
      <c r="C77" s="27"/>
      <c r="D77" s="27"/>
      <c r="E77" s="27"/>
    </row>
    <row r="78" spans="1:7" x14ac:dyDescent="0.25">
      <c r="A78" s="29">
        <v>1</v>
      </c>
      <c r="B78" s="26" t="s">
        <v>20</v>
      </c>
      <c r="C78" s="6">
        <f>'1 T'!F78</f>
        <v>0</v>
      </c>
      <c r="D78" s="6">
        <f>'2 T'!F78</f>
        <v>235523563</v>
      </c>
      <c r="E78" s="6">
        <f>C78</f>
        <v>0</v>
      </c>
    </row>
    <row r="79" spans="1:7" x14ac:dyDescent="0.25">
      <c r="A79" s="29">
        <v>2</v>
      </c>
      <c r="B79" s="26" t="s">
        <v>22</v>
      </c>
      <c r="C79" s="6">
        <f>'1 T'!F79</f>
        <v>2276747070</v>
      </c>
      <c r="D79" s="6">
        <f>'2 T'!F79</f>
        <v>2437027232.0600004</v>
      </c>
      <c r="E79" s="6">
        <f>SUM(C79:D79)</f>
        <v>4713774302.0600004</v>
      </c>
    </row>
    <row r="80" spans="1:7" x14ac:dyDescent="0.25">
      <c r="A80" s="29">
        <v>3</v>
      </c>
      <c r="B80" s="26" t="s">
        <v>45</v>
      </c>
      <c r="C80" s="6">
        <f>'1 T'!F80</f>
        <v>2276747070</v>
      </c>
      <c r="D80" s="6">
        <f>'2 T'!F80</f>
        <v>2672550795.0600004</v>
      </c>
      <c r="E80" s="6">
        <f>SUM(E78:E79)</f>
        <v>4713774302.0600004</v>
      </c>
    </row>
    <row r="81" spans="1:6" x14ac:dyDescent="0.25">
      <c r="A81" s="29">
        <v>4</v>
      </c>
      <c r="B81" s="26" t="s">
        <v>21</v>
      </c>
      <c r="C81" s="6">
        <f>'1 T'!F81</f>
        <v>2041223507</v>
      </c>
      <c r="D81" s="6">
        <f>'2 T'!F81</f>
        <v>2527868609.1700001</v>
      </c>
      <c r="E81" s="6">
        <f>SUM(C81:D81)</f>
        <v>4569092116.1700001</v>
      </c>
    </row>
    <row r="82" spans="1:6" x14ac:dyDescent="0.25">
      <c r="A82" s="29">
        <v>5</v>
      </c>
      <c r="B82" s="26" t="s">
        <v>23</v>
      </c>
      <c r="C82" s="6">
        <f>'1 T'!F82</f>
        <v>235523563</v>
      </c>
      <c r="D82" s="6">
        <f>'2 T'!F82</f>
        <v>144682185.89000034</v>
      </c>
      <c r="E82" s="6">
        <f>+E80-E81</f>
        <v>144682185.89000034</v>
      </c>
    </row>
    <row r="83" spans="1:6" x14ac:dyDescent="0.25">
      <c r="A83" s="29"/>
      <c r="B83" s="26"/>
      <c r="C83" s="27"/>
      <c r="D83" s="27"/>
      <c r="E83" s="27"/>
    </row>
    <row r="84" spans="1:6" x14ac:dyDescent="0.25">
      <c r="A84" s="60" t="str">
        <f>+A69</f>
        <v>FUENTE: INFORME EJECUCIÓN AL 30 DE JUNIO DEL 2011</v>
      </c>
      <c r="B84" s="60"/>
      <c r="C84" s="60"/>
      <c r="D84" s="60"/>
      <c r="E84" s="60"/>
      <c r="F84" s="60"/>
    </row>
    <row r="85" spans="1:6" x14ac:dyDescent="0.25">
      <c r="A85" s="23"/>
      <c r="B85" s="24"/>
      <c r="C85" s="25"/>
      <c r="D85" s="25"/>
      <c r="E85" s="25"/>
      <c r="F85" s="25"/>
    </row>
    <row r="86" spans="1:6" x14ac:dyDescent="0.25">
      <c r="A86" s="23"/>
      <c r="B86" s="24"/>
      <c r="C86" s="25"/>
      <c r="D86" s="25"/>
      <c r="E86" s="25"/>
      <c r="F86" s="25"/>
    </row>
    <row r="87" spans="1:6" x14ac:dyDescent="0.25">
      <c r="A87" s="23"/>
      <c r="B87" s="24"/>
      <c r="C87" s="25"/>
      <c r="D87" s="25"/>
      <c r="E87" s="25"/>
      <c r="F87" s="25"/>
    </row>
    <row r="88" spans="1:6" x14ac:dyDescent="0.25">
      <c r="A88" s="23"/>
      <c r="B88" s="24"/>
      <c r="C88" s="25"/>
      <c r="D88" s="25"/>
      <c r="E88" s="25"/>
      <c r="F88" s="25"/>
    </row>
    <row r="89" spans="1:6" x14ac:dyDescent="0.25">
      <c r="A89" s="23"/>
      <c r="B89" s="24"/>
      <c r="C89" s="25"/>
      <c r="D89" s="25"/>
      <c r="E89" s="25"/>
      <c r="F89" s="25"/>
    </row>
    <row r="90" spans="1:6" x14ac:dyDescent="0.25">
      <c r="A90" s="23"/>
      <c r="B90" s="24"/>
      <c r="C90" s="25"/>
      <c r="D90" s="25"/>
      <c r="E90" s="25"/>
      <c r="F90" s="25"/>
    </row>
    <row r="91" spans="1:6" x14ac:dyDescent="0.25">
      <c r="A91" s="23"/>
      <c r="B91" s="24"/>
      <c r="C91" s="25"/>
      <c r="D91" s="25"/>
      <c r="E91" s="25"/>
      <c r="F91" s="25"/>
    </row>
    <row r="92" spans="1:6" x14ac:dyDescent="0.25">
      <c r="A92" s="23"/>
      <c r="B92" s="24"/>
      <c r="C92" s="25"/>
      <c r="D92" s="25"/>
      <c r="E92" s="25"/>
      <c r="F92" s="25"/>
    </row>
    <row r="93" spans="1:6" x14ac:dyDescent="0.25">
      <c r="A93" s="23"/>
      <c r="B93" s="24"/>
      <c r="C93" s="25"/>
      <c r="D93" s="25"/>
      <c r="E93" s="25"/>
      <c r="F93" s="25"/>
    </row>
    <row r="94" spans="1:6" x14ac:dyDescent="0.25">
      <c r="A94" s="23"/>
      <c r="B94" s="24"/>
      <c r="C94" s="25"/>
      <c r="D94" s="25"/>
      <c r="E94" s="25"/>
      <c r="F94" s="25"/>
    </row>
    <row r="95" spans="1:6" x14ac:dyDescent="0.25">
      <c r="A95" s="23"/>
      <c r="B95" s="24"/>
      <c r="C95" s="25"/>
      <c r="D95" s="25"/>
      <c r="E95" s="25"/>
      <c r="F95" s="25"/>
    </row>
    <row r="96" spans="1:6" x14ac:dyDescent="0.25">
      <c r="A96" s="23"/>
      <c r="B96" s="24"/>
      <c r="C96" s="25"/>
      <c r="D96" s="25"/>
      <c r="E96" s="25"/>
      <c r="F96" s="25"/>
    </row>
    <row r="97" spans="1:6" x14ac:dyDescent="0.25">
      <c r="A97" s="23"/>
      <c r="B97" s="24"/>
      <c r="C97" s="25"/>
      <c r="D97" s="25"/>
      <c r="E97" s="25"/>
      <c r="F97" s="25"/>
    </row>
    <row r="98" spans="1:6" x14ac:dyDescent="0.25">
      <c r="A98" s="23"/>
      <c r="B98" s="24"/>
      <c r="C98" s="25"/>
      <c r="D98" s="25"/>
      <c r="E98" s="25"/>
      <c r="F98" s="25"/>
    </row>
    <row r="99" spans="1:6" x14ac:dyDescent="0.25">
      <c r="A99" s="23"/>
      <c r="B99" s="24"/>
      <c r="C99" s="25"/>
      <c r="D99" s="25"/>
      <c r="E99" s="25"/>
      <c r="F99" s="25"/>
    </row>
    <row r="100" spans="1:6" x14ac:dyDescent="0.25">
      <c r="A100" s="23"/>
      <c r="B100" s="24"/>
      <c r="C100" s="25"/>
      <c r="D100" s="25"/>
      <c r="E100" s="25"/>
      <c r="F100" s="25"/>
    </row>
    <row r="101" spans="1:6" x14ac:dyDescent="0.25">
      <c r="A101" s="23"/>
      <c r="B101" s="24"/>
      <c r="C101" s="25"/>
      <c r="D101" s="25"/>
      <c r="E101" s="25"/>
      <c r="F101" s="25"/>
    </row>
    <row r="102" spans="1:6" x14ac:dyDescent="0.25">
      <c r="A102" s="23"/>
      <c r="B102" s="24"/>
      <c r="C102" s="25"/>
      <c r="D102" s="25"/>
      <c r="E102" s="25"/>
      <c r="F102" s="25"/>
    </row>
    <row r="103" spans="1:6" x14ac:dyDescent="0.25">
      <c r="A103" s="23"/>
      <c r="B103" s="24"/>
      <c r="C103" s="25"/>
      <c r="D103" s="25"/>
      <c r="E103" s="25"/>
      <c r="F103" s="25"/>
    </row>
    <row r="104" spans="1:6" x14ac:dyDescent="0.25">
      <c r="A104" s="23"/>
      <c r="B104" s="24"/>
      <c r="C104" s="25"/>
      <c r="D104" s="25"/>
      <c r="E104" s="25"/>
      <c r="F104" s="25"/>
    </row>
    <row r="105" spans="1:6" x14ac:dyDescent="0.25">
      <c r="A105" s="23"/>
      <c r="B105" s="24"/>
      <c r="C105" s="25"/>
      <c r="D105" s="25"/>
      <c r="E105" s="25"/>
      <c r="F105" s="25"/>
    </row>
    <row r="106" spans="1:6" x14ac:dyDescent="0.25">
      <c r="A106" s="23"/>
      <c r="B106" s="24"/>
      <c r="C106" s="25"/>
      <c r="D106" s="25"/>
      <c r="E106" s="25"/>
      <c r="F106" s="25"/>
    </row>
    <row r="107" spans="1:6" x14ac:dyDescent="0.25">
      <c r="A107" s="23"/>
      <c r="B107" s="24"/>
      <c r="C107" s="25"/>
      <c r="D107" s="25"/>
      <c r="E107" s="25"/>
      <c r="F107" s="25"/>
    </row>
    <row r="108" spans="1:6" x14ac:dyDescent="0.25">
      <c r="A108" s="23"/>
      <c r="B108" s="24"/>
      <c r="C108" s="25"/>
      <c r="D108" s="25"/>
      <c r="E108" s="25"/>
      <c r="F108" s="25"/>
    </row>
    <row r="109" spans="1:6" x14ac:dyDescent="0.25">
      <c r="A109" s="23"/>
      <c r="B109" s="24"/>
      <c r="C109" s="25"/>
      <c r="D109" s="25"/>
      <c r="E109" s="25"/>
      <c r="F109" s="25"/>
    </row>
    <row r="110" spans="1:6" x14ac:dyDescent="0.25">
      <c r="A110" s="23"/>
      <c r="B110" s="24"/>
      <c r="C110" s="25"/>
      <c r="D110" s="25"/>
      <c r="E110" s="25"/>
      <c r="F110" s="25"/>
    </row>
    <row r="111" spans="1:6" x14ac:dyDescent="0.25">
      <c r="A111" s="23"/>
      <c r="B111" s="24"/>
      <c r="C111" s="25"/>
      <c r="D111" s="25"/>
      <c r="E111" s="25"/>
      <c r="F111" s="25"/>
    </row>
    <row r="112" spans="1:6" x14ac:dyDescent="0.25">
      <c r="A112" s="23"/>
      <c r="B112" s="24"/>
      <c r="C112" s="25"/>
      <c r="D112" s="25"/>
      <c r="E112" s="25"/>
      <c r="F112" s="25"/>
    </row>
    <row r="113" spans="1:6" x14ac:dyDescent="0.25">
      <c r="A113" s="23"/>
      <c r="B113" s="24"/>
      <c r="C113" s="25"/>
      <c r="D113" s="25"/>
      <c r="E113" s="25"/>
      <c r="F113" s="25"/>
    </row>
    <row r="114" spans="1:6" x14ac:dyDescent="0.25">
      <c r="A114" s="23"/>
      <c r="B114" s="24"/>
      <c r="C114" s="25"/>
      <c r="D114" s="25"/>
      <c r="E114" s="25"/>
      <c r="F114" s="25"/>
    </row>
    <row r="115" spans="1:6" x14ac:dyDescent="0.25">
      <c r="A115" s="23"/>
      <c r="B115" s="24"/>
      <c r="C115" s="25"/>
      <c r="D115" s="25"/>
      <c r="E115" s="25"/>
      <c r="F115" s="25"/>
    </row>
    <row r="116" spans="1:6" x14ac:dyDescent="0.25">
      <c r="A116" s="23"/>
      <c r="B116" s="24"/>
      <c r="C116" s="25"/>
      <c r="D116" s="25"/>
      <c r="E116" s="25"/>
      <c r="F116" s="25"/>
    </row>
    <row r="117" spans="1:6" x14ac:dyDescent="0.25">
      <c r="A117" s="23"/>
      <c r="B117" s="24"/>
      <c r="C117" s="25"/>
      <c r="D117" s="25"/>
      <c r="E117" s="25"/>
      <c r="F117" s="25"/>
    </row>
    <row r="118" spans="1:6" x14ac:dyDescent="0.25">
      <c r="A118" s="23"/>
      <c r="B118" s="24"/>
      <c r="C118" s="25"/>
      <c r="D118" s="25"/>
      <c r="E118" s="25"/>
      <c r="F118" s="25"/>
    </row>
    <row r="119" spans="1:6" x14ac:dyDescent="0.25">
      <c r="A119" s="23"/>
      <c r="B119" s="24"/>
      <c r="C119" s="25"/>
      <c r="D119" s="25"/>
      <c r="E119" s="25"/>
      <c r="F119" s="25"/>
    </row>
    <row r="120" spans="1:6" x14ac:dyDescent="0.25">
      <c r="A120" s="23"/>
      <c r="B120" s="24"/>
      <c r="C120" s="25"/>
      <c r="D120" s="25"/>
      <c r="E120" s="25"/>
      <c r="F120" s="25"/>
    </row>
    <row r="121" spans="1:6" x14ac:dyDescent="0.25">
      <c r="A121" s="23"/>
      <c r="B121" s="24"/>
      <c r="C121" s="25"/>
      <c r="D121" s="25"/>
      <c r="E121" s="25"/>
      <c r="F121" s="25"/>
    </row>
    <row r="122" spans="1:6" x14ac:dyDescent="0.25">
      <c r="A122" s="23"/>
      <c r="B122" s="24"/>
      <c r="C122" s="25"/>
      <c r="D122" s="25"/>
      <c r="E122" s="25"/>
      <c r="F122" s="25"/>
    </row>
    <row r="123" spans="1:6" x14ac:dyDescent="0.25">
      <c r="A123" s="23"/>
      <c r="B123" s="24"/>
      <c r="C123" s="25"/>
      <c r="D123" s="25"/>
      <c r="E123" s="25"/>
      <c r="F123" s="25"/>
    </row>
    <row r="124" spans="1:6" x14ac:dyDescent="0.25">
      <c r="A124" s="23"/>
      <c r="B124" s="24"/>
      <c r="C124" s="25"/>
      <c r="D124" s="25"/>
      <c r="E124" s="25"/>
      <c r="F124" s="25"/>
    </row>
    <row r="125" spans="1:6" x14ac:dyDescent="0.25">
      <c r="A125" s="23"/>
      <c r="B125" s="24"/>
      <c r="C125" s="25"/>
      <c r="D125" s="25"/>
      <c r="E125" s="25"/>
      <c r="F125" s="25"/>
    </row>
    <row r="126" spans="1:6" x14ac:dyDescent="0.25">
      <c r="A126" s="23"/>
      <c r="B126" s="24"/>
      <c r="C126" s="25"/>
      <c r="D126" s="25"/>
      <c r="E126" s="25"/>
      <c r="F126" s="25"/>
    </row>
    <row r="127" spans="1:6" x14ac:dyDescent="0.25">
      <c r="A127" s="23"/>
      <c r="B127" s="24"/>
      <c r="C127" s="25"/>
      <c r="D127" s="25"/>
      <c r="E127" s="25"/>
      <c r="F127" s="25"/>
    </row>
    <row r="128" spans="1:6" x14ac:dyDescent="0.25">
      <c r="A128" s="23"/>
      <c r="B128" s="24"/>
      <c r="C128" s="25"/>
      <c r="D128" s="25"/>
      <c r="E128" s="25"/>
      <c r="F128" s="25"/>
    </row>
    <row r="129" spans="1:6" x14ac:dyDescent="0.25">
      <c r="A129" s="23"/>
      <c r="B129" s="24"/>
      <c r="C129" s="25"/>
      <c r="D129" s="25"/>
      <c r="E129" s="25"/>
      <c r="F129" s="25"/>
    </row>
    <row r="130" spans="1:6" x14ac:dyDescent="0.25">
      <c r="A130" s="23"/>
      <c r="B130" s="24"/>
      <c r="C130" s="25"/>
      <c r="D130" s="25"/>
      <c r="E130" s="25"/>
      <c r="F130" s="25"/>
    </row>
    <row r="131" spans="1:6" x14ac:dyDescent="0.25">
      <c r="A131" s="23"/>
      <c r="B131" s="24"/>
      <c r="C131" s="25"/>
      <c r="D131" s="25"/>
      <c r="E131" s="25"/>
      <c r="F131" s="25"/>
    </row>
    <row r="132" spans="1:6" x14ac:dyDescent="0.25">
      <c r="A132" s="23"/>
      <c r="B132" s="24"/>
      <c r="C132" s="25"/>
      <c r="D132" s="25"/>
      <c r="E132" s="25"/>
      <c r="F132" s="25"/>
    </row>
    <row r="133" spans="1:6" x14ac:dyDescent="0.25">
      <c r="A133" s="23"/>
      <c r="B133" s="24"/>
      <c r="C133" s="25"/>
      <c r="D133" s="25"/>
      <c r="E133" s="25"/>
      <c r="F133" s="25"/>
    </row>
    <row r="134" spans="1:6" x14ac:dyDescent="0.25">
      <c r="A134" s="23"/>
      <c r="B134" s="24"/>
      <c r="C134" s="25"/>
      <c r="D134" s="25"/>
      <c r="E134" s="25"/>
      <c r="F134" s="25"/>
    </row>
    <row r="135" spans="1:6" x14ac:dyDescent="0.25">
      <c r="A135" s="23"/>
      <c r="B135" s="24"/>
      <c r="C135" s="25"/>
      <c r="D135" s="25"/>
      <c r="E135" s="25"/>
      <c r="F135" s="25"/>
    </row>
    <row r="136" spans="1:6" x14ac:dyDescent="0.25">
      <c r="A136" s="23"/>
      <c r="B136" s="24"/>
      <c r="C136" s="25"/>
      <c r="D136" s="25"/>
      <c r="E136" s="25"/>
      <c r="F136" s="25"/>
    </row>
    <row r="137" spans="1:6" x14ac:dyDescent="0.25">
      <c r="A137" s="23"/>
      <c r="B137" s="24"/>
      <c r="C137" s="25"/>
      <c r="D137" s="25"/>
      <c r="E137" s="25"/>
      <c r="F137" s="25"/>
    </row>
    <row r="138" spans="1:6" x14ac:dyDescent="0.25">
      <c r="A138" s="23"/>
      <c r="B138" s="24"/>
      <c r="C138" s="25"/>
      <c r="D138" s="25"/>
      <c r="E138" s="25"/>
      <c r="F138" s="25"/>
    </row>
    <row r="139" spans="1:6" x14ac:dyDescent="0.25">
      <c r="A139" s="23"/>
      <c r="B139" s="24"/>
      <c r="C139" s="25"/>
      <c r="D139" s="25"/>
      <c r="E139" s="25"/>
      <c r="F139" s="25"/>
    </row>
    <row r="140" spans="1:6" x14ac:dyDescent="0.25">
      <c r="A140" s="23"/>
      <c r="B140" s="24"/>
      <c r="C140" s="25"/>
      <c r="D140" s="25"/>
      <c r="E140" s="25"/>
      <c r="F140" s="25"/>
    </row>
    <row r="141" spans="1:6" x14ac:dyDescent="0.25">
      <c r="A141" s="23"/>
      <c r="B141" s="24"/>
      <c r="C141" s="25"/>
      <c r="D141" s="25"/>
      <c r="E141" s="25"/>
      <c r="F141" s="25"/>
    </row>
    <row r="142" spans="1:6" x14ac:dyDescent="0.25">
      <c r="A142" s="23"/>
      <c r="B142" s="24"/>
      <c r="C142" s="25"/>
      <c r="D142" s="25"/>
      <c r="E142" s="25"/>
      <c r="F142" s="25"/>
    </row>
    <row r="143" spans="1:6" x14ac:dyDescent="0.25">
      <c r="A143" s="23"/>
      <c r="B143" s="24"/>
      <c r="C143" s="25"/>
      <c r="D143" s="25"/>
      <c r="E143" s="25"/>
      <c r="F143" s="25"/>
    </row>
    <row r="144" spans="1:6" x14ac:dyDescent="0.25">
      <c r="A144" s="23"/>
      <c r="B144" s="24"/>
      <c r="C144" s="25"/>
      <c r="D144" s="25"/>
      <c r="E144" s="25"/>
      <c r="F144" s="25"/>
    </row>
    <row r="145" spans="1:6" x14ac:dyDescent="0.25">
      <c r="A145" s="23"/>
      <c r="B145" s="24"/>
      <c r="C145" s="25"/>
      <c r="D145" s="25"/>
      <c r="E145" s="25"/>
      <c r="F145" s="25"/>
    </row>
    <row r="146" spans="1:6" x14ac:dyDescent="0.25">
      <c r="A146" s="23"/>
      <c r="B146" s="24"/>
      <c r="C146" s="25"/>
      <c r="D146" s="25"/>
      <c r="E146" s="25"/>
      <c r="F146" s="25"/>
    </row>
    <row r="147" spans="1:6" x14ac:dyDescent="0.25">
      <c r="A147" s="23"/>
      <c r="B147" s="24"/>
      <c r="C147" s="25"/>
      <c r="D147" s="25"/>
      <c r="E147" s="25"/>
      <c r="F147" s="25"/>
    </row>
    <row r="148" spans="1:6" x14ac:dyDescent="0.25">
      <c r="A148" s="23"/>
      <c r="B148" s="24"/>
      <c r="C148" s="25"/>
      <c r="D148" s="25"/>
      <c r="E148" s="25"/>
      <c r="F148" s="25"/>
    </row>
    <row r="149" spans="1:6" x14ac:dyDescent="0.25">
      <c r="A149" s="23"/>
      <c r="B149" s="24"/>
      <c r="C149" s="25"/>
      <c r="D149" s="25"/>
      <c r="E149" s="25"/>
      <c r="F149" s="25"/>
    </row>
    <row r="150" spans="1:6" x14ac:dyDescent="0.25">
      <c r="A150" s="23"/>
      <c r="B150" s="24"/>
      <c r="C150" s="25"/>
      <c r="D150" s="25"/>
      <c r="E150" s="25"/>
      <c r="F150" s="25"/>
    </row>
    <row r="151" spans="1:6" x14ac:dyDescent="0.25">
      <c r="A151" s="23"/>
      <c r="B151" s="24"/>
      <c r="C151" s="25"/>
      <c r="D151" s="25"/>
      <c r="E151" s="25"/>
      <c r="F151" s="25"/>
    </row>
    <row r="152" spans="1:6" x14ac:dyDescent="0.25">
      <c r="A152" s="23"/>
      <c r="B152" s="24"/>
      <c r="C152" s="25"/>
      <c r="D152" s="25"/>
      <c r="E152" s="25"/>
      <c r="F152" s="25"/>
    </row>
    <row r="153" spans="1:6" x14ac:dyDescent="0.25">
      <c r="A153" s="23"/>
      <c r="B153" s="24"/>
      <c r="C153" s="25"/>
      <c r="D153" s="25"/>
      <c r="E153" s="25"/>
      <c r="F153" s="25"/>
    </row>
    <row r="154" spans="1:6" x14ac:dyDescent="0.25">
      <c r="A154" s="23"/>
      <c r="B154" s="24"/>
      <c r="C154" s="25"/>
      <c r="D154" s="25"/>
      <c r="E154" s="25"/>
      <c r="F154" s="25"/>
    </row>
    <row r="155" spans="1:6" x14ac:dyDescent="0.25">
      <c r="A155" s="23"/>
      <c r="B155" s="24"/>
      <c r="C155" s="25"/>
      <c r="D155" s="25"/>
      <c r="E155" s="25"/>
      <c r="F155" s="25"/>
    </row>
    <row r="156" spans="1:6" x14ac:dyDescent="0.25">
      <c r="A156" s="23"/>
      <c r="B156" s="24"/>
      <c r="C156" s="25"/>
      <c r="D156" s="25"/>
      <c r="E156" s="25"/>
      <c r="F156" s="25"/>
    </row>
    <row r="157" spans="1:6" x14ac:dyDescent="0.25">
      <c r="A157" s="23"/>
      <c r="B157" s="24"/>
      <c r="C157" s="25"/>
      <c r="D157" s="25"/>
      <c r="E157" s="25"/>
      <c r="F157" s="25"/>
    </row>
    <row r="158" spans="1:6" x14ac:dyDescent="0.25">
      <c r="A158" s="23"/>
      <c r="B158" s="24"/>
      <c r="C158" s="25"/>
      <c r="D158" s="25"/>
      <c r="E158" s="25"/>
      <c r="F158" s="25"/>
    </row>
    <row r="159" spans="1:6" x14ac:dyDescent="0.25">
      <c r="A159" s="23"/>
      <c r="B159" s="24"/>
      <c r="C159" s="25"/>
      <c r="D159" s="25"/>
      <c r="E159" s="25"/>
      <c r="F159" s="25"/>
    </row>
    <row r="160" spans="1:6" x14ac:dyDescent="0.25">
      <c r="A160" s="23"/>
      <c r="B160" s="24"/>
      <c r="C160" s="25"/>
      <c r="D160" s="25"/>
      <c r="E160" s="25"/>
      <c r="F160" s="25"/>
    </row>
    <row r="161" spans="1:6" x14ac:dyDescent="0.25">
      <c r="A161" s="23"/>
      <c r="B161" s="24"/>
      <c r="C161" s="25"/>
      <c r="D161" s="25"/>
      <c r="E161" s="25"/>
      <c r="F161" s="25"/>
    </row>
    <row r="162" spans="1:6" x14ac:dyDescent="0.25">
      <c r="A162" s="23"/>
      <c r="B162" s="24"/>
      <c r="C162" s="25"/>
      <c r="D162" s="25"/>
      <c r="E162" s="25"/>
      <c r="F162" s="25"/>
    </row>
    <row r="163" spans="1:6" x14ac:dyDescent="0.25">
      <c r="A163" s="23"/>
      <c r="B163" s="24"/>
      <c r="C163" s="25"/>
      <c r="D163" s="25"/>
      <c r="E163" s="25"/>
      <c r="F163" s="25"/>
    </row>
    <row r="164" spans="1:6" x14ac:dyDescent="0.25">
      <c r="A164" s="23"/>
      <c r="B164" s="24"/>
      <c r="C164" s="25"/>
      <c r="D164" s="25"/>
      <c r="E164" s="25"/>
      <c r="F164" s="25"/>
    </row>
    <row r="165" spans="1:6" x14ac:dyDescent="0.25">
      <c r="A165" s="23"/>
      <c r="B165" s="24"/>
      <c r="C165" s="25"/>
      <c r="D165" s="25"/>
      <c r="E165" s="25"/>
      <c r="F165" s="25"/>
    </row>
    <row r="166" spans="1:6" x14ac:dyDescent="0.25">
      <c r="A166" s="23"/>
      <c r="B166" s="24"/>
      <c r="C166" s="25"/>
      <c r="D166" s="25"/>
      <c r="E166" s="25"/>
      <c r="F166" s="25"/>
    </row>
    <row r="167" spans="1:6" x14ac:dyDescent="0.25">
      <c r="A167" s="23"/>
      <c r="B167" s="24"/>
      <c r="C167" s="25"/>
      <c r="D167" s="25"/>
      <c r="E167" s="25"/>
      <c r="F167" s="25"/>
    </row>
    <row r="168" spans="1:6" x14ac:dyDescent="0.25">
      <c r="A168" s="23"/>
      <c r="B168" s="24"/>
      <c r="C168" s="25"/>
      <c r="D168" s="25"/>
      <c r="E168" s="25"/>
      <c r="F168" s="25"/>
    </row>
    <row r="169" spans="1:6" x14ac:dyDescent="0.25">
      <c r="A169" s="23"/>
      <c r="B169" s="24"/>
      <c r="C169" s="25"/>
      <c r="D169" s="25"/>
      <c r="E169" s="25"/>
      <c r="F169" s="25"/>
    </row>
    <row r="170" spans="1:6" x14ac:dyDescent="0.25">
      <c r="A170" s="23"/>
      <c r="B170" s="24"/>
      <c r="C170" s="25"/>
      <c r="D170" s="25"/>
      <c r="E170" s="25"/>
      <c r="F170" s="25"/>
    </row>
    <row r="171" spans="1:6" x14ac:dyDescent="0.25">
      <c r="A171" s="23"/>
      <c r="B171" s="24"/>
      <c r="C171" s="25"/>
      <c r="D171" s="25"/>
      <c r="E171" s="25"/>
      <c r="F171" s="25"/>
    </row>
    <row r="172" spans="1:6" x14ac:dyDescent="0.25">
      <c r="A172" s="23"/>
      <c r="B172" s="24"/>
      <c r="C172" s="25"/>
      <c r="D172" s="25"/>
      <c r="E172" s="25"/>
      <c r="F172" s="25"/>
    </row>
    <row r="173" spans="1:6" x14ac:dyDescent="0.25">
      <c r="A173" s="23"/>
      <c r="B173" s="24"/>
      <c r="C173" s="25"/>
      <c r="D173" s="25"/>
      <c r="E173" s="25"/>
      <c r="F173" s="25"/>
    </row>
    <row r="174" spans="1:6" x14ac:dyDescent="0.25">
      <c r="A174" s="23"/>
      <c r="B174" s="24"/>
      <c r="C174" s="25"/>
      <c r="D174" s="25"/>
      <c r="E174" s="25"/>
      <c r="F174" s="25"/>
    </row>
    <row r="175" spans="1:6" x14ac:dyDescent="0.25">
      <c r="A175" s="23"/>
      <c r="B175" s="24"/>
      <c r="C175" s="25"/>
      <c r="D175" s="25"/>
      <c r="E175" s="25"/>
      <c r="F175" s="25"/>
    </row>
    <row r="176" spans="1:6" x14ac:dyDescent="0.25">
      <c r="A176" s="23"/>
      <c r="B176" s="24"/>
      <c r="C176" s="25"/>
      <c r="D176" s="25"/>
      <c r="E176" s="25"/>
      <c r="F176" s="25"/>
    </row>
    <row r="177" spans="1:6" x14ac:dyDescent="0.25">
      <c r="A177" s="23"/>
      <c r="B177" s="24"/>
      <c r="C177" s="25"/>
      <c r="D177" s="25"/>
      <c r="E177" s="25"/>
      <c r="F177" s="25"/>
    </row>
    <row r="178" spans="1:6" x14ac:dyDescent="0.25">
      <c r="A178" s="23"/>
      <c r="B178" s="24"/>
      <c r="C178" s="25"/>
      <c r="D178" s="25"/>
      <c r="E178" s="25"/>
      <c r="F178" s="25"/>
    </row>
    <row r="179" spans="1:6" x14ac:dyDescent="0.25">
      <c r="A179" s="23"/>
      <c r="B179" s="24"/>
      <c r="C179" s="25"/>
      <c r="D179" s="25"/>
      <c r="E179" s="25"/>
      <c r="F179" s="25"/>
    </row>
    <row r="180" spans="1:6" x14ac:dyDescent="0.25">
      <c r="A180" s="23"/>
      <c r="B180" s="24"/>
      <c r="C180" s="25"/>
      <c r="D180" s="25"/>
      <c r="E180" s="25"/>
      <c r="F180" s="25"/>
    </row>
    <row r="181" spans="1:6" x14ac:dyDescent="0.25">
      <c r="A181" s="23"/>
      <c r="B181" s="24"/>
      <c r="C181" s="25"/>
      <c r="D181" s="25"/>
      <c r="E181" s="25"/>
      <c r="F181" s="25"/>
    </row>
    <row r="182" spans="1:6" x14ac:dyDescent="0.25">
      <c r="A182" s="23"/>
      <c r="B182" s="24"/>
      <c r="C182" s="25"/>
      <c r="D182" s="25"/>
      <c r="E182" s="25"/>
      <c r="F182" s="25"/>
    </row>
    <row r="183" spans="1:6" x14ac:dyDescent="0.25">
      <c r="A183" s="23"/>
      <c r="B183" s="24"/>
      <c r="C183" s="25"/>
      <c r="D183" s="25"/>
      <c r="E183" s="25"/>
      <c r="F183" s="25"/>
    </row>
    <row r="184" spans="1:6" x14ac:dyDescent="0.25">
      <c r="A184" s="23"/>
      <c r="B184" s="24"/>
      <c r="C184" s="25"/>
      <c r="D184" s="25"/>
      <c r="E184" s="25"/>
      <c r="F184" s="25"/>
    </row>
    <row r="185" spans="1:6" x14ac:dyDescent="0.25">
      <c r="A185" s="23"/>
      <c r="B185" s="24"/>
      <c r="C185" s="25"/>
      <c r="D185" s="25"/>
      <c r="E185" s="25"/>
      <c r="F185" s="25"/>
    </row>
    <row r="186" spans="1:6" x14ac:dyDescent="0.25">
      <c r="A186" s="23"/>
      <c r="B186" s="24"/>
      <c r="C186" s="25"/>
      <c r="D186" s="25"/>
      <c r="E186" s="25"/>
      <c r="F186" s="25"/>
    </row>
    <row r="187" spans="1:6" x14ac:dyDescent="0.25">
      <c r="A187" s="23"/>
      <c r="B187" s="24"/>
      <c r="C187" s="25"/>
      <c r="D187" s="25"/>
      <c r="E187" s="25"/>
      <c r="F187" s="25"/>
    </row>
    <row r="188" spans="1:6" x14ac:dyDescent="0.25">
      <c r="A188" s="23"/>
      <c r="B188" s="24"/>
      <c r="C188" s="25"/>
      <c r="D188" s="25"/>
      <c r="E188" s="25"/>
      <c r="F188" s="25"/>
    </row>
    <row r="189" spans="1:6" x14ac:dyDescent="0.25">
      <c r="A189" s="23"/>
      <c r="B189" s="24"/>
      <c r="C189" s="25"/>
      <c r="D189" s="25"/>
      <c r="E189" s="25"/>
      <c r="F189" s="25"/>
    </row>
    <row r="190" spans="1:6" x14ac:dyDescent="0.25">
      <c r="A190" s="23"/>
      <c r="B190" s="24"/>
      <c r="C190" s="25"/>
      <c r="D190" s="25"/>
      <c r="E190" s="25"/>
      <c r="F190" s="25"/>
    </row>
    <row r="191" spans="1:6" x14ac:dyDescent="0.25">
      <c r="A191" s="23"/>
      <c r="B191" s="24"/>
      <c r="C191" s="25"/>
      <c r="D191" s="25"/>
      <c r="E191" s="25"/>
      <c r="F191" s="25"/>
    </row>
    <row r="192" spans="1:6" x14ac:dyDescent="0.25">
      <c r="A192" s="23"/>
      <c r="B192" s="24"/>
      <c r="C192" s="25"/>
      <c r="D192" s="25"/>
      <c r="E192" s="25"/>
      <c r="F192" s="25"/>
    </row>
    <row r="193" spans="1:6" x14ac:dyDescent="0.25">
      <c r="A193" s="23"/>
      <c r="B193" s="24"/>
      <c r="C193" s="25"/>
      <c r="D193" s="25"/>
      <c r="E193" s="25"/>
      <c r="F193" s="25"/>
    </row>
    <row r="194" spans="1:6" x14ac:dyDescent="0.25">
      <c r="A194" s="23"/>
      <c r="B194" s="24"/>
      <c r="C194" s="25"/>
      <c r="D194" s="25"/>
      <c r="E194" s="25"/>
      <c r="F194" s="25"/>
    </row>
    <row r="195" spans="1:6" x14ac:dyDescent="0.25">
      <c r="A195" s="23"/>
      <c r="B195" s="24"/>
      <c r="C195" s="25"/>
      <c r="D195" s="25"/>
      <c r="E195" s="25"/>
      <c r="F195" s="25"/>
    </row>
    <row r="196" spans="1:6" x14ac:dyDescent="0.25">
      <c r="A196" s="23"/>
      <c r="B196" s="24"/>
      <c r="C196" s="25"/>
      <c r="D196" s="25"/>
      <c r="E196" s="25"/>
      <c r="F196" s="25"/>
    </row>
    <row r="197" spans="1:6" x14ac:dyDescent="0.25">
      <c r="A197" s="23"/>
      <c r="B197" s="24"/>
      <c r="C197" s="25"/>
      <c r="D197" s="25"/>
      <c r="E197" s="25"/>
      <c r="F197" s="25"/>
    </row>
    <row r="198" spans="1:6" x14ac:dyDescent="0.25">
      <c r="A198" s="23"/>
      <c r="B198" s="24"/>
      <c r="C198" s="25"/>
      <c r="D198" s="25"/>
      <c r="E198" s="25"/>
      <c r="F198" s="25"/>
    </row>
    <row r="199" spans="1:6" x14ac:dyDescent="0.25">
      <c r="A199" s="23"/>
      <c r="B199" s="24"/>
      <c r="C199" s="25"/>
      <c r="D199" s="25"/>
      <c r="E199" s="25"/>
      <c r="F199" s="25"/>
    </row>
    <row r="200" spans="1:6" x14ac:dyDescent="0.25">
      <c r="A200" s="23"/>
      <c r="B200" s="24"/>
      <c r="C200" s="25"/>
      <c r="D200" s="25"/>
      <c r="E200" s="25"/>
      <c r="F200" s="25"/>
    </row>
    <row r="201" spans="1:6" x14ac:dyDescent="0.25">
      <c r="A201" s="23"/>
      <c r="B201" s="24"/>
      <c r="C201" s="25"/>
      <c r="D201" s="25"/>
      <c r="E201" s="25"/>
      <c r="F201" s="25"/>
    </row>
    <row r="202" spans="1:6" x14ac:dyDescent="0.25">
      <c r="A202" s="23"/>
      <c r="B202" s="24"/>
      <c r="C202" s="25"/>
      <c r="D202" s="25"/>
      <c r="E202" s="25"/>
      <c r="F202" s="25"/>
    </row>
  </sheetData>
  <mergeCells count="19">
    <mergeCell ref="A52:F52"/>
    <mergeCell ref="A1:F1"/>
    <mergeCell ref="A2:F2"/>
    <mergeCell ref="A3:F3"/>
    <mergeCell ref="A4:F4"/>
    <mergeCell ref="A5:F5"/>
    <mergeCell ref="A37:F37"/>
    <mergeCell ref="A38:F38"/>
    <mergeCell ref="A39:F39"/>
    <mergeCell ref="A49:F49"/>
    <mergeCell ref="A7:F7"/>
    <mergeCell ref="A8:F8"/>
    <mergeCell ref="A84:F84"/>
    <mergeCell ref="A53:F53"/>
    <mergeCell ref="A54:F54"/>
    <mergeCell ref="A69:F69"/>
    <mergeCell ref="A72:F72"/>
    <mergeCell ref="A73:F73"/>
    <mergeCell ref="A74:F7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2"/>
  <sheetViews>
    <sheetView topLeftCell="A61" zoomScale="90" zoomScaleNormal="90" workbookViewId="0">
      <selection activeCell="D97" sqref="D97"/>
    </sheetView>
  </sheetViews>
  <sheetFormatPr baseColWidth="10" defaultColWidth="11.5703125" defaultRowHeight="15" x14ac:dyDescent="0.25"/>
  <cols>
    <col min="1" max="1" width="9.7109375" style="1" customWidth="1"/>
    <col min="2" max="2" width="45.7109375" style="2" customWidth="1"/>
    <col min="3" max="8" width="13.7109375" style="3" customWidth="1"/>
    <col min="9" max="16384" width="11.5703125" style="3"/>
  </cols>
  <sheetData>
    <row r="1" spans="1:10" s="4" customFormat="1" x14ac:dyDescent="0.25">
      <c r="A1" s="56" t="s">
        <v>10</v>
      </c>
      <c r="B1" s="56"/>
      <c r="C1" s="56"/>
      <c r="D1" s="56"/>
      <c r="E1" s="56"/>
      <c r="F1" s="56"/>
      <c r="G1" s="56"/>
    </row>
    <row r="2" spans="1:10" s="4" customFormat="1" x14ac:dyDescent="0.25">
      <c r="A2" s="56" t="s">
        <v>9</v>
      </c>
      <c r="B2" s="56"/>
      <c r="C2" s="56"/>
      <c r="D2" s="56"/>
      <c r="E2" s="56"/>
      <c r="F2" s="56"/>
      <c r="G2" s="56"/>
    </row>
    <row r="3" spans="1:10" s="4" customFormat="1" x14ac:dyDescent="0.25">
      <c r="A3" s="56" t="s">
        <v>8</v>
      </c>
      <c r="B3" s="56"/>
      <c r="C3" s="56"/>
      <c r="D3" s="56"/>
      <c r="E3" s="56"/>
      <c r="F3" s="56"/>
      <c r="G3" s="56"/>
    </row>
    <row r="4" spans="1:10" s="4" customFormat="1" x14ac:dyDescent="0.25">
      <c r="A4" s="56" t="s">
        <v>78</v>
      </c>
      <c r="B4" s="56"/>
      <c r="C4" s="56"/>
      <c r="D4" s="56"/>
      <c r="E4" s="56"/>
      <c r="F4" s="56"/>
      <c r="G4" s="56"/>
    </row>
    <row r="5" spans="1:10" s="4" customFormat="1" x14ac:dyDescent="0.25">
      <c r="A5" s="56"/>
      <c r="B5" s="56"/>
      <c r="C5" s="56"/>
      <c r="D5" s="56"/>
      <c r="E5" s="56"/>
      <c r="F5" s="56"/>
      <c r="G5" s="56"/>
    </row>
    <row r="6" spans="1:10" x14ac:dyDescent="0.25">
      <c r="A6" s="20"/>
      <c r="B6" s="21"/>
      <c r="C6" s="22"/>
      <c r="D6" s="22"/>
      <c r="E6" s="22"/>
      <c r="F6" s="22"/>
      <c r="G6" s="22"/>
    </row>
    <row r="7" spans="1:10" x14ac:dyDescent="0.25">
      <c r="A7" s="56" t="s">
        <v>0</v>
      </c>
      <c r="B7" s="56"/>
      <c r="C7" s="56"/>
      <c r="D7" s="56"/>
      <c r="E7" s="56"/>
      <c r="F7" s="56"/>
      <c r="G7" s="56"/>
      <c r="H7" s="2"/>
      <c r="I7" s="2"/>
      <c r="J7" s="2"/>
    </row>
    <row r="8" spans="1:10" x14ac:dyDescent="0.25">
      <c r="A8" s="56" t="s">
        <v>86</v>
      </c>
      <c r="B8" s="56"/>
      <c r="C8" s="56"/>
      <c r="D8" s="56"/>
      <c r="E8" s="56"/>
      <c r="F8" s="56"/>
      <c r="G8" s="56"/>
      <c r="H8" s="2"/>
      <c r="I8" s="2"/>
      <c r="J8" s="2"/>
    </row>
    <row r="9" spans="1:10" x14ac:dyDescent="0.25">
      <c r="A9" s="45"/>
    </row>
    <row r="10" spans="1:10" s="46" customFormat="1" ht="17.25" x14ac:dyDescent="0.25">
      <c r="A10" s="12" t="s">
        <v>7</v>
      </c>
      <c r="B10" s="8" t="s">
        <v>1</v>
      </c>
      <c r="C10" s="12" t="s">
        <v>2</v>
      </c>
      <c r="D10" s="53" t="s">
        <v>69</v>
      </c>
      <c r="E10" s="53" t="s">
        <v>70</v>
      </c>
      <c r="F10" s="12" t="s">
        <v>71</v>
      </c>
      <c r="G10" s="12" t="s">
        <v>96</v>
      </c>
    </row>
    <row r="11" spans="1:10" s="46" customFormat="1" x14ac:dyDescent="0.25">
      <c r="A11" s="12"/>
      <c r="B11" s="8"/>
      <c r="C11" s="12"/>
      <c r="D11" s="8"/>
      <c r="E11" s="8"/>
      <c r="F11" s="8"/>
      <c r="G11" s="8"/>
    </row>
    <row r="12" spans="1:10" s="46" customFormat="1" x14ac:dyDescent="0.25">
      <c r="A12" s="49">
        <v>0</v>
      </c>
      <c r="B12" s="10" t="s">
        <v>109</v>
      </c>
      <c r="C12" s="14" t="s">
        <v>33</v>
      </c>
      <c r="D12" s="39">
        <f>'1 T'!G12</f>
        <v>14740</v>
      </c>
      <c r="E12" s="39">
        <f>'2 T'!G12</f>
        <v>19351.333333333332</v>
      </c>
      <c r="F12" s="39">
        <f>'3 T'!G12</f>
        <v>20023</v>
      </c>
      <c r="G12" s="39">
        <f>AVERAGE(D12:F12)</f>
        <v>18038.111111111109</v>
      </c>
    </row>
    <row r="13" spans="1:10" s="46" customFormat="1" x14ac:dyDescent="0.25">
      <c r="A13" s="49"/>
      <c r="B13" s="50" t="s">
        <v>110</v>
      </c>
      <c r="C13" s="14" t="s">
        <v>33</v>
      </c>
      <c r="D13" s="39">
        <f>'1 T'!G13</f>
        <v>0</v>
      </c>
      <c r="E13" s="39">
        <f>'2 T'!G13</f>
        <v>0</v>
      </c>
      <c r="F13" s="39">
        <f>'3 T'!G13</f>
        <v>0</v>
      </c>
      <c r="G13" s="39">
        <f t="shared" ref="G13:G30" si="0">AVERAGE(D13:F13)</f>
        <v>0</v>
      </c>
    </row>
    <row r="14" spans="1:10" s="46" customFormat="1" x14ac:dyDescent="0.25">
      <c r="A14" s="14"/>
      <c r="B14" s="8"/>
      <c r="C14" s="12"/>
      <c r="D14" s="39"/>
      <c r="E14" s="39"/>
      <c r="F14" s="39"/>
      <c r="G14" s="39"/>
    </row>
    <row r="15" spans="1:10" s="46" customFormat="1" ht="15.75" x14ac:dyDescent="0.25">
      <c r="A15" s="43">
        <v>1</v>
      </c>
      <c r="B15" s="40" t="s">
        <v>79</v>
      </c>
      <c r="C15" s="9" t="s">
        <v>33</v>
      </c>
      <c r="D15" s="39">
        <f>'1 T'!G15</f>
        <v>26548.666666666668</v>
      </c>
      <c r="E15" s="39">
        <f>'2 T'!G15</f>
        <v>38507.666666666664</v>
      </c>
      <c r="F15" s="39">
        <f>'3 T'!G15</f>
        <v>33882</v>
      </c>
      <c r="G15" s="39">
        <f t="shared" si="0"/>
        <v>32979.444444444445</v>
      </c>
    </row>
    <row r="16" spans="1:10" s="46" customFormat="1" ht="15.75" x14ac:dyDescent="0.25">
      <c r="A16" s="43"/>
      <c r="B16" s="34" t="s">
        <v>80</v>
      </c>
      <c r="C16" s="9" t="s">
        <v>33</v>
      </c>
      <c r="D16" s="39">
        <f>'1 T'!G16</f>
        <v>23212.333333333332</v>
      </c>
      <c r="E16" s="39">
        <f>'2 T'!G16</f>
        <v>31239.333333333332</v>
      </c>
      <c r="F16" s="39">
        <f>'3 T'!G16</f>
        <v>26975.333333333332</v>
      </c>
      <c r="G16" s="39">
        <f t="shared" si="0"/>
        <v>27142.333333333332</v>
      </c>
    </row>
    <row r="17" spans="1:13" ht="15.75" x14ac:dyDescent="0.25">
      <c r="A17" s="43"/>
      <c r="B17" s="36" t="s">
        <v>81</v>
      </c>
      <c r="C17" s="9" t="s">
        <v>33</v>
      </c>
      <c r="D17" s="39">
        <f>'1 T'!G17</f>
        <v>169.66666666666666</v>
      </c>
      <c r="E17" s="39">
        <f>'2 T'!G17</f>
        <v>265</v>
      </c>
      <c r="F17" s="39">
        <f>'3 T'!G17</f>
        <v>204.33333333333334</v>
      </c>
      <c r="G17" s="39">
        <f t="shared" si="0"/>
        <v>213</v>
      </c>
      <c r="H17" s="11"/>
    </row>
    <row r="18" spans="1:13" ht="15.75" x14ac:dyDescent="0.25">
      <c r="A18" s="43"/>
      <c r="B18" s="36" t="s">
        <v>82</v>
      </c>
      <c r="C18" s="9" t="s">
        <v>33</v>
      </c>
      <c r="D18" s="39">
        <f>'1 T'!G18</f>
        <v>19594.333333333332</v>
      </c>
      <c r="E18" s="39">
        <f>'2 T'!G18</f>
        <v>25199</v>
      </c>
      <c r="F18" s="39">
        <f>'3 T'!G18</f>
        <v>21841.666666666668</v>
      </c>
      <c r="G18" s="39">
        <f t="shared" si="0"/>
        <v>22211.666666666668</v>
      </c>
      <c r="H18" s="11"/>
    </row>
    <row r="19" spans="1:13" ht="15.75" x14ac:dyDescent="0.25">
      <c r="A19" s="43"/>
      <c r="B19" s="36" t="s">
        <v>88</v>
      </c>
      <c r="C19" s="9" t="s">
        <v>33</v>
      </c>
      <c r="D19" s="39">
        <f>'1 T'!G19</f>
        <v>1670</v>
      </c>
      <c r="E19" s="39">
        <f>'2 T'!G19</f>
        <v>3273</v>
      </c>
      <c r="F19" s="39">
        <f>'3 T'!G19</f>
        <v>2492.6666666666665</v>
      </c>
      <c r="G19" s="39">
        <f t="shared" si="0"/>
        <v>2478.5555555555552</v>
      </c>
      <c r="H19" s="11"/>
    </row>
    <row r="20" spans="1:13" ht="15.75" x14ac:dyDescent="0.25">
      <c r="A20" s="43"/>
      <c r="B20" s="36" t="s">
        <v>87</v>
      </c>
      <c r="C20" s="9" t="s">
        <v>34</v>
      </c>
      <c r="D20" s="39">
        <f>'1 T'!G20</f>
        <v>1778.3333333333333</v>
      </c>
      <c r="E20" s="39">
        <f>'2 T'!G20</f>
        <v>2502.3333333333335</v>
      </c>
      <c r="F20" s="39">
        <f>'3 T'!G20</f>
        <v>2436.6666666666665</v>
      </c>
      <c r="G20" s="39">
        <f t="shared" si="0"/>
        <v>2239.1111111111113</v>
      </c>
      <c r="H20" s="11"/>
    </row>
    <row r="21" spans="1:13" ht="15.75" x14ac:dyDescent="0.25">
      <c r="A21" s="43"/>
      <c r="B21" s="35" t="s">
        <v>36</v>
      </c>
      <c r="C21" s="9" t="s">
        <v>33</v>
      </c>
      <c r="D21" s="39">
        <f>'1 T'!G21</f>
        <v>3336.3333333333335</v>
      </c>
      <c r="E21" s="39">
        <f>'2 T'!G21</f>
        <v>7268.333333333333</v>
      </c>
      <c r="F21" s="39">
        <f>'3 T'!G21</f>
        <v>6906.666666666667</v>
      </c>
      <c r="G21" s="39">
        <f t="shared" si="0"/>
        <v>5837.1111111111104</v>
      </c>
      <c r="H21" s="11"/>
    </row>
    <row r="22" spans="1:13" ht="17.25" x14ac:dyDescent="0.25">
      <c r="A22" s="43">
        <v>2</v>
      </c>
      <c r="B22" s="41" t="s">
        <v>83</v>
      </c>
      <c r="C22" s="9" t="s">
        <v>89</v>
      </c>
      <c r="D22" s="39">
        <f>'1 T'!G22</f>
        <v>98358.666666666672</v>
      </c>
      <c r="E22" s="39">
        <f>'2 T'!G22</f>
        <v>115671</v>
      </c>
      <c r="F22" s="39">
        <f>'3 T'!G22</f>
        <v>115315.66666666667</v>
      </c>
      <c r="G22" s="39">
        <f t="shared" si="0"/>
        <v>109781.7777777778</v>
      </c>
      <c r="H22" s="11"/>
    </row>
    <row r="23" spans="1:13" ht="15.75" x14ac:dyDescent="0.25">
      <c r="A23" s="43"/>
      <c r="B23" s="35" t="s">
        <v>84</v>
      </c>
      <c r="C23" s="9" t="s">
        <v>33</v>
      </c>
      <c r="D23" s="39">
        <f>'1 T'!G23</f>
        <v>20759.666666666668</v>
      </c>
      <c r="E23" s="39">
        <f>'2 T'!G23</f>
        <v>26104.666666666668</v>
      </c>
      <c r="F23" s="39">
        <f>'3 T'!G23</f>
        <v>22510</v>
      </c>
      <c r="G23" s="39">
        <f t="shared" si="0"/>
        <v>23124.777777777781</v>
      </c>
      <c r="H23" s="11"/>
    </row>
    <row r="24" spans="1:13" ht="15.75" x14ac:dyDescent="0.25">
      <c r="A24" s="43"/>
      <c r="B24" s="35" t="s">
        <v>85</v>
      </c>
      <c r="C24" s="9" t="s">
        <v>33</v>
      </c>
      <c r="D24" s="39">
        <f>'1 T'!G24</f>
        <v>16662.333333333332</v>
      </c>
      <c r="E24" s="39">
        <f>'2 T'!G24</f>
        <v>19175.666666666668</v>
      </c>
      <c r="F24" s="39">
        <f>'3 T'!G24</f>
        <v>18992.666666666668</v>
      </c>
      <c r="G24" s="39">
        <f t="shared" si="0"/>
        <v>18276.888888888891</v>
      </c>
      <c r="H24" s="11"/>
    </row>
    <row r="25" spans="1:13" ht="15.75" x14ac:dyDescent="0.25">
      <c r="A25" s="44"/>
      <c r="B25" s="35" t="s">
        <v>42</v>
      </c>
      <c r="C25" s="9" t="s">
        <v>33</v>
      </c>
      <c r="D25" s="39">
        <f>'1 T'!G25</f>
        <v>77599</v>
      </c>
      <c r="E25" s="39">
        <f>'2 T'!G25</f>
        <v>89566.333333333328</v>
      </c>
      <c r="F25" s="39">
        <f>'3 T'!G25</f>
        <v>92805.666666666672</v>
      </c>
      <c r="G25" s="39">
        <f t="shared" si="0"/>
        <v>86657</v>
      </c>
      <c r="H25" s="11"/>
    </row>
    <row r="26" spans="1:13" ht="15.75" x14ac:dyDescent="0.25">
      <c r="A26" s="44"/>
      <c r="B26" s="36" t="s">
        <v>82</v>
      </c>
      <c r="C26" s="9" t="s">
        <v>33</v>
      </c>
      <c r="D26" s="39">
        <f>'1 T'!G26</f>
        <v>66714.333333333328</v>
      </c>
      <c r="E26" s="39">
        <f>'2 T'!G26</f>
        <v>75630.666666666672</v>
      </c>
      <c r="F26" s="39">
        <f>'3 T'!G26</f>
        <v>78039.333333333328</v>
      </c>
      <c r="G26" s="39">
        <f t="shared" si="0"/>
        <v>73461.444444444438</v>
      </c>
      <c r="H26" s="11"/>
    </row>
    <row r="27" spans="1:13" ht="15.75" x14ac:dyDescent="0.25">
      <c r="A27" s="44"/>
      <c r="B27" s="36" t="s">
        <v>87</v>
      </c>
      <c r="C27" s="9" t="s">
        <v>33</v>
      </c>
      <c r="D27" s="39">
        <f>'1 T'!G27</f>
        <v>10884.666666666666</v>
      </c>
      <c r="E27" s="39">
        <f>'2 T'!G27</f>
        <v>13935.666666666666</v>
      </c>
      <c r="F27" s="39">
        <f>'3 T'!G27</f>
        <v>14766.333333333334</v>
      </c>
      <c r="G27" s="39">
        <f t="shared" si="0"/>
        <v>13195.555555555555</v>
      </c>
      <c r="H27" s="11"/>
    </row>
    <row r="28" spans="1:13" ht="15.75" x14ac:dyDescent="0.25">
      <c r="A28" s="43">
        <v>3</v>
      </c>
      <c r="B28" s="42" t="s">
        <v>32</v>
      </c>
      <c r="C28" s="9" t="s">
        <v>35</v>
      </c>
      <c r="D28" s="39">
        <f>'1 T'!G28</f>
        <v>2204.6666666666665</v>
      </c>
      <c r="E28" s="39">
        <f>'2 T'!G28</f>
        <v>5953</v>
      </c>
      <c r="F28" s="39">
        <f>'3 T'!G28</f>
        <v>6997.333333333333</v>
      </c>
      <c r="G28" s="39">
        <f t="shared" si="0"/>
        <v>5051.666666666667</v>
      </c>
      <c r="H28" s="11"/>
    </row>
    <row r="29" spans="1:13" ht="15.75" x14ac:dyDescent="0.25">
      <c r="A29" s="43"/>
      <c r="B29" s="42"/>
      <c r="C29" s="9"/>
      <c r="D29" s="39"/>
      <c r="E29" s="39"/>
      <c r="F29" s="39"/>
      <c r="G29" s="39"/>
      <c r="H29" s="11"/>
    </row>
    <row r="30" spans="1:13" ht="15.75" customHeight="1" x14ac:dyDescent="0.25">
      <c r="A30" s="14"/>
      <c r="B30" s="40" t="s">
        <v>98</v>
      </c>
      <c r="C30" s="9" t="s">
        <v>33</v>
      </c>
      <c r="D30" s="39">
        <f>'1 T'!G30</f>
        <v>100811.33333333333</v>
      </c>
      <c r="E30" s="39">
        <f>'2 T'!G30</f>
        <v>120805.66666666666</v>
      </c>
      <c r="F30" s="39">
        <f>'3 T'!G30</f>
        <v>119781</v>
      </c>
      <c r="G30" s="39">
        <f t="shared" si="0"/>
        <v>113799.33333333333</v>
      </c>
      <c r="H30" s="11"/>
    </row>
    <row r="31" spans="1:13" ht="15.75" customHeight="1" x14ac:dyDescent="0.25">
      <c r="A31" s="47"/>
      <c r="B31" s="37" t="s">
        <v>91</v>
      </c>
      <c r="C31" s="7"/>
      <c r="D31" s="7"/>
      <c r="E31" s="7"/>
      <c r="F31" s="7"/>
      <c r="G31" s="7"/>
      <c r="H31" s="7"/>
      <c r="I31" s="7"/>
      <c r="J31" s="7"/>
      <c r="L31" s="11"/>
    </row>
    <row r="32" spans="1:13" ht="15.75" customHeight="1" x14ac:dyDescent="0.25">
      <c r="A32" s="47"/>
      <c r="B32" s="37" t="s">
        <v>92</v>
      </c>
      <c r="C32" s="7"/>
      <c r="D32" s="7"/>
      <c r="E32" s="7"/>
      <c r="F32" s="7"/>
      <c r="G32" s="7"/>
      <c r="H32" s="7"/>
      <c r="I32" s="7"/>
      <c r="J32" s="7"/>
      <c r="K32" s="38"/>
      <c r="M32" s="11"/>
    </row>
    <row r="33" spans="1:13" ht="15.75" customHeight="1" x14ac:dyDescent="0.25">
      <c r="A33" s="47"/>
      <c r="B33" s="37" t="s">
        <v>97</v>
      </c>
      <c r="C33" s="7"/>
      <c r="D33" s="7"/>
      <c r="E33" s="7"/>
      <c r="F33" s="7"/>
      <c r="G33" s="7"/>
      <c r="H33" s="7"/>
      <c r="I33" s="7"/>
      <c r="J33" s="7"/>
      <c r="K33" s="38"/>
      <c r="M33" s="11"/>
    </row>
    <row r="34" spans="1:13" x14ac:dyDescent="0.25">
      <c r="A34" s="45"/>
      <c r="B34" s="2" t="s">
        <v>76</v>
      </c>
      <c r="M34" s="11"/>
    </row>
    <row r="35" spans="1:13" x14ac:dyDescent="0.25">
      <c r="C35" s="7"/>
    </row>
    <row r="37" spans="1:13" x14ac:dyDescent="0.25">
      <c r="A37" s="59" t="s">
        <v>12</v>
      </c>
      <c r="B37" s="59"/>
      <c r="C37" s="59"/>
      <c r="D37" s="59"/>
      <c r="E37" s="59"/>
      <c r="F37" s="59"/>
    </row>
    <row r="38" spans="1:13" x14ac:dyDescent="0.25">
      <c r="A38" s="59" t="s">
        <v>41</v>
      </c>
      <c r="B38" s="59"/>
      <c r="C38" s="59"/>
      <c r="D38" s="59"/>
      <c r="E38" s="59"/>
      <c r="F38" s="59"/>
    </row>
    <row r="39" spans="1:13" x14ac:dyDescent="0.25">
      <c r="A39" s="59" t="s">
        <v>100</v>
      </c>
      <c r="B39" s="59"/>
      <c r="C39" s="59"/>
      <c r="D39" s="59"/>
      <c r="E39" s="59"/>
      <c r="F39" s="59"/>
    </row>
    <row r="40" spans="1:13" x14ac:dyDescent="0.25">
      <c r="A40" s="23"/>
      <c r="B40" s="24"/>
      <c r="C40" s="25"/>
      <c r="D40" s="25"/>
      <c r="E40" s="25"/>
      <c r="F40" s="25"/>
    </row>
    <row r="41" spans="1:13" x14ac:dyDescent="0.25">
      <c r="A41" s="29" t="s">
        <v>7</v>
      </c>
      <c r="B41" s="26" t="s">
        <v>1</v>
      </c>
      <c r="C41" s="30" t="s">
        <v>69</v>
      </c>
      <c r="D41" s="30" t="s">
        <v>70</v>
      </c>
      <c r="E41" s="30" t="s">
        <v>71</v>
      </c>
      <c r="F41" s="30" t="s">
        <v>107</v>
      </c>
    </row>
    <row r="42" spans="1:13" x14ac:dyDescent="0.25">
      <c r="A42" s="29"/>
      <c r="B42" s="26"/>
      <c r="C42" s="30"/>
      <c r="D42" s="30"/>
      <c r="E42" s="30"/>
      <c r="F42" s="30"/>
    </row>
    <row r="43" spans="1:13" x14ac:dyDescent="0.25">
      <c r="A43" s="29">
        <v>1</v>
      </c>
      <c r="B43" s="26" t="s">
        <v>101</v>
      </c>
      <c r="C43" s="6">
        <f>'1 T'!F43</f>
        <v>893818247</v>
      </c>
      <c r="D43" s="6">
        <f>'2 T'!F43</f>
        <v>1094720501</v>
      </c>
      <c r="E43" s="6">
        <f>'3 T'!F43</f>
        <v>622485847</v>
      </c>
      <c r="F43" s="6">
        <f>SUM(C43:E43)</f>
        <v>2611024595</v>
      </c>
    </row>
    <row r="44" spans="1:13" x14ac:dyDescent="0.25">
      <c r="A44" s="29">
        <v>2</v>
      </c>
      <c r="B44" s="26" t="s">
        <v>103</v>
      </c>
      <c r="C44" s="6">
        <f>'1 T'!F44</f>
        <v>1147405260</v>
      </c>
      <c r="D44" s="6">
        <f>'2 T'!F44</f>
        <v>981444120</v>
      </c>
      <c r="E44" s="6">
        <f>'3 T'!F44</f>
        <v>1241302303.3199999</v>
      </c>
      <c r="F44" s="6">
        <f>SUM(C44:E44)</f>
        <v>3370151683.3199997</v>
      </c>
    </row>
    <row r="45" spans="1:13" x14ac:dyDescent="0.25">
      <c r="A45" s="29">
        <v>3</v>
      </c>
      <c r="B45" s="26" t="s">
        <v>102</v>
      </c>
      <c r="C45" s="6">
        <f>'1 T'!F45</f>
        <v>0</v>
      </c>
      <c r="D45" s="6">
        <f>'2 T'!F45</f>
        <v>348431321.14999998</v>
      </c>
      <c r="E45" s="6">
        <f>'3 T'!F45</f>
        <v>283615951.40999997</v>
      </c>
      <c r="F45" s="6">
        <f t="shared" ref="F45:F46" si="1">SUM(C45:E45)</f>
        <v>632047272.55999994</v>
      </c>
    </row>
    <row r="46" spans="1:13" x14ac:dyDescent="0.25">
      <c r="A46" s="29">
        <v>4</v>
      </c>
      <c r="B46" s="26" t="s">
        <v>104</v>
      </c>
      <c r="C46" s="6">
        <f>'1 T'!F46</f>
        <v>0</v>
      </c>
      <c r="D46" s="6">
        <f>'2 T'!F46</f>
        <v>0</v>
      </c>
      <c r="E46" s="6">
        <f>'3 T'!F46</f>
        <v>0</v>
      </c>
      <c r="F46" s="6">
        <f t="shared" si="1"/>
        <v>0</v>
      </c>
    </row>
    <row r="47" spans="1:13" x14ac:dyDescent="0.25">
      <c r="A47" s="29">
        <v>5</v>
      </c>
      <c r="B47" s="26" t="s">
        <v>75</v>
      </c>
      <c r="C47" s="6">
        <f>'1 T'!F47</f>
        <v>0</v>
      </c>
      <c r="D47" s="6">
        <f>'2 T'!F47</f>
        <v>103272667.02</v>
      </c>
      <c r="E47" s="6">
        <f>'3 T'!F47</f>
        <v>79332767.069999993</v>
      </c>
      <c r="F47" s="6">
        <f t="shared" ref="F47" si="2">SUM(C47:E47)</f>
        <v>182605434.08999997</v>
      </c>
    </row>
    <row r="48" spans="1:13" x14ac:dyDescent="0.25">
      <c r="A48" s="29"/>
      <c r="B48" s="26" t="s">
        <v>11</v>
      </c>
      <c r="C48" s="6">
        <f>SUM(C43:C47)</f>
        <v>2041223507</v>
      </c>
      <c r="D48" s="6">
        <f>SUM(D43:D47)</f>
        <v>2527868609.1700001</v>
      </c>
      <c r="E48" s="6">
        <f>SUM(E43:E47)</f>
        <v>2226736868.8000002</v>
      </c>
      <c r="F48" s="6">
        <f>SUM(F43:F47)</f>
        <v>6795828984.9699993</v>
      </c>
      <c r="G48" s="11"/>
    </row>
    <row r="49" spans="1:8" x14ac:dyDescent="0.25">
      <c r="A49" s="60" t="s">
        <v>50</v>
      </c>
      <c r="B49" s="60"/>
      <c r="C49" s="60"/>
      <c r="D49" s="60"/>
      <c r="E49" s="60"/>
      <c r="F49" s="60"/>
      <c r="G49" s="11"/>
      <c r="H49" s="11"/>
    </row>
    <row r="50" spans="1:8" x14ac:dyDescent="0.25">
      <c r="A50" s="23"/>
      <c r="B50" s="24"/>
      <c r="C50" s="25"/>
      <c r="D50" s="25"/>
      <c r="E50" s="25"/>
      <c r="F50" s="25"/>
      <c r="G50" s="11"/>
      <c r="H50" s="11"/>
    </row>
    <row r="51" spans="1:8" x14ac:dyDescent="0.25">
      <c r="A51" s="23"/>
      <c r="B51" s="23"/>
      <c r="C51" s="23"/>
      <c r="D51" s="23"/>
      <c r="E51" s="23"/>
      <c r="F51" s="23"/>
    </row>
    <row r="52" spans="1:8" x14ac:dyDescent="0.25">
      <c r="A52" s="59" t="s">
        <v>14</v>
      </c>
      <c r="B52" s="59"/>
      <c r="C52" s="59"/>
      <c r="D52" s="59"/>
      <c r="E52" s="59"/>
      <c r="F52" s="59"/>
      <c r="H52" s="11"/>
    </row>
    <row r="53" spans="1:8" x14ac:dyDescent="0.25">
      <c r="A53" s="59" t="s">
        <v>40</v>
      </c>
      <c r="B53" s="59"/>
      <c r="C53" s="59"/>
      <c r="D53" s="59"/>
      <c r="E53" s="59"/>
      <c r="F53" s="59"/>
    </row>
    <row r="54" spans="1:8" x14ac:dyDescent="0.25">
      <c r="A54" s="59" t="s">
        <v>99</v>
      </c>
      <c r="B54" s="59"/>
      <c r="C54" s="59"/>
      <c r="D54" s="59"/>
      <c r="E54" s="59"/>
      <c r="F54" s="59"/>
    </row>
    <row r="55" spans="1:8" x14ac:dyDescent="0.25">
      <c r="A55" s="23"/>
      <c r="B55" s="24"/>
      <c r="C55" s="25"/>
      <c r="D55" s="25"/>
      <c r="E55" s="25"/>
      <c r="F55" s="25"/>
    </row>
    <row r="56" spans="1:8" x14ac:dyDescent="0.25">
      <c r="A56" s="29" t="s">
        <v>15</v>
      </c>
      <c r="B56" s="26" t="s">
        <v>16</v>
      </c>
      <c r="C56" s="30" t="str">
        <f>+C41</f>
        <v>I Trimestre</v>
      </c>
      <c r="D56" s="30" t="str">
        <f>+D41</f>
        <v>II Trimestre</v>
      </c>
      <c r="E56" s="30" t="str">
        <f>+E41</f>
        <v>III Trimestre</v>
      </c>
      <c r="F56" s="30" t="str">
        <f>+F41</f>
        <v xml:space="preserve">ACUMULADO </v>
      </c>
    </row>
    <row r="57" spans="1:8" x14ac:dyDescent="0.25">
      <c r="A57" s="29"/>
      <c r="B57" s="26"/>
      <c r="C57" s="27"/>
      <c r="D57" s="27"/>
      <c r="E57" s="27"/>
      <c r="F57" s="27"/>
    </row>
    <row r="58" spans="1:8" x14ac:dyDescent="0.25">
      <c r="A58" s="31" t="s">
        <v>24</v>
      </c>
      <c r="B58" s="28" t="s">
        <v>25</v>
      </c>
      <c r="C58" s="6">
        <f>'1 T'!F58</f>
        <v>0</v>
      </c>
      <c r="D58" s="6">
        <f>'2 T'!F58</f>
        <v>348431321.14999998</v>
      </c>
      <c r="E58" s="6">
        <f>'3 T'!F58</f>
        <v>283615951.40999997</v>
      </c>
      <c r="F58" s="6">
        <f t="shared" ref="F58:F67" si="3">SUM(C58:E58)</f>
        <v>632047272.55999994</v>
      </c>
    </row>
    <row r="59" spans="1:8" x14ac:dyDescent="0.25">
      <c r="A59" s="31" t="s">
        <v>26</v>
      </c>
      <c r="B59" s="28" t="s">
        <v>27</v>
      </c>
      <c r="C59" s="6">
        <f>'1 T'!F59</f>
        <v>1147405260</v>
      </c>
      <c r="D59" s="6">
        <f>'2 T'!F59</f>
        <v>981444120</v>
      </c>
      <c r="E59" s="6">
        <f>'3 T'!F59</f>
        <v>1241302303.3199999</v>
      </c>
      <c r="F59" s="6">
        <f t="shared" si="3"/>
        <v>3370151683.3199997</v>
      </c>
    </row>
    <row r="60" spans="1:8" x14ac:dyDescent="0.25">
      <c r="A60" s="31" t="s">
        <v>52</v>
      </c>
      <c r="B60" s="28" t="s">
        <v>53</v>
      </c>
      <c r="C60" s="6">
        <f>'1 T'!F60</f>
        <v>0</v>
      </c>
      <c r="D60" s="6">
        <f>'2 T'!F60</f>
        <v>0</v>
      </c>
      <c r="E60" s="6">
        <f>'3 T'!F60</f>
        <v>0</v>
      </c>
      <c r="F60" s="6">
        <f t="shared" si="3"/>
        <v>0</v>
      </c>
    </row>
    <row r="61" spans="1:8" x14ac:dyDescent="0.25">
      <c r="A61" s="31" t="s">
        <v>28</v>
      </c>
      <c r="B61" s="28" t="s">
        <v>29</v>
      </c>
      <c r="C61" s="6">
        <f>'1 T'!F61</f>
        <v>0</v>
      </c>
      <c r="D61" s="6">
        <f>'2 T'!F61</f>
        <v>0</v>
      </c>
      <c r="E61" s="6">
        <f>'3 T'!F61</f>
        <v>0</v>
      </c>
      <c r="F61" s="6">
        <f t="shared" si="3"/>
        <v>0</v>
      </c>
    </row>
    <row r="62" spans="1:8" x14ac:dyDescent="0.25">
      <c r="A62" s="31" t="s">
        <v>54</v>
      </c>
      <c r="B62" s="28" t="s">
        <v>55</v>
      </c>
      <c r="C62" s="6">
        <f>'1 T'!F62</f>
        <v>0</v>
      </c>
      <c r="D62" s="6">
        <f>'2 T'!F62</f>
        <v>0</v>
      </c>
      <c r="E62" s="6">
        <f>'3 T'!F62</f>
        <v>0</v>
      </c>
      <c r="F62" s="6">
        <f t="shared" si="3"/>
        <v>0</v>
      </c>
    </row>
    <row r="63" spans="1:8" x14ac:dyDescent="0.25">
      <c r="A63" s="31" t="s">
        <v>56</v>
      </c>
      <c r="B63" s="28" t="s">
        <v>57</v>
      </c>
      <c r="C63" s="6">
        <f>'1 T'!F63</f>
        <v>0</v>
      </c>
      <c r="D63" s="6">
        <f>'2 T'!F63</f>
        <v>0</v>
      </c>
      <c r="E63" s="6">
        <f>'3 T'!F63</f>
        <v>0</v>
      </c>
      <c r="F63" s="6">
        <f t="shared" si="3"/>
        <v>0</v>
      </c>
    </row>
    <row r="64" spans="1:8" x14ac:dyDescent="0.25">
      <c r="A64" s="31" t="s">
        <v>58</v>
      </c>
      <c r="B64" s="28" t="s">
        <v>59</v>
      </c>
      <c r="C64" s="6">
        <f>'1 T'!F64</f>
        <v>0</v>
      </c>
      <c r="D64" s="6">
        <f>'2 T'!F64</f>
        <v>0</v>
      </c>
      <c r="E64" s="6">
        <f>'3 T'!F64</f>
        <v>0</v>
      </c>
      <c r="F64" s="6">
        <f t="shared" si="3"/>
        <v>0</v>
      </c>
    </row>
    <row r="65" spans="1:8" x14ac:dyDescent="0.25">
      <c r="A65" s="31" t="s">
        <v>60</v>
      </c>
      <c r="B65" s="28" t="s">
        <v>61</v>
      </c>
      <c r="C65" s="6">
        <f>'1 T'!F65</f>
        <v>0</v>
      </c>
      <c r="D65" s="6">
        <f>'2 T'!F65</f>
        <v>0</v>
      </c>
      <c r="E65" s="6">
        <f>'3 T'!F65</f>
        <v>0</v>
      </c>
      <c r="F65" s="6">
        <f t="shared" si="3"/>
        <v>0</v>
      </c>
    </row>
    <row r="66" spans="1:8" x14ac:dyDescent="0.25">
      <c r="A66" s="31" t="s">
        <v>62</v>
      </c>
      <c r="B66" s="28" t="s">
        <v>63</v>
      </c>
      <c r="C66" s="6">
        <f>'1 T'!F66</f>
        <v>0</v>
      </c>
      <c r="D66" s="6">
        <f>'2 T'!F66</f>
        <v>103272667.02</v>
      </c>
      <c r="E66" s="6">
        <f>'3 T'!F66</f>
        <v>79332767.069999993</v>
      </c>
      <c r="F66" s="6">
        <f t="shared" si="3"/>
        <v>182605434.08999997</v>
      </c>
    </row>
    <row r="67" spans="1:8" x14ac:dyDescent="0.25">
      <c r="A67" s="31" t="s">
        <v>30</v>
      </c>
      <c r="B67" s="28" t="s">
        <v>108</v>
      </c>
      <c r="C67" s="6">
        <f>'1 T'!F67</f>
        <v>893818247</v>
      </c>
      <c r="D67" s="6">
        <f>'2 T'!F67</f>
        <v>1094720501</v>
      </c>
      <c r="E67" s="6">
        <f>'3 T'!F67</f>
        <v>622485847</v>
      </c>
      <c r="F67" s="6">
        <f t="shared" si="3"/>
        <v>2611024595</v>
      </c>
    </row>
    <row r="68" spans="1:8" x14ac:dyDescent="0.25">
      <c r="A68" s="29"/>
      <c r="B68" s="26" t="s">
        <v>11</v>
      </c>
      <c r="C68" s="6">
        <f>SUM(C58:C67)</f>
        <v>2041223507</v>
      </c>
      <c r="D68" s="6">
        <f t="shared" ref="D68:F68" si="4">SUM(D58:D67)</f>
        <v>2527868609.1700001</v>
      </c>
      <c r="E68" s="6">
        <f t="shared" si="4"/>
        <v>2226736868.8000002</v>
      </c>
      <c r="F68" s="6">
        <f t="shared" si="4"/>
        <v>6795828984.9699993</v>
      </c>
    </row>
    <row r="69" spans="1:8" x14ac:dyDescent="0.25">
      <c r="A69" s="60" t="str">
        <f>+A49</f>
        <v>FUENTE: INFORME EJECUCIÓN AL 30 DE SETIEMBRE DEL 2011</v>
      </c>
      <c r="B69" s="60"/>
      <c r="C69" s="60"/>
      <c r="D69" s="60"/>
      <c r="E69" s="60"/>
      <c r="F69" s="60"/>
    </row>
    <row r="70" spans="1:8" x14ac:dyDescent="0.25">
      <c r="A70" s="23"/>
      <c r="B70" s="24"/>
      <c r="C70" s="25"/>
      <c r="D70" s="25"/>
      <c r="E70" s="25"/>
      <c r="F70" s="25"/>
    </row>
    <row r="71" spans="1:8" x14ac:dyDescent="0.25">
      <c r="A71" s="23"/>
      <c r="B71" s="24"/>
      <c r="C71" s="25"/>
      <c r="D71" s="25"/>
      <c r="E71" s="25"/>
      <c r="F71" s="25"/>
    </row>
    <row r="72" spans="1:8" x14ac:dyDescent="0.25">
      <c r="A72" s="59" t="s">
        <v>17</v>
      </c>
      <c r="B72" s="59"/>
      <c r="C72" s="59"/>
      <c r="D72" s="59"/>
      <c r="E72" s="59"/>
      <c r="F72" s="59"/>
    </row>
    <row r="73" spans="1:8" x14ac:dyDescent="0.25">
      <c r="A73" s="59" t="s">
        <v>18</v>
      </c>
      <c r="B73" s="59"/>
      <c r="C73" s="59"/>
      <c r="D73" s="59"/>
      <c r="E73" s="59"/>
      <c r="F73" s="59"/>
    </row>
    <row r="74" spans="1:8" x14ac:dyDescent="0.25">
      <c r="A74" s="59" t="s">
        <v>99</v>
      </c>
      <c r="B74" s="59"/>
      <c r="C74" s="59"/>
      <c r="D74" s="59"/>
      <c r="E74" s="59"/>
      <c r="F74" s="59"/>
    </row>
    <row r="75" spans="1:8" x14ac:dyDescent="0.25">
      <c r="A75" s="23"/>
      <c r="B75" s="24"/>
      <c r="C75" s="25"/>
      <c r="D75" s="25"/>
      <c r="E75" s="25"/>
      <c r="F75" s="25"/>
      <c r="H75" s="11"/>
    </row>
    <row r="76" spans="1:8" x14ac:dyDescent="0.25">
      <c r="A76" s="29" t="s">
        <v>7</v>
      </c>
      <c r="B76" s="26" t="s">
        <v>1</v>
      </c>
      <c r="C76" s="30" t="str">
        <f>+C56</f>
        <v>I Trimestre</v>
      </c>
      <c r="D76" s="30" t="str">
        <f t="shared" ref="D76:F76" si="5">+D56</f>
        <v>II Trimestre</v>
      </c>
      <c r="E76" s="30" t="str">
        <f t="shared" si="5"/>
        <v>III Trimestre</v>
      </c>
      <c r="F76" s="30" t="str">
        <f t="shared" si="5"/>
        <v xml:space="preserve">ACUMULADO </v>
      </c>
      <c r="G76" s="11"/>
    </row>
    <row r="77" spans="1:8" x14ac:dyDescent="0.25">
      <c r="A77" s="29"/>
      <c r="B77" s="26"/>
      <c r="C77" s="27"/>
      <c r="D77" s="27"/>
      <c r="E77" s="27"/>
      <c r="F77" s="27"/>
    </row>
    <row r="78" spans="1:8" x14ac:dyDescent="0.25">
      <c r="A78" s="29">
        <v>1</v>
      </c>
      <c r="B78" s="26" t="s">
        <v>20</v>
      </c>
      <c r="C78" s="6">
        <f>'1 T'!F78</f>
        <v>0</v>
      </c>
      <c r="D78" s="6">
        <f>'2 T'!F78</f>
        <v>235523563</v>
      </c>
      <c r="E78" s="6">
        <f>'3 T'!F78</f>
        <v>144682185.89000034</v>
      </c>
      <c r="F78" s="6">
        <f>C78</f>
        <v>0</v>
      </c>
    </row>
    <row r="79" spans="1:8" x14ac:dyDescent="0.25">
      <c r="A79" s="29">
        <v>2</v>
      </c>
      <c r="B79" s="26" t="s">
        <v>72</v>
      </c>
      <c r="C79" s="6">
        <f>'1 T'!F79</f>
        <v>2276747070</v>
      </c>
      <c r="D79" s="6">
        <f>'2 T'!F79</f>
        <v>2437027232.0600004</v>
      </c>
      <c r="E79" s="6">
        <f>'3 T'!F79</f>
        <v>2208428076.0499992</v>
      </c>
      <c r="F79" s="6">
        <f>SUM(C79:E79)</f>
        <v>6922202378.1099997</v>
      </c>
    </row>
    <row r="80" spans="1:8" x14ac:dyDescent="0.25">
      <c r="A80" s="29">
        <v>3</v>
      </c>
      <c r="B80" s="26" t="s">
        <v>45</v>
      </c>
      <c r="C80" s="6">
        <f>'1 T'!F80</f>
        <v>2276747070</v>
      </c>
      <c r="D80" s="6">
        <f>'2 T'!F80</f>
        <v>2672550795.0600004</v>
      </c>
      <c r="E80" s="6">
        <f>'3 T'!F80</f>
        <v>2353110261.9399996</v>
      </c>
      <c r="F80" s="6">
        <f>SUM(F78:F79)</f>
        <v>6922202378.1099997</v>
      </c>
    </row>
    <row r="81" spans="1:6" x14ac:dyDescent="0.25">
      <c r="A81" s="29">
        <v>4</v>
      </c>
      <c r="B81" s="26" t="s">
        <v>21</v>
      </c>
      <c r="C81" s="6">
        <f>'1 T'!F81</f>
        <v>2041223507</v>
      </c>
      <c r="D81" s="6">
        <f>'2 T'!F81</f>
        <v>2527868609.1700001</v>
      </c>
      <c r="E81" s="6">
        <f>'3 T'!F81</f>
        <v>2226736868.8000002</v>
      </c>
      <c r="F81" s="6">
        <f>SUM(C81:E81)</f>
        <v>6795828984.9700003</v>
      </c>
    </row>
    <row r="82" spans="1:6" x14ac:dyDescent="0.25">
      <c r="A82" s="29">
        <v>5</v>
      </c>
      <c r="B82" s="26" t="s">
        <v>23</v>
      </c>
      <c r="C82" s="6">
        <f>'1 T'!F82</f>
        <v>235523563</v>
      </c>
      <c r="D82" s="6">
        <f>'2 T'!F82</f>
        <v>144682185.89000034</v>
      </c>
      <c r="E82" s="6">
        <f>'3 T'!F82</f>
        <v>126373393.13999939</v>
      </c>
      <c r="F82" s="6">
        <f>+F80-F81</f>
        <v>126373393.13999939</v>
      </c>
    </row>
    <row r="83" spans="1:6" x14ac:dyDescent="0.25">
      <c r="A83" s="29"/>
      <c r="B83" s="26"/>
      <c r="C83" s="27"/>
      <c r="D83" s="27"/>
      <c r="E83" s="27"/>
      <c r="F83" s="27"/>
    </row>
    <row r="84" spans="1:6" x14ac:dyDescent="0.25">
      <c r="A84" s="60" t="str">
        <f>+A69</f>
        <v>FUENTE: INFORME EJECUCIÓN AL 30 DE SETIEMBRE DEL 2011</v>
      </c>
      <c r="B84" s="60"/>
      <c r="C84" s="60"/>
      <c r="D84" s="60"/>
      <c r="E84" s="60"/>
      <c r="F84" s="60"/>
    </row>
    <row r="85" spans="1:6" x14ac:dyDescent="0.25">
      <c r="A85" s="23"/>
      <c r="B85" s="24"/>
      <c r="C85" s="25"/>
      <c r="D85" s="25"/>
      <c r="E85" s="25"/>
      <c r="F85" s="25"/>
    </row>
    <row r="86" spans="1:6" x14ac:dyDescent="0.25">
      <c r="A86" s="23"/>
      <c r="B86" s="24"/>
      <c r="C86" s="25"/>
      <c r="D86" s="25"/>
      <c r="E86" s="25"/>
      <c r="F86" s="25"/>
    </row>
    <row r="87" spans="1:6" x14ac:dyDescent="0.25">
      <c r="A87" s="23"/>
      <c r="B87" s="24"/>
      <c r="C87" s="25"/>
      <c r="D87" s="25"/>
      <c r="E87" s="25"/>
      <c r="F87" s="25"/>
    </row>
    <row r="88" spans="1:6" x14ac:dyDescent="0.25">
      <c r="A88" s="23"/>
      <c r="B88" s="24"/>
      <c r="C88" s="25"/>
      <c r="D88" s="25"/>
      <c r="E88" s="25"/>
      <c r="F88" s="25"/>
    </row>
    <row r="89" spans="1:6" x14ac:dyDescent="0.25">
      <c r="A89" s="23"/>
      <c r="B89" s="24"/>
      <c r="C89" s="25"/>
      <c r="D89" s="25"/>
      <c r="E89" s="25"/>
      <c r="F89" s="25"/>
    </row>
    <row r="90" spans="1:6" x14ac:dyDescent="0.25">
      <c r="A90" s="23"/>
      <c r="B90" s="24"/>
      <c r="C90" s="25"/>
      <c r="D90" s="25"/>
      <c r="E90" s="25"/>
      <c r="F90" s="25"/>
    </row>
    <row r="91" spans="1:6" x14ac:dyDescent="0.25">
      <c r="A91" s="23"/>
      <c r="B91" s="24"/>
      <c r="C91" s="25"/>
      <c r="D91" s="25"/>
      <c r="E91" s="25"/>
      <c r="F91" s="25"/>
    </row>
    <row r="92" spans="1:6" x14ac:dyDescent="0.25">
      <c r="A92" s="23"/>
      <c r="B92" s="24"/>
      <c r="C92" s="25"/>
      <c r="D92" s="25"/>
      <c r="E92" s="25"/>
      <c r="F92" s="25"/>
    </row>
    <row r="93" spans="1:6" x14ac:dyDescent="0.25">
      <c r="A93" s="23"/>
      <c r="B93" s="24"/>
      <c r="C93" s="25"/>
      <c r="D93" s="25"/>
      <c r="E93" s="25"/>
      <c r="F93" s="25"/>
    </row>
    <row r="94" spans="1:6" x14ac:dyDescent="0.25">
      <c r="A94" s="23"/>
      <c r="B94" s="24"/>
      <c r="C94" s="25"/>
      <c r="D94" s="25"/>
      <c r="E94" s="25"/>
      <c r="F94" s="25"/>
    </row>
    <row r="95" spans="1:6" x14ac:dyDescent="0.25">
      <c r="A95" s="23"/>
      <c r="B95" s="24"/>
      <c r="C95" s="25"/>
      <c r="D95" s="25"/>
      <c r="E95" s="25"/>
      <c r="F95" s="25"/>
    </row>
    <row r="96" spans="1:6" x14ac:dyDescent="0.25">
      <c r="A96" s="23"/>
      <c r="B96" s="24"/>
      <c r="C96" s="25"/>
      <c r="D96" s="25"/>
      <c r="E96" s="25"/>
      <c r="F96" s="25"/>
    </row>
    <row r="97" spans="1:6" x14ac:dyDescent="0.25">
      <c r="A97" s="23"/>
      <c r="B97" s="24"/>
      <c r="C97" s="25"/>
      <c r="D97" s="25"/>
      <c r="E97" s="25"/>
      <c r="F97" s="25"/>
    </row>
    <row r="98" spans="1:6" x14ac:dyDescent="0.25">
      <c r="A98" s="23"/>
      <c r="B98" s="24"/>
      <c r="C98" s="25"/>
      <c r="D98" s="25"/>
      <c r="E98" s="25"/>
      <c r="F98" s="25"/>
    </row>
    <row r="99" spans="1:6" x14ac:dyDescent="0.25">
      <c r="A99" s="23"/>
      <c r="B99" s="24"/>
      <c r="C99" s="25"/>
      <c r="D99" s="25"/>
      <c r="E99" s="25"/>
      <c r="F99" s="25"/>
    </row>
    <row r="100" spans="1:6" x14ac:dyDescent="0.25">
      <c r="A100" s="23"/>
      <c r="B100" s="24"/>
      <c r="C100" s="25"/>
      <c r="D100" s="25"/>
      <c r="E100" s="25"/>
      <c r="F100" s="25"/>
    </row>
    <row r="101" spans="1:6" x14ac:dyDescent="0.25">
      <c r="A101" s="23"/>
      <c r="B101" s="24"/>
      <c r="C101" s="25"/>
      <c r="D101" s="25"/>
      <c r="E101" s="25"/>
      <c r="F101" s="25"/>
    </row>
    <row r="102" spans="1:6" x14ac:dyDescent="0.25">
      <c r="A102" s="23"/>
      <c r="B102" s="24"/>
      <c r="C102" s="25"/>
      <c r="D102" s="25"/>
      <c r="E102" s="25"/>
      <c r="F102" s="25"/>
    </row>
    <row r="103" spans="1:6" x14ac:dyDescent="0.25">
      <c r="A103" s="23"/>
      <c r="B103" s="24"/>
      <c r="C103" s="25"/>
      <c r="D103" s="25"/>
      <c r="E103" s="25"/>
      <c r="F103" s="25"/>
    </row>
    <row r="104" spans="1:6" x14ac:dyDescent="0.25">
      <c r="A104" s="23"/>
      <c r="B104" s="24"/>
      <c r="C104" s="25"/>
      <c r="D104" s="25"/>
      <c r="E104" s="25"/>
      <c r="F104" s="25"/>
    </row>
    <row r="105" spans="1:6" x14ac:dyDescent="0.25">
      <c r="A105" s="23"/>
      <c r="B105" s="24"/>
      <c r="C105" s="25"/>
      <c r="D105" s="25"/>
      <c r="E105" s="25"/>
      <c r="F105" s="25"/>
    </row>
    <row r="106" spans="1:6" x14ac:dyDescent="0.25">
      <c r="A106" s="23"/>
      <c r="B106" s="24"/>
      <c r="C106" s="25"/>
      <c r="D106" s="25"/>
      <c r="E106" s="25"/>
      <c r="F106" s="25"/>
    </row>
    <row r="107" spans="1:6" x14ac:dyDescent="0.25">
      <c r="A107" s="23"/>
      <c r="B107" s="24"/>
      <c r="C107" s="25"/>
      <c r="D107" s="25"/>
      <c r="E107" s="25"/>
      <c r="F107" s="25"/>
    </row>
    <row r="108" spans="1:6" x14ac:dyDescent="0.25">
      <c r="A108" s="23"/>
      <c r="B108" s="24"/>
      <c r="C108" s="25"/>
      <c r="D108" s="25"/>
      <c r="E108" s="25"/>
      <c r="F108" s="25"/>
    </row>
    <row r="109" spans="1:6" x14ac:dyDescent="0.25">
      <c r="A109" s="23"/>
      <c r="B109" s="24"/>
      <c r="C109" s="25"/>
      <c r="D109" s="25"/>
      <c r="E109" s="25"/>
      <c r="F109" s="25"/>
    </row>
    <row r="110" spans="1:6" x14ac:dyDescent="0.25">
      <c r="A110" s="23"/>
      <c r="B110" s="24"/>
      <c r="C110" s="25"/>
      <c r="D110" s="25"/>
      <c r="E110" s="25"/>
      <c r="F110" s="25"/>
    </row>
    <row r="111" spans="1:6" x14ac:dyDescent="0.25">
      <c r="A111" s="23"/>
      <c r="B111" s="24"/>
      <c r="C111" s="25"/>
      <c r="D111" s="25"/>
      <c r="E111" s="25"/>
      <c r="F111" s="25"/>
    </row>
    <row r="112" spans="1:6" x14ac:dyDescent="0.25">
      <c r="A112" s="23"/>
      <c r="B112" s="24"/>
      <c r="C112" s="25"/>
      <c r="D112" s="25"/>
      <c r="E112" s="25"/>
      <c r="F112" s="25"/>
    </row>
    <row r="113" spans="1:6" x14ac:dyDescent="0.25">
      <c r="A113" s="23"/>
      <c r="B113" s="24"/>
      <c r="C113" s="25"/>
      <c r="D113" s="25"/>
      <c r="E113" s="25"/>
      <c r="F113" s="25"/>
    </row>
    <row r="114" spans="1:6" x14ac:dyDescent="0.25">
      <c r="A114" s="23"/>
      <c r="B114" s="24"/>
      <c r="C114" s="25"/>
      <c r="D114" s="25"/>
      <c r="E114" s="25"/>
      <c r="F114" s="25"/>
    </row>
    <row r="115" spans="1:6" x14ac:dyDescent="0.25">
      <c r="A115" s="23"/>
      <c r="B115" s="24"/>
      <c r="C115" s="25"/>
      <c r="D115" s="25"/>
      <c r="E115" s="25"/>
      <c r="F115" s="25"/>
    </row>
    <row r="116" spans="1:6" x14ac:dyDescent="0.25">
      <c r="A116" s="23"/>
      <c r="B116" s="24"/>
      <c r="C116" s="25"/>
      <c r="D116" s="25"/>
      <c r="E116" s="25"/>
      <c r="F116" s="25"/>
    </row>
    <row r="117" spans="1:6" x14ac:dyDescent="0.25">
      <c r="A117" s="23"/>
      <c r="B117" s="24"/>
      <c r="C117" s="25"/>
      <c r="D117" s="25"/>
      <c r="E117" s="25"/>
      <c r="F117" s="25"/>
    </row>
    <row r="118" spans="1:6" x14ac:dyDescent="0.25">
      <c r="A118" s="23"/>
      <c r="B118" s="24"/>
      <c r="C118" s="25"/>
      <c r="D118" s="25"/>
      <c r="E118" s="25"/>
      <c r="F118" s="25"/>
    </row>
    <row r="119" spans="1:6" x14ac:dyDescent="0.25">
      <c r="A119" s="23"/>
      <c r="B119" s="24"/>
      <c r="C119" s="25"/>
      <c r="D119" s="25"/>
      <c r="E119" s="25"/>
      <c r="F119" s="25"/>
    </row>
    <row r="120" spans="1:6" x14ac:dyDescent="0.25">
      <c r="A120" s="23"/>
      <c r="B120" s="24"/>
      <c r="C120" s="25"/>
      <c r="D120" s="25"/>
      <c r="E120" s="25"/>
      <c r="F120" s="25"/>
    </row>
    <row r="121" spans="1:6" x14ac:dyDescent="0.25">
      <c r="A121" s="23"/>
      <c r="B121" s="24"/>
      <c r="C121" s="25"/>
      <c r="D121" s="25"/>
      <c r="E121" s="25"/>
      <c r="F121" s="25"/>
    </row>
    <row r="122" spans="1:6" x14ac:dyDescent="0.25">
      <c r="A122" s="23"/>
      <c r="B122" s="24"/>
      <c r="C122" s="25"/>
      <c r="D122" s="25"/>
      <c r="E122" s="25"/>
      <c r="F122" s="25"/>
    </row>
    <row r="123" spans="1:6" x14ac:dyDescent="0.25">
      <c r="A123" s="23"/>
      <c r="B123" s="24"/>
      <c r="C123" s="25"/>
      <c r="D123" s="25"/>
      <c r="E123" s="25"/>
      <c r="F123" s="25"/>
    </row>
    <row r="124" spans="1:6" x14ac:dyDescent="0.25">
      <c r="A124" s="23"/>
      <c r="B124" s="24"/>
      <c r="C124" s="25"/>
      <c r="D124" s="25"/>
      <c r="E124" s="25"/>
      <c r="F124" s="25"/>
    </row>
    <row r="125" spans="1:6" x14ac:dyDescent="0.25">
      <c r="A125" s="23"/>
      <c r="B125" s="24"/>
      <c r="C125" s="25"/>
      <c r="D125" s="25"/>
      <c r="E125" s="25"/>
      <c r="F125" s="25"/>
    </row>
    <row r="126" spans="1:6" x14ac:dyDescent="0.25">
      <c r="A126" s="23"/>
      <c r="B126" s="24"/>
      <c r="C126" s="25"/>
      <c r="D126" s="25"/>
      <c r="E126" s="25"/>
      <c r="F126" s="25"/>
    </row>
    <row r="127" spans="1:6" x14ac:dyDescent="0.25">
      <c r="A127" s="23"/>
      <c r="B127" s="24"/>
      <c r="C127" s="25"/>
      <c r="D127" s="25"/>
      <c r="E127" s="25"/>
      <c r="F127" s="25"/>
    </row>
    <row r="128" spans="1:6" x14ac:dyDescent="0.25">
      <c r="A128" s="23"/>
      <c r="B128" s="24"/>
      <c r="C128" s="25"/>
      <c r="D128" s="25"/>
      <c r="E128" s="25"/>
      <c r="F128" s="25"/>
    </row>
    <row r="129" spans="1:6" x14ac:dyDescent="0.25">
      <c r="A129" s="23"/>
      <c r="B129" s="24"/>
      <c r="C129" s="25"/>
      <c r="D129" s="25"/>
      <c r="E129" s="25"/>
      <c r="F129" s="25"/>
    </row>
    <row r="130" spans="1:6" x14ac:dyDescent="0.25">
      <c r="A130" s="23"/>
      <c r="B130" s="24"/>
      <c r="C130" s="25"/>
      <c r="D130" s="25"/>
      <c r="E130" s="25"/>
      <c r="F130" s="25"/>
    </row>
    <row r="131" spans="1:6" x14ac:dyDescent="0.25">
      <c r="A131" s="23"/>
      <c r="B131" s="24"/>
      <c r="C131" s="25"/>
      <c r="D131" s="25"/>
      <c r="E131" s="25"/>
      <c r="F131" s="25"/>
    </row>
    <row r="132" spans="1:6" x14ac:dyDescent="0.25">
      <c r="A132" s="23"/>
      <c r="B132" s="24"/>
      <c r="C132" s="25"/>
      <c r="D132" s="25"/>
      <c r="E132" s="25"/>
      <c r="F132" s="25"/>
    </row>
    <row r="133" spans="1:6" x14ac:dyDescent="0.25">
      <c r="A133" s="23"/>
      <c r="B133" s="24"/>
      <c r="C133" s="25"/>
      <c r="D133" s="25"/>
      <c r="E133" s="25"/>
      <c r="F133" s="25"/>
    </row>
    <row r="134" spans="1:6" x14ac:dyDescent="0.25">
      <c r="A134" s="23"/>
      <c r="B134" s="24"/>
      <c r="C134" s="25"/>
      <c r="D134" s="25"/>
      <c r="E134" s="25"/>
      <c r="F134" s="25"/>
    </row>
    <row r="135" spans="1:6" x14ac:dyDescent="0.25">
      <c r="A135" s="23"/>
      <c r="B135" s="24"/>
      <c r="C135" s="25"/>
      <c r="D135" s="25"/>
      <c r="E135" s="25"/>
      <c r="F135" s="25"/>
    </row>
    <row r="136" spans="1:6" x14ac:dyDescent="0.25">
      <c r="A136" s="23"/>
      <c r="B136" s="24"/>
      <c r="C136" s="25"/>
      <c r="D136" s="25"/>
      <c r="E136" s="25"/>
      <c r="F136" s="25"/>
    </row>
    <row r="137" spans="1:6" x14ac:dyDescent="0.25">
      <c r="A137" s="23"/>
      <c r="B137" s="24"/>
      <c r="C137" s="25"/>
      <c r="D137" s="25"/>
      <c r="E137" s="25"/>
      <c r="F137" s="25"/>
    </row>
    <row r="138" spans="1:6" x14ac:dyDescent="0.25">
      <c r="A138" s="23"/>
      <c r="B138" s="24"/>
      <c r="C138" s="25"/>
      <c r="D138" s="25"/>
      <c r="E138" s="25"/>
      <c r="F138" s="25"/>
    </row>
    <row r="139" spans="1:6" x14ac:dyDescent="0.25">
      <c r="A139" s="23"/>
      <c r="B139" s="24"/>
      <c r="C139" s="25"/>
      <c r="D139" s="25"/>
      <c r="E139" s="25"/>
      <c r="F139" s="25"/>
    </row>
    <row r="140" spans="1:6" x14ac:dyDescent="0.25">
      <c r="A140" s="23"/>
      <c r="B140" s="24"/>
      <c r="C140" s="25"/>
      <c r="D140" s="25"/>
      <c r="E140" s="25"/>
      <c r="F140" s="25"/>
    </row>
    <row r="141" spans="1:6" x14ac:dyDescent="0.25">
      <c r="A141" s="23"/>
      <c r="B141" s="24"/>
      <c r="C141" s="25"/>
      <c r="D141" s="25"/>
      <c r="E141" s="25"/>
      <c r="F141" s="25"/>
    </row>
    <row r="142" spans="1:6" x14ac:dyDescent="0.25">
      <c r="A142" s="23"/>
      <c r="B142" s="24"/>
      <c r="C142" s="25"/>
      <c r="D142" s="25"/>
      <c r="E142" s="25"/>
      <c r="F142" s="25"/>
    </row>
    <row r="143" spans="1:6" x14ac:dyDescent="0.25">
      <c r="A143" s="23"/>
      <c r="B143" s="24"/>
      <c r="C143" s="25"/>
      <c r="D143" s="25"/>
      <c r="E143" s="25"/>
      <c r="F143" s="25"/>
    </row>
    <row r="144" spans="1:6" x14ac:dyDescent="0.25">
      <c r="A144" s="23"/>
      <c r="B144" s="24"/>
      <c r="C144" s="25"/>
      <c r="D144" s="25"/>
      <c r="E144" s="25"/>
      <c r="F144" s="25"/>
    </row>
    <row r="145" spans="1:6" x14ac:dyDescent="0.25">
      <c r="A145" s="23"/>
      <c r="B145" s="24"/>
      <c r="C145" s="25"/>
      <c r="D145" s="25"/>
      <c r="E145" s="25"/>
      <c r="F145" s="25"/>
    </row>
    <row r="146" spans="1:6" x14ac:dyDescent="0.25">
      <c r="A146" s="23"/>
      <c r="B146" s="24"/>
      <c r="C146" s="25"/>
      <c r="D146" s="25"/>
      <c r="E146" s="25"/>
      <c r="F146" s="25"/>
    </row>
    <row r="147" spans="1:6" x14ac:dyDescent="0.25">
      <c r="A147" s="23"/>
      <c r="B147" s="24"/>
      <c r="C147" s="25"/>
      <c r="D147" s="25"/>
      <c r="E147" s="25"/>
      <c r="F147" s="25"/>
    </row>
    <row r="148" spans="1:6" x14ac:dyDescent="0.25">
      <c r="A148" s="23"/>
      <c r="B148" s="24"/>
      <c r="C148" s="25"/>
      <c r="D148" s="25"/>
      <c r="E148" s="25"/>
      <c r="F148" s="25"/>
    </row>
    <row r="149" spans="1:6" x14ac:dyDescent="0.25">
      <c r="A149" s="23"/>
      <c r="B149" s="24"/>
      <c r="C149" s="25"/>
      <c r="D149" s="25"/>
      <c r="E149" s="25"/>
      <c r="F149" s="25"/>
    </row>
    <row r="150" spans="1:6" x14ac:dyDescent="0.25">
      <c r="A150" s="23"/>
      <c r="B150" s="24"/>
      <c r="C150" s="25"/>
      <c r="D150" s="25"/>
      <c r="E150" s="25"/>
      <c r="F150" s="25"/>
    </row>
    <row r="151" spans="1:6" x14ac:dyDescent="0.25">
      <c r="A151" s="23"/>
      <c r="B151" s="24"/>
      <c r="C151" s="25"/>
      <c r="D151" s="25"/>
      <c r="E151" s="25"/>
      <c r="F151" s="25"/>
    </row>
    <row r="152" spans="1:6" x14ac:dyDescent="0.25">
      <c r="A152" s="23"/>
      <c r="B152" s="24"/>
      <c r="C152" s="25"/>
      <c r="D152" s="25"/>
      <c r="E152" s="25"/>
      <c r="F152" s="25"/>
    </row>
    <row r="153" spans="1:6" x14ac:dyDescent="0.25">
      <c r="A153" s="23"/>
      <c r="B153" s="24"/>
      <c r="C153" s="25"/>
      <c r="D153" s="25"/>
      <c r="E153" s="25"/>
      <c r="F153" s="25"/>
    </row>
    <row r="154" spans="1:6" x14ac:dyDescent="0.25">
      <c r="A154" s="23"/>
      <c r="B154" s="24"/>
      <c r="C154" s="25"/>
      <c r="D154" s="25"/>
      <c r="E154" s="25"/>
      <c r="F154" s="25"/>
    </row>
    <row r="155" spans="1:6" x14ac:dyDescent="0.25">
      <c r="A155" s="23"/>
      <c r="B155" s="24"/>
      <c r="C155" s="25"/>
      <c r="D155" s="25"/>
      <c r="E155" s="25"/>
      <c r="F155" s="25"/>
    </row>
    <row r="156" spans="1:6" x14ac:dyDescent="0.25">
      <c r="A156" s="23"/>
      <c r="B156" s="24"/>
      <c r="C156" s="25"/>
      <c r="D156" s="25"/>
      <c r="E156" s="25"/>
      <c r="F156" s="25"/>
    </row>
    <row r="157" spans="1:6" x14ac:dyDescent="0.25">
      <c r="A157" s="23"/>
      <c r="B157" s="24"/>
      <c r="C157" s="25"/>
      <c r="D157" s="25"/>
      <c r="E157" s="25"/>
      <c r="F157" s="25"/>
    </row>
    <row r="158" spans="1:6" x14ac:dyDescent="0.25">
      <c r="A158" s="23"/>
      <c r="B158" s="24"/>
      <c r="C158" s="25"/>
      <c r="D158" s="25"/>
      <c r="E158" s="25"/>
      <c r="F158" s="25"/>
    </row>
    <row r="159" spans="1:6" x14ac:dyDescent="0.25">
      <c r="A159" s="23"/>
      <c r="B159" s="24"/>
      <c r="C159" s="25"/>
      <c r="D159" s="25"/>
      <c r="E159" s="25"/>
      <c r="F159" s="25"/>
    </row>
    <row r="160" spans="1:6" x14ac:dyDescent="0.25">
      <c r="A160" s="23"/>
      <c r="B160" s="24"/>
      <c r="C160" s="25"/>
      <c r="D160" s="25"/>
      <c r="E160" s="25"/>
      <c r="F160" s="25"/>
    </row>
    <row r="161" spans="1:6" x14ac:dyDescent="0.25">
      <c r="A161" s="23"/>
      <c r="B161" s="24"/>
      <c r="C161" s="25"/>
      <c r="D161" s="25"/>
      <c r="E161" s="25"/>
      <c r="F161" s="25"/>
    </row>
    <row r="162" spans="1:6" x14ac:dyDescent="0.25">
      <c r="A162" s="23"/>
      <c r="B162" s="24"/>
      <c r="C162" s="25"/>
      <c r="D162" s="25"/>
      <c r="E162" s="25"/>
      <c r="F162" s="25"/>
    </row>
    <row r="163" spans="1:6" x14ac:dyDescent="0.25">
      <c r="A163" s="23"/>
      <c r="B163" s="24"/>
      <c r="C163" s="25"/>
      <c r="D163" s="25"/>
      <c r="E163" s="25"/>
      <c r="F163" s="25"/>
    </row>
    <row r="164" spans="1:6" x14ac:dyDescent="0.25">
      <c r="A164" s="23"/>
      <c r="B164" s="24"/>
      <c r="C164" s="25"/>
      <c r="D164" s="25"/>
      <c r="E164" s="25"/>
      <c r="F164" s="25"/>
    </row>
    <row r="165" spans="1:6" x14ac:dyDescent="0.25">
      <c r="A165" s="23"/>
      <c r="B165" s="24"/>
      <c r="C165" s="25"/>
      <c r="D165" s="25"/>
      <c r="E165" s="25"/>
      <c r="F165" s="25"/>
    </row>
    <row r="166" spans="1:6" x14ac:dyDescent="0.25">
      <c r="A166" s="23"/>
      <c r="B166" s="24"/>
      <c r="C166" s="25"/>
      <c r="D166" s="25"/>
      <c r="E166" s="25"/>
      <c r="F166" s="25"/>
    </row>
    <row r="167" spans="1:6" x14ac:dyDescent="0.25">
      <c r="A167" s="23"/>
      <c r="B167" s="24"/>
      <c r="C167" s="25"/>
      <c r="D167" s="25"/>
      <c r="E167" s="25"/>
      <c r="F167" s="25"/>
    </row>
    <row r="168" spans="1:6" x14ac:dyDescent="0.25">
      <c r="A168" s="23"/>
      <c r="B168" s="24"/>
      <c r="C168" s="25"/>
      <c r="D168" s="25"/>
      <c r="E168" s="25"/>
      <c r="F168" s="25"/>
    </row>
    <row r="169" spans="1:6" x14ac:dyDescent="0.25">
      <c r="A169" s="23"/>
      <c r="B169" s="24"/>
      <c r="C169" s="25"/>
      <c r="D169" s="25"/>
      <c r="E169" s="25"/>
      <c r="F169" s="25"/>
    </row>
    <row r="170" spans="1:6" x14ac:dyDescent="0.25">
      <c r="A170" s="23"/>
      <c r="B170" s="24"/>
      <c r="C170" s="25"/>
      <c r="D170" s="25"/>
      <c r="E170" s="25"/>
      <c r="F170" s="25"/>
    </row>
    <row r="171" spans="1:6" x14ac:dyDescent="0.25">
      <c r="A171" s="23"/>
      <c r="B171" s="24"/>
      <c r="C171" s="25"/>
      <c r="D171" s="25"/>
      <c r="E171" s="25"/>
      <c r="F171" s="25"/>
    </row>
    <row r="172" spans="1:6" x14ac:dyDescent="0.25">
      <c r="A172" s="23"/>
      <c r="B172" s="24"/>
      <c r="C172" s="25"/>
      <c r="D172" s="25"/>
      <c r="E172" s="25"/>
      <c r="F172" s="25"/>
    </row>
    <row r="173" spans="1:6" x14ac:dyDescent="0.25">
      <c r="A173" s="23"/>
      <c r="B173" s="24"/>
      <c r="C173" s="25"/>
      <c r="D173" s="25"/>
      <c r="E173" s="25"/>
      <c r="F173" s="25"/>
    </row>
    <row r="174" spans="1:6" x14ac:dyDescent="0.25">
      <c r="A174" s="23"/>
      <c r="B174" s="24"/>
      <c r="C174" s="25"/>
      <c r="D174" s="25"/>
      <c r="E174" s="25"/>
      <c r="F174" s="25"/>
    </row>
    <row r="175" spans="1:6" x14ac:dyDescent="0.25">
      <c r="A175" s="23"/>
      <c r="B175" s="24"/>
      <c r="C175" s="25"/>
      <c r="D175" s="25"/>
      <c r="E175" s="25"/>
      <c r="F175" s="25"/>
    </row>
    <row r="176" spans="1:6" x14ac:dyDescent="0.25">
      <c r="A176" s="23"/>
      <c r="B176" s="24"/>
      <c r="C176" s="25"/>
      <c r="D176" s="25"/>
      <c r="E176" s="25"/>
      <c r="F176" s="25"/>
    </row>
    <row r="177" spans="1:6" x14ac:dyDescent="0.25">
      <c r="A177" s="23"/>
      <c r="B177" s="24"/>
      <c r="C177" s="25"/>
      <c r="D177" s="25"/>
      <c r="E177" s="25"/>
      <c r="F177" s="25"/>
    </row>
    <row r="178" spans="1:6" x14ac:dyDescent="0.25">
      <c r="A178" s="23"/>
      <c r="B178" s="24"/>
      <c r="C178" s="25"/>
      <c r="D178" s="25"/>
      <c r="E178" s="25"/>
      <c r="F178" s="25"/>
    </row>
    <row r="179" spans="1:6" x14ac:dyDescent="0.25">
      <c r="A179" s="23"/>
      <c r="B179" s="24"/>
      <c r="C179" s="25"/>
      <c r="D179" s="25"/>
      <c r="E179" s="25"/>
      <c r="F179" s="25"/>
    </row>
    <row r="180" spans="1:6" x14ac:dyDescent="0.25">
      <c r="A180" s="23"/>
      <c r="B180" s="24"/>
      <c r="C180" s="25"/>
      <c r="D180" s="25"/>
      <c r="E180" s="25"/>
      <c r="F180" s="25"/>
    </row>
    <row r="181" spans="1:6" x14ac:dyDescent="0.25">
      <c r="A181" s="23"/>
      <c r="B181" s="24"/>
      <c r="C181" s="25"/>
      <c r="D181" s="25"/>
      <c r="E181" s="25"/>
      <c r="F181" s="25"/>
    </row>
    <row r="182" spans="1:6" x14ac:dyDescent="0.25">
      <c r="A182" s="23"/>
      <c r="B182" s="24"/>
      <c r="C182" s="25"/>
      <c r="D182" s="25"/>
      <c r="E182" s="25"/>
      <c r="F182" s="25"/>
    </row>
    <row r="183" spans="1:6" x14ac:dyDescent="0.25">
      <c r="A183" s="23"/>
      <c r="B183" s="24"/>
      <c r="C183" s="25"/>
      <c r="D183" s="25"/>
      <c r="E183" s="25"/>
      <c r="F183" s="25"/>
    </row>
    <row r="184" spans="1:6" x14ac:dyDescent="0.25">
      <c r="A184" s="23"/>
      <c r="B184" s="24"/>
      <c r="C184" s="25"/>
      <c r="D184" s="25"/>
      <c r="E184" s="25"/>
      <c r="F184" s="25"/>
    </row>
    <row r="185" spans="1:6" x14ac:dyDescent="0.25">
      <c r="A185" s="23"/>
      <c r="B185" s="24"/>
      <c r="C185" s="25"/>
      <c r="D185" s="25"/>
      <c r="E185" s="25"/>
      <c r="F185" s="25"/>
    </row>
    <row r="186" spans="1:6" x14ac:dyDescent="0.25">
      <c r="A186" s="23"/>
      <c r="B186" s="24"/>
      <c r="C186" s="25"/>
      <c r="D186" s="25"/>
      <c r="E186" s="25"/>
      <c r="F186" s="25"/>
    </row>
    <row r="187" spans="1:6" x14ac:dyDescent="0.25">
      <c r="A187" s="23"/>
      <c r="B187" s="24"/>
      <c r="C187" s="25"/>
      <c r="D187" s="25"/>
      <c r="E187" s="25"/>
      <c r="F187" s="25"/>
    </row>
    <row r="188" spans="1:6" x14ac:dyDescent="0.25">
      <c r="A188" s="23"/>
      <c r="B188" s="24"/>
      <c r="C188" s="25"/>
      <c r="D188" s="25"/>
      <c r="E188" s="25"/>
      <c r="F188" s="25"/>
    </row>
    <row r="189" spans="1:6" x14ac:dyDescent="0.25">
      <c r="A189" s="23"/>
      <c r="B189" s="24"/>
      <c r="C189" s="25"/>
      <c r="D189" s="25"/>
      <c r="E189" s="25"/>
      <c r="F189" s="25"/>
    </row>
    <row r="190" spans="1:6" x14ac:dyDescent="0.25">
      <c r="A190" s="23"/>
      <c r="B190" s="24"/>
      <c r="C190" s="25"/>
      <c r="D190" s="25"/>
      <c r="E190" s="25"/>
      <c r="F190" s="25"/>
    </row>
    <row r="191" spans="1:6" x14ac:dyDescent="0.25">
      <c r="A191" s="23"/>
      <c r="B191" s="24"/>
      <c r="C191" s="25"/>
      <c r="D191" s="25"/>
      <c r="E191" s="25"/>
      <c r="F191" s="25"/>
    </row>
    <row r="192" spans="1:6" x14ac:dyDescent="0.25">
      <c r="A192" s="23"/>
      <c r="B192" s="24"/>
      <c r="C192" s="25"/>
      <c r="D192" s="25"/>
      <c r="E192" s="25"/>
      <c r="F192" s="25"/>
    </row>
    <row r="193" spans="1:6" x14ac:dyDescent="0.25">
      <c r="A193" s="23"/>
      <c r="B193" s="24"/>
      <c r="C193" s="25"/>
      <c r="D193" s="25"/>
      <c r="E193" s="25"/>
      <c r="F193" s="25"/>
    </row>
    <row r="194" spans="1:6" x14ac:dyDescent="0.25">
      <c r="A194" s="23"/>
      <c r="B194" s="24"/>
      <c r="C194" s="25"/>
      <c r="D194" s="25"/>
      <c r="E194" s="25"/>
      <c r="F194" s="25"/>
    </row>
    <row r="195" spans="1:6" x14ac:dyDescent="0.25">
      <c r="A195" s="23"/>
      <c r="B195" s="24"/>
      <c r="C195" s="25"/>
      <c r="D195" s="25"/>
      <c r="E195" s="25"/>
      <c r="F195" s="25"/>
    </row>
    <row r="196" spans="1:6" x14ac:dyDescent="0.25">
      <c r="A196" s="23"/>
      <c r="B196" s="24"/>
      <c r="C196" s="25"/>
      <c r="D196" s="25"/>
      <c r="E196" s="25"/>
      <c r="F196" s="25"/>
    </row>
    <row r="197" spans="1:6" x14ac:dyDescent="0.25">
      <c r="A197" s="23"/>
      <c r="B197" s="24"/>
      <c r="C197" s="25"/>
      <c r="D197" s="25"/>
      <c r="E197" s="25"/>
      <c r="F197" s="25"/>
    </row>
    <row r="198" spans="1:6" x14ac:dyDescent="0.25">
      <c r="A198" s="23"/>
      <c r="B198" s="24"/>
      <c r="C198" s="25"/>
      <c r="D198" s="25"/>
      <c r="E198" s="25"/>
      <c r="F198" s="25"/>
    </row>
    <row r="199" spans="1:6" x14ac:dyDescent="0.25">
      <c r="A199" s="23"/>
      <c r="B199" s="24"/>
      <c r="C199" s="25"/>
      <c r="D199" s="25"/>
      <c r="E199" s="25"/>
      <c r="F199" s="25"/>
    </row>
    <row r="200" spans="1:6" x14ac:dyDescent="0.25">
      <c r="A200" s="23"/>
      <c r="B200" s="24"/>
      <c r="C200" s="25"/>
      <c r="D200" s="25"/>
      <c r="E200" s="25"/>
      <c r="F200" s="25"/>
    </row>
    <row r="201" spans="1:6" x14ac:dyDescent="0.25">
      <c r="A201" s="23"/>
      <c r="B201" s="24"/>
      <c r="C201" s="25"/>
      <c r="D201" s="25"/>
      <c r="E201" s="25"/>
      <c r="F201" s="25"/>
    </row>
    <row r="202" spans="1:6" x14ac:dyDescent="0.25">
      <c r="A202" s="23"/>
      <c r="B202" s="24"/>
      <c r="C202" s="25"/>
      <c r="D202" s="25"/>
      <c r="E202" s="25"/>
      <c r="F202" s="25"/>
    </row>
  </sheetData>
  <mergeCells count="19">
    <mergeCell ref="A52:F52"/>
    <mergeCell ref="A1:G1"/>
    <mergeCell ref="A2:G2"/>
    <mergeCell ref="A3:G3"/>
    <mergeCell ref="A4:G4"/>
    <mergeCell ref="A5:G5"/>
    <mergeCell ref="A37:F37"/>
    <mergeCell ref="A38:F38"/>
    <mergeCell ref="A39:F39"/>
    <mergeCell ref="A49:F49"/>
    <mergeCell ref="A7:G7"/>
    <mergeCell ref="A8:G8"/>
    <mergeCell ref="A84:F84"/>
    <mergeCell ref="A53:F53"/>
    <mergeCell ref="A54:F54"/>
    <mergeCell ref="A69:F69"/>
    <mergeCell ref="A72:F72"/>
    <mergeCell ref="A73:F73"/>
    <mergeCell ref="A74:F7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2"/>
  <sheetViews>
    <sheetView topLeftCell="A25" zoomScale="90" zoomScaleNormal="90" workbookViewId="0">
      <selection activeCell="G50" sqref="G50"/>
    </sheetView>
  </sheetViews>
  <sheetFormatPr baseColWidth="10" defaultColWidth="11.5703125" defaultRowHeight="15" x14ac:dyDescent="0.25"/>
  <cols>
    <col min="1" max="1" width="9.7109375" style="1" customWidth="1"/>
    <col min="2" max="2" width="45.7109375" style="2" customWidth="1"/>
    <col min="3" max="6" width="13.7109375" style="3" customWidth="1"/>
    <col min="7" max="7" width="15.7109375" style="3" customWidth="1"/>
    <col min="8" max="8" width="14.7109375" style="3" bestFit="1" customWidth="1"/>
    <col min="9" max="9" width="17.85546875" style="3" bestFit="1" customWidth="1"/>
    <col min="10" max="16384" width="11.5703125" style="3"/>
  </cols>
  <sheetData>
    <row r="1" spans="1:10" s="4" customFormat="1" x14ac:dyDescent="0.25">
      <c r="A1" s="56" t="s">
        <v>10</v>
      </c>
      <c r="B1" s="56"/>
      <c r="C1" s="56"/>
      <c r="D1" s="56"/>
      <c r="E1" s="56"/>
      <c r="F1" s="56"/>
      <c r="G1" s="56"/>
    </row>
    <row r="2" spans="1:10" s="4" customFormat="1" x14ac:dyDescent="0.25">
      <c r="A2" s="56" t="s">
        <v>9</v>
      </c>
      <c r="B2" s="56"/>
      <c r="C2" s="56"/>
      <c r="D2" s="56"/>
      <c r="E2" s="56"/>
      <c r="F2" s="56"/>
      <c r="G2" s="56"/>
    </row>
    <row r="3" spans="1:10" s="4" customFormat="1" x14ac:dyDescent="0.25">
      <c r="A3" s="56" t="s">
        <v>8</v>
      </c>
      <c r="B3" s="56"/>
      <c r="C3" s="56"/>
      <c r="D3" s="56"/>
      <c r="E3" s="56"/>
      <c r="F3" s="56"/>
      <c r="G3" s="56"/>
    </row>
    <row r="4" spans="1:10" s="4" customFormat="1" x14ac:dyDescent="0.25">
      <c r="A4" s="56" t="s">
        <v>77</v>
      </c>
      <c r="B4" s="56"/>
      <c r="C4" s="56"/>
      <c r="D4" s="56"/>
      <c r="E4" s="56"/>
      <c r="F4" s="56"/>
      <c r="G4" s="56"/>
    </row>
    <row r="5" spans="1:10" s="4" customFormat="1" x14ac:dyDescent="0.25">
      <c r="A5" s="56"/>
      <c r="B5" s="56"/>
      <c r="C5" s="56"/>
      <c r="D5" s="56"/>
      <c r="E5" s="56"/>
      <c r="F5" s="56"/>
      <c r="G5" s="56"/>
    </row>
    <row r="6" spans="1:10" x14ac:dyDescent="0.25">
      <c r="A6" s="20"/>
      <c r="B6" s="21"/>
      <c r="C6" s="22"/>
      <c r="D6" s="22"/>
      <c r="E6" s="22"/>
      <c r="F6" s="22"/>
      <c r="G6" s="22"/>
    </row>
    <row r="7" spans="1:10" x14ac:dyDescent="0.25">
      <c r="A7" s="56" t="s">
        <v>0</v>
      </c>
      <c r="B7" s="56"/>
      <c r="C7" s="56"/>
      <c r="D7" s="56"/>
      <c r="E7" s="56"/>
      <c r="F7" s="56"/>
      <c r="G7" s="56"/>
      <c r="H7" s="56"/>
      <c r="I7" s="2"/>
      <c r="J7" s="2"/>
    </row>
    <row r="8" spans="1:10" x14ac:dyDescent="0.25">
      <c r="A8" s="56" t="s">
        <v>86</v>
      </c>
      <c r="B8" s="56"/>
      <c r="C8" s="56"/>
      <c r="D8" s="56"/>
      <c r="E8" s="56"/>
      <c r="F8" s="56"/>
      <c r="G8" s="56"/>
      <c r="H8" s="56"/>
      <c r="I8" s="2"/>
      <c r="J8" s="2"/>
    </row>
    <row r="9" spans="1:10" x14ac:dyDescent="0.25">
      <c r="A9" s="45"/>
    </row>
    <row r="10" spans="1:10" s="46" customFormat="1" ht="17.25" x14ac:dyDescent="0.25">
      <c r="A10" s="12" t="s">
        <v>7</v>
      </c>
      <c r="B10" s="8" t="s">
        <v>1</v>
      </c>
      <c r="C10" s="12" t="s">
        <v>2</v>
      </c>
      <c r="D10" s="53" t="s">
        <v>69</v>
      </c>
      <c r="E10" s="53" t="s">
        <v>70</v>
      </c>
      <c r="F10" s="12" t="s">
        <v>71</v>
      </c>
      <c r="G10" s="12" t="s">
        <v>121</v>
      </c>
      <c r="H10" s="12" t="s">
        <v>123</v>
      </c>
    </row>
    <row r="11" spans="1:10" s="46" customFormat="1" x14ac:dyDescent="0.25">
      <c r="A11" s="12"/>
      <c r="B11" s="8"/>
      <c r="C11" s="12"/>
      <c r="D11" s="8"/>
      <c r="E11" s="8"/>
      <c r="F11" s="8"/>
      <c r="G11" s="8"/>
      <c r="H11" s="8"/>
    </row>
    <row r="12" spans="1:10" s="46" customFormat="1" x14ac:dyDescent="0.25">
      <c r="A12" s="49">
        <v>0</v>
      </c>
      <c r="B12" s="10" t="s">
        <v>109</v>
      </c>
      <c r="C12" s="14" t="s">
        <v>33</v>
      </c>
      <c r="D12" s="39">
        <f>'1 T'!G12</f>
        <v>14740</v>
      </c>
      <c r="E12" s="39">
        <f>'2 T'!G12</f>
        <v>19351.333333333332</v>
      </c>
      <c r="F12" s="39">
        <f>'3 T'!G12</f>
        <v>20023</v>
      </c>
      <c r="G12" s="39">
        <f>'4 T'!G12</f>
        <v>20635.333333333332</v>
      </c>
      <c r="H12" s="39">
        <f>AVERAGE(D12:G12)</f>
        <v>18687.416666666664</v>
      </c>
    </row>
    <row r="13" spans="1:10" s="46" customFormat="1" x14ac:dyDescent="0.25">
      <c r="A13" s="49"/>
      <c r="B13" s="50" t="s">
        <v>110</v>
      </c>
      <c r="C13" s="14" t="s">
        <v>33</v>
      </c>
      <c r="D13" s="39">
        <f>'1 T'!G13</f>
        <v>0</v>
      </c>
      <c r="E13" s="39">
        <f>'2 T'!G13</f>
        <v>0</v>
      </c>
      <c r="F13" s="39">
        <f>'3 T'!G13</f>
        <v>0</v>
      </c>
      <c r="G13" s="39">
        <f>'4 T'!G13</f>
        <v>969</v>
      </c>
      <c r="H13" s="39">
        <f t="shared" ref="H13:H30" si="0">AVERAGE(D13:G13)</f>
        <v>242.25</v>
      </c>
    </row>
    <row r="14" spans="1:10" s="46" customFormat="1" x14ac:dyDescent="0.25">
      <c r="A14" s="14"/>
      <c r="B14" s="8"/>
      <c r="C14" s="12"/>
      <c r="D14" s="39"/>
      <c r="E14" s="39"/>
      <c r="F14" s="39"/>
      <c r="G14" s="39"/>
      <c r="H14" s="39"/>
    </row>
    <row r="15" spans="1:10" s="46" customFormat="1" ht="15.75" x14ac:dyDescent="0.25">
      <c r="A15" s="43">
        <v>1</v>
      </c>
      <c r="B15" s="40" t="s">
        <v>79</v>
      </c>
      <c r="C15" s="9" t="s">
        <v>33</v>
      </c>
      <c r="D15" s="39">
        <f>'1 T'!G15</f>
        <v>26548.666666666668</v>
      </c>
      <c r="E15" s="39">
        <f>'2 T'!G15</f>
        <v>38507.666666666664</v>
      </c>
      <c r="F15" s="39">
        <f>'3 T'!G15</f>
        <v>33882</v>
      </c>
      <c r="G15" s="39">
        <f>'4 T'!G15</f>
        <v>40722.333333333336</v>
      </c>
      <c r="H15" s="39">
        <f t="shared" si="0"/>
        <v>34915.166666666664</v>
      </c>
    </row>
    <row r="16" spans="1:10" s="46" customFormat="1" ht="15.75" x14ac:dyDescent="0.25">
      <c r="A16" s="43"/>
      <c r="B16" s="34" t="s">
        <v>80</v>
      </c>
      <c r="C16" s="9" t="s">
        <v>33</v>
      </c>
      <c r="D16" s="39">
        <f>'1 T'!G16</f>
        <v>23212.333333333332</v>
      </c>
      <c r="E16" s="39">
        <f>'2 T'!G16</f>
        <v>31239.333333333332</v>
      </c>
      <c r="F16" s="39">
        <f>'3 T'!G16</f>
        <v>26975.333333333332</v>
      </c>
      <c r="G16" s="39">
        <f>'4 T'!G16</f>
        <v>32216.333333333332</v>
      </c>
      <c r="H16" s="39">
        <f t="shared" si="0"/>
        <v>28410.833333333332</v>
      </c>
    </row>
    <row r="17" spans="1:13" ht="15.75" x14ac:dyDescent="0.25">
      <c r="A17" s="43"/>
      <c r="B17" s="36" t="s">
        <v>81</v>
      </c>
      <c r="C17" s="9" t="s">
        <v>33</v>
      </c>
      <c r="D17" s="39">
        <f>'1 T'!G17</f>
        <v>169.66666666666666</v>
      </c>
      <c r="E17" s="39">
        <f>'2 T'!G17</f>
        <v>265</v>
      </c>
      <c r="F17" s="39">
        <f>'3 T'!G17</f>
        <v>204.33333333333334</v>
      </c>
      <c r="G17" s="39">
        <f>'4 T'!G17</f>
        <v>245</v>
      </c>
      <c r="H17" s="39">
        <f t="shared" si="0"/>
        <v>221</v>
      </c>
    </row>
    <row r="18" spans="1:13" ht="15.75" x14ac:dyDescent="0.25">
      <c r="A18" s="43"/>
      <c r="B18" s="36" t="s">
        <v>82</v>
      </c>
      <c r="C18" s="9" t="s">
        <v>33</v>
      </c>
      <c r="D18" s="39">
        <f>'1 T'!G18</f>
        <v>19594.333333333332</v>
      </c>
      <c r="E18" s="39">
        <f>'2 T'!G18</f>
        <v>25199</v>
      </c>
      <c r="F18" s="39">
        <f>'3 T'!G18</f>
        <v>21841.666666666668</v>
      </c>
      <c r="G18" s="39">
        <f>'4 T'!G18</f>
        <v>26056.333333333332</v>
      </c>
      <c r="H18" s="39">
        <f t="shared" si="0"/>
        <v>23172.833333333332</v>
      </c>
    </row>
    <row r="19" spans="1:13" ht="15.75" x14ac:dyDescent="0.25">
      <c r="A19" s="43"/>
      <c r="B19" s="36" t="s">
        <v>88</v>
      </c>
      <c r="C19" s="9" t="s">
        <v>33</v>
      </c>
      <c r="D19" s="39">
        <f>'1 T'!G19</f>
        <v>1670</v>
      </c>
      <c r="E19" s="39">
        <f>'2 T'!G19</f>
        <v>3273</v>
      </c>
      <c r="F19" s="39">
        <f>'3 T'!G19</f>
        <v>2492.6666666666665</v>
      </c>
      <c r="G19" s="39">
        <f>'4 T'!G19</f>
        <v>2991</v>
      </c>
      <c r="H19" s="39">
        <f t="shared" si="0"/>
        <v>2606.6666666666665</v>
      </c>
    </row>
    <row r="20" spans="1:13" ht="15.75" x14ac:dyDescent="0.25">
      <c r="A20" s="43"/>
      <c r="B20" s="36" t="s">
        <v>87</v>
      </c>
      <c r="C20" s="9" t="s">
        <v>34</v>
      </c>
      <c r="D20" s="39">
        <f>'1 T'!G20</f>
        <v>1778.3333333333333</v>
      </c>
      <c r="E20" s="39">
        <f>'2 T'!G20</f>
        <v>2502.3333333333335</v>
      </c>
      <c r="F20" s="39">
        <f>'3 T'!G20</f>
        <v>2436.6666666666665</v>
      </c>
      <c r="G20" s="39">
        <f>'4 T'!G20</f>
        <v>2924</v>
      </c>
      <c r="H20" s="39">
        <f t="shared" si="0"/>
        <v>2410.3333333333335</v>
      </c>
    </row>
    <row r="21" spans="1:13" ht="15.75" x14ac:dyDescent="0.25">
      <c r="A21" s="43"/>
      <c r="B21" s="35" t="s">
        <v>36</v>
      </c>
      <c r="C21" s="9" t="s">
        <v>33</v>
      </c>
      <c r="D21" s="39">
        <f>'1 T'!G21</f>
        <v>3336.3333333333335</v>
      </c>
      <c r="E21" s="39">
        <f>'2 T'!G21</f>
        <v>7268.333333333333</v>
      </c>
      <c r="F21" s="39">
        <f>'3 T'!G21</f>
        <v>6906.666666666667</v>
      </c>
      <c r="G21" s="39">
        <f>'4 T'!G21</f>
        <v>8506</v>
      </c>
      <c r="H21" s="39">
        <f t="shared" si="0"/>
        <v>6504.333333333333</v>
      </c>
    </row>
    <row r="22" spans="1:13" ht="17.25" x14ac:dyDescent="0.25">
      <c r="A22" s="43">
        <v>2</v>
      </c>
      <c r="B22" s="41" t="s">
        <v>83</v>
      </c>
      <c r="C22" s="9" t="s">
        <v>89</v>
      </c>
      <c r="D22" s="39">
        <f>'1 T'!G22</f>
        <v>98358.666666666672</v>
      </c>
      <c r="E22" s="39">
        <f>'2 T'!G22</f>
        <v>115671</v>
      </c>
      <c r="F22" s="39">
        <f>'3 T'!G22</f>
        <v>115315.66666666667</v>
      </c>
      <c r="G22" s="39">
        <f>'4 T'!G22</f>
        <v>118191.33333333333</v>
      </c>
      <c r="H22" s="39">
        <f t="shared" si="0"/>
        <v>111884.16666666667</v>
      </c>
    </row>
    <row r="23" spans="1:13" ht="15.75" x14ac:dyDescent="0.25">
      <c r="A23" s="43"/>
      <c r="B23" s="35" t="s">
        <v>84</v>
      </c>
      <c r="C23" s="9" t="s">
        <v>33</v>
      </c>
      <c r="D23" s="39">
        <f>'1 T'!G23</f>
        <v>20759.666666666668</v>
      </c>
      <c r="E23" s="39">
        <f>'2 T'!G23</f>
        <v>26104.666666666668</v>
      </c>
      <c r="F23" s="39">
        <f>'3 T'!G23</f>
        <v>22510</v>
      </c>
      <c r="G23" s="39">
        <f>'4 T'!G23</f>
        <v>26344.666666666668</v>
      </c>
      <c r="H23" s="39">
        <f t="shared" si="0"/>
        <v>23929.750000000004</v>
      </c>
    </row>
    <row r="24" spans="1:13" ht="15.75" x14ac:dyDescent="0.25">
      <c r="A24" s="43"/>
      <c r="B24" s="35" t="s">
        <v>85</v>
      </c>
      <c r="C24" s="9" t="s">
        <v>33</v>
      </c>
      <c r="D24" s="39">
        <f>'1 T'!G24</f>
        <v>16662.333333333332</v>
      </c>
      <c r="E24" s="39">
        <f>'2 T'!G24</f>
        <v>19175.666666666668</v>
      </c>
      <c r="F24" s="39">
        <f>'3 T'!G24</f>
        <v>18992.666666666668</v>
      </c>
      <c r="G24" s="39">
        <f>'4 T'!G24</f>
        <v>17897</v>
      </c>
      <c r="H24" s="39">
        <f t="shared" si="0"/>
        <v>18181.916666666668</v>
      </c>
    </row>
    <row r="25" spans="1:13" ht="15.75" x14ac:dyDescent="0.25">
      <c r="A25" s="44"/>
      <c r="B25" s="35" t="s">
        <v>42</v>
      </c>
      <c r="C25" s="9" t="s">
        <v>33</v>
      </c>
      <c r="D25" s="39">
        <f>'1 T'!G25</f>
        <v>77599</v>
      </c>
      <c r="E25" s="39">
        <f>'2 T'!G25</f>
        <v>89566.333333333328</v>
      </c>
      <c r="F25" s="39">
        <f>'3 T'!G25</f>
        <v>92805.666666666672</v>
      </c>
      <c r="G25" s="39">
        <f>'4 T'!G25</f>
        <v>91846.666666666672</v>
      </c>
      <c r="H25" s="39">
        <f t="shared" si="0"/>
        <v>87954.416666666672</v>
      </c>
    </row>
    <row r="26" spans="1:13" ht="15.75" x14ac:dyDescent="0.25">
      <c r="A26" s="44"/>
      <c r="B26" s="36" t="s">
        <v>82</v>
      </c>
      <c r="C26" s="9" t="s">
        <v>33</v>
      </c>
      <c r="D26" s="39">
        <f>'1 T'!G26</f>
        <v>66714.333333333328</v>
      </c>
      <c r="E26" s="39">
        <f>'2 T'!G26</f>
        <v>75630.666666666672</v>
      </c>
      <c r="F26" s="39">
        <f>'3 T'!G26</f>
        <v>78039.333333333328</v>
      </c>
      <c r="G26" s="39">
        <f>'4 T'!G26</f>
        <v>76927.309729615867</v>
      </c>
      <c r="H26" s="39">
        <f t="shared" si="0"/>
        <v>74327.910765737295</v>
      </c>
    </row>
    <row r="27" spans="1:13" ht="15.75" x14ac:dyDescent="0.25">
      <c r="A27" s="44"/>
      <c r="B27" s="36" t="s">
        <v>87</v>
      </c>
      <c r="C27" s="9" t="s">
        <v>33</v>
      </c>
      <c r="D27" s="39">
        <f>'1 T'!G27</f>
        <v>10884.666666666666</v>
      </c>
      <c r="E27" s="39">
        <f>'2 T'!G27</f>
        <v>13935.666666666666</v>
      </c>
      <c r="F27" s="39">
        <f>'3 T'!G27</f>
        <v>14766.333333333334</v>
      </c>
      <c r="G27" s="39">
        <f>'4 T'!G27</f>
        <v>14919.356937050803</v>
      </c>
      <c r="H27" s="39">
        <f t="shared" si="0"/>
        <v>13626.505900929367</v>
      </c>
    </row>
    <row r="28" spans="1:13" ht="15.75" x14ac:dyDescent="0.25">
      <c r="A28" s="43">
        <v>3</v>
      </c>
      <c r="B28" s="42" t="s">
        <v>32</v>
      </c>
      <c r="C28" s="9" t="s">
        <v>35</v>
      </c>
      <c r="D28" s="39">
        <f>'1 T'!G28</f>
        <v>2204.6666666666665</v>
      </c>
      <c r="E28" s="39">
        <f>'2 T'!G28</f>
        <v>5953</v>
      </c>
      <c r="F28" s="39">
        <f>'3 T'!G28</f>
        <v>6997.333333333333</v>
      </c>
      <c r="G28" s="39">
        <f>'4 T'!G28</f>
        <v>7051</v>
      </c>
      <c r="H28" s="39">
        <f t="shared" si="0"/>
        <v>5551.5</v>
      </c>
    </row>
    <row r="29" spans="1:13" ht="15.75" x14ac:dyDescent="0.25">
      <c r="A29" s="43"/>
      <c r="B29" s="42"/>
      <c r="C29" s="9"/>
      <c r="D29" s="39"/>
      <c r="E29" s="39"/>
      <c r="F29" s="39"/>
      <c r="G29" s="39"/>
      <c r="H29" s="39"/>
    </row>
    <row r="30" spans="1:13" ht="15.75" customHeight="1" x14ac:dyDescent="0.25">
      <c r="A30" s="14"/>
      <c r="B30" s="40" t="s">
        <v>98</v>
      </c>
      <c r="C30" s="9" t="s">
        <v>33</v>
      </c>
      <c r="D30" s="39">
        <f>'1 T'!G30</f>
        <v>100811.33333333333</v>
      </c>
      <c r="E30" s="39">
        <f>'2 T'!G30</f>
        <v>120805.66666666666</v>
      </c>
      <c r="F30" s="39">
        <f>'3 T'!G30</f>
        <v>119781</v>
      </c>
      <c r="G30" s="39">
        <f>'4 T'!G30</f>
        <v>124063</v>
      </c>
      <c r="H30" s="39">
        <f>AVERAGE(D30:G30)</f>
        <v>116365.25</v>
      </c>
    </row>
    <row r="31" spans="1:13" ht="15.75" customHeight="1" x14ac:dyDescent="0.25">
      <c r="A31" s="47"/>
      <c r="B31" s="37" t="s">
        <v>91</v>
      </c>
      <c r="C31" s="7"/>
      <c r="D31" s="7"/>
      <c r="E31" s="7"/>
      <c r="F31" s="7"/>
      <c r="G31" s="7"/>
      <c r="H31" s="7"/>
      <c r="I31" s="7"/>
      <c r="J31" s="7"/>
      <c r="L31" s="11"/>
    </row>
    <row r="32" spans="1:13" ht="15.75" customHeight="1" x14ac:dyDescent="0.25">
      <c r="A32" s="47"/>
      <c r="B32" s="37" t="s">
        <v>92</v>
      </c>
      <c r="C32" s="7"/>
      <c r="D32" s="7"/>
      <c r="E32" s="7"/>
      <c r="F32" s="7"/>
      <c r="G32" s="7"/>
      <c r="H32" s="7"/>
      <c r="I32" s="7"/>
      <c r="J32" s="7"/>
      <c r="K32" s="38"/>
      <c r="M32" s="11"/>
    </row>
    <row r="33" spans="1:13" ht="15.75" customHeight="1" x14ac:dyDescent="0.25">
      <c r="A33" s="47"/>
      <c r="B33" s="37" t="s">
        <v>97</v>
      </c>
      <c r="C33" s="7"/>
      <c r="D33" s="7"/>
      <c r="E33" s="7"/>
      <c r="F33" s="7"/>
      <c r="G33" s="7"/>
      <c r="H33" s="7"/>
      <c r="I33" s="7"/>
      <c r="J33" s="7"/>
      <c r="K33" s="38"/>
      <c r="M33" s="11"/>
    </row>
    <row r="34" spans="1:13" x14ac:dyDescent="0.25">
      <c r="A34" s="45"/>
      <c r="B34" s="2" t="s">
        <v>76</v>
      </c>
      <c r="M34" s="11"/>
    </row>
    <row r="35" spans="1:13" x14ac:dyDescent="0.25">
      <c r="A35" s="45"/>
      <c r="C35" s="7"/>
    </row>
    <row r="37" spans="1:13" x14ac:dyDescent="0.25">
      <c r="A37" s="59" t="s">
        <v>12</v>
      </c>
      <c r="B37" s="59"/>
      <c r="C37" s="59"/>
      <c r="D37" s="59"/>
      <c r="E37" s="59"/>
      <c r="F37" s="59"/>
    </row>
    <row r="38" spans="1:13" x14ac:dyDescent="0.25">
      <c r="A38" s="59" t="s">
        <v>41</v>
      </c>
      <c r="B38" s="59"/>
      <c r="C38" s="59"/>
      <c r="D38" s="59"/>
      <c r="E38" s="59"/>
      <c r="F38" s="59"/>
    </row>
    <row r="39" spans="1:13" x14ac:dyDescent="0.25">
      <c r="A39" s="59" t="s">
        <v>100</v>
      </c>
      <c r="B39" s="59"/>
      <c r="C39" s="59"/>
      <c r="D39" s="59"/>
      <c r="E39" s="59"/>
      <c r="F39" s="59"/>
    </row>
    <row r="40" spans="1:13" x14ac:dyDescent="0.25">
      <c r="A40" s="23"/>
      <c r="B40" s="24"/>
      <c r="C40" s="25"/>
      <c r="D40" s="25"/>
      <c r="E40" s="25"/>
      <c r="F40" s="25"/>
    </row>
    <row r="41" spans="1:13" x14ac:dyDescent="0.25">
      <c r="A41" s="29" t="s">
        <v>7</v>
      </c>
      <c r="B41" s="26" t="s">
        <v>1</v>
      </c>
      <c r="C41" s="30" t="s">
        <v>69</v>
      </c>
      <c r="D41" s="30" t="s">
        <v>70</v>
      </c>
      <c r="E41" s="30" t="s">
        <v>71</v>
      </c>
      <c r="F41" s="30" t="s">
        <v>121</v>
      </c>
      <c r="G41" s="12" t="s">
        <v>73</v>
      </c>
    </row>
    <row r="42" spans="1:13" x14ac:dyDescent="0.25">
      <c r="A42" s="29"/>
      <c r="B42" s="26"/>
      <c r="C42" s="30"/>
      <c r="D42" s="30"/>
      <c r="E42" s="30"/>
      <c r="F42" s="30"/>
      <c r="G42" s="13"/>
    </row>
    <row r="43" spans="1:13" x14ac:dyDescent="0.25">
      <c r="A43" s="29">
        <v>1</v>
      </c>
      <c r="B43" s="26" t="s">
        <v>101</v>
      </c>
      <c r="C43" s="6">
        <f>'1 T'!F43</f>
        <v>893818247</v>
      </c>
      <c r="D43" s="6">
        <f>'2 T'!F43</f>
        <v>1094720501</v>
      </c>
      <c r="E43" s="6">
        <f>'3 T'!F43</f>
        <v>622485847</v>
      </c>
      <c r="F43" s="6">
        <f>'4 T'!F43</f>
        <v>1437062855</v>
      </c>
      <c r="G43" s="6">
        <f>SUM(C43:F43)</f>
        <v>4048087450</v>
      </c>
    </row>
    <row r="44" spans="1:13" x14ac:dyDescent="0.25">
      <c r="A44" s="29">
        <v>2</v>
      </c>
      <c r="B44" s="26" t="s">
        <v>103</v>
      </c>
      <c r="C44" s="6">
        <f>'1 T'!F44</f>
        <v>1147405260</v>
      </c>
      <c r="D44" s="6">
        <f>'2 T'!F44</f>
        <v>981444120</v>
      </c>
      <c r="E44" s="6">
        <f>'3 T'!F44</f>
        <v>1241302303.3199999</v>
      </c>
      <c r="F44" s="6">
        <f>'4 T'!F44</f>
        <v>2618319455</v>
      </c>
      <c r="G44" s="6">
        <f>SUM(C44:F44)</f>
        <v>5988471138.3199997</v>
      </c>
    </row>
    <row r="45" spans="1:13" x14ac:dyDescent="0.25">
      <c r="A45" s="29">
        <v>3</v>
      </c>
      <c r="B45" s="26" t="s">
        <v>102</v>
      </c>
      <c r="C45" s="6">
        <f>'1 T'!F45</f>
        <v>0</v>
      </c>
      <c r="D45" s="6">
        <f>'2 T'!F45</f>
        <v>348431321.14999998</v>
      </c>
      <c r="E45" s="6">
        <f>'3 T'!F45</f>
        <v>283615951.40999997</v>
      </c>
      <c r="F45" s="6">
        <f>'4 T'!F45</f>
        <v>694890255.81999993</v>
      </c>
      <c r="G45" s="6">
        <f t="shared" ref="G45:G48" si="1">SUM(C45:F45)</f>
        <v>1326937528.3799999</v>
      </c>
    </row>
    <row r="46" spans="1:13" x14ac:dyDescent="0.25">
      <c r="A46" s="29">
        <v>4</v>
      </c>
      <c r="B46" s="26" t="s">
        <v>104</v>
      </c>
      <c r="C46" s="6">
        <f>'1 T'!F46</f>
        <v>0</v>
      </c>
      <c r="D46" s="6">
        <f>'2 T'!F46</f>
        <v>0</v>
      </c>
      <c r="E46" s="6">
        <f>'3 T'!F46</f>
        <v>0</v>
      </c>
      <c r="F46" s="6">
        <f>'4 T'!F46</f>
        <v>12821225.6</v>
      </c>
      <c r="G46" s="6">
        <f t="shared" si="1"/>
        <v>12821225.6</v>
      </c>
    </row>
    <row r="47" spans="1:13" x14ac:dyDescent="0.25">
      <c r="A47" s="29">
        <v>5</v>
      </c>
      <c r="B47" s="26" t="s">
        <v>75</v>
      </c>
      <c r="C47" s="6">
        <f>'1 T'!F47</f>
        <v>0</v>
      </c>
      <c r="D47" s="6">
        <f>'2 T'!F47</f>
        <v>103272667.02</v>
      </c>
      <c r="E47" s="6">
        <f>'3 T'!F47</f>
        <v>79332767.069999993</v>
      </c>
      <c r="F47" s="6">
        <f>'4 T'!F47</f>
        <v>398776273.83999997</v>
      </c>
      <c r="G47" s="6">
        <f t="shared" ref="G47" si="2">SUM(C47:F47)</f>
        <v>581381707.92999995</v>
      </c>
    </row>
    <row r="48" spans="1:13" x14ac:dyDescent="0.25">
      <c r="A48" s="29"/>
      <c r="B48" s="26" t="s">
        <v>11</v>
      </c>
      <c r="C48" s="6">
        <f>SUM(C43:C47)</f>
        <v>2041223507</v>
      </c>
      <c r="D48" s="6">
        <f>SUM(D43:D47)</f>
        <v>2527868609.1700001</v>
      </c>
      <c r="E48" s="6">
        <f>SUM(E43:E47)</f>
        <v>2226736868.8000002</v>
      </c>
      <c r="F48" s="6">
        <f>SUM(F43:F47)</f>
        <v>5161870065.2600002</v>
      </c>
      <c r="G48" s="6">
        <f t="shared" si="1"/>
        <v>11957699050.23</v>
      </c>
    </row>
    <row r="49" spans="1:8" x14ac:dyDescent="0.25">
      <c r="A49" s="60" t="s">
        <v>51</v>
      </c>
      <c r="B49" s="60"/>
      <c r="C49" s="60"/>
      <c r="D49" s="60"/>
      <c r="E49" s="60"/>
      <c r="F49" s="60"/>
      <c r="G49" s="11"/>
      <c r="H49" s="11"/>
    </row>
    <row r="50" spans="1:8" x14ac:dyDescent="0.25">
      <c r="A50" s="23"/>
      <c r="B50" s="24"/>
      <c r="C50" s="25"/>
      <c r="D50" s="25"/>
      <c r="E50" s="25"/>
      <c r="F50" s="25"/>
      <c r="G50" s="11">
        <f>SUM(G46:G47)</f>
        <v>594202933.52999997</v>
      </c>
      <c r="H50" s="11"/>
    </row>
    <row r="51" spans="1:8" x14ac:dyDescent="0.25">
      <c r="A51" s="23"/>
      <c r="B51" s="23"/>
      <c r="C51" s="23"/>
      <c r="D51" s="23"/>
      <c r="E51" s="23"/>
      <c r="F51" s="23"/>
    </row>
    <row r="52" spans="1:8" x14ac:dyDescent="0.25">
      <c r="A52" s="59" t="s">
        <v>14</v>
      </c>
      <c r="B52" s="59"/>
      <c r="C52" s="59"/>
      <c r="D52" s="59"/>
      <c r="E52" s="59"/>
      <c r="F52" s="59"/>
      <c r="H52" s="11"/>
    </row>
    <row r="53" spans="1:8" x14ac:dyDescent="0.25">
      <c r="A53" s="59" t="s">
        <v>40</v>
      </c>
      <c r="B53" s="59"/>
      <c r="C53" s="59"/>
      <c r="D53" s="59"/>
      <c r="E53" s="59"/>
      <c r="F53" s="59"/>
    </row>
    <row r="54" spans="1:8" x14ac:dyDescent="0.25">
      <c r="A54" s="59" t="s">
        <v>99</v>
      </c>
      <c r="B54" s="59"/>
      <c r="C54" s="59"/>
      <c r="D54" s="59"/>
      <c r="E54" s="59"/>
      <c r="F54" s="59"/>
    </row>
    <row r="55" spans="1:8" x14ac:dyDescent="0.25">
      <c r="A55" s="23"/>
      <c r="B55" s="24"/>
      <c r="C55" s="25"/>
      <c r="D55" s="25"/>
      <c r="E55" s="25"/>
      <c r="F55" s="25"/>
    </row>
    <row r="56" spans="1:8" x14ac:dyDescent="0.25">
      <c r="A56" s="29" t="s">
        <v>15</v>
      </c>
      <c r="B56" s="26" t="s">
        <v>16</v>
      </c>
      <c r="C56" s="30" t="str">
        <f>+C41</f>
        <v>I Trimestre</v>
      </c>
      <c r="D56" s="30" t="str">
        <f>+D41</f>
        <v>II Trimestre</v>
      </c>
      <c r="E56" s="30" t="str">
        <f>+E41</f>
        <v>III Trimestre</v>
      </c>
      <c r="F56" s="30" t="str">
        <f>+F41</f>
        <v>IV Trimestre</v>
      </c>
      <c r="G56" s="12" t="s">
        <v>73</v>
      </c>
    </row>
    <row r="57" spans="1:8" x14ac:dyDescent="0.25">
      <c r="A57" s="29"/>
      <c r="B57" s="26"/>
      <c r="C57" s="27"/>
      <c r="D57" s="27"/>
      <c r="E57" s="27"/>
      <c r="F57" s="27"/>
      <c r="G57" s="13"/>
    </row>
    <row r="58" spans="1:8" x14ac:dyDescent="0.25">
      <c r="A58" s="31" t="s">
        <v>24</v>
      </c>
      <c r="B58" s="28" t="s">
        <v>25</v>
      </c>
      <c r="C58" s="6">
        <f>'1 T'!F58</f>
        <v>0</v>
      </c>
      <c r="D58" s="6">
        <f>'2 T'!F58</f>
        <v>348431321.14999998</v>
      </c>
      <c r="E58" s="6">
        <f>'3 T'!F58</f>
        <v>283615951.40999997</v>
      </c>
      <c r="F58" s="6">
        <f>'4 T'!F58</f>
        <v>694890255.81999993</v>
      </c>
      <c r="G58" s="6">
        <f t="shared" ref="G58:G68" si="3">SUM(C58:F58)</f>
        <v>1326937528.3799999</v>
      </c>
    </row>
    <row r="59" spans="1:8" x14ac:dyDescent="0.25">
      <c r="A59" s="31" t="s">
        <v>26</v>
      </c>
      <c r="B59" s="28" t="s">
        <v>27</v>
      </c>
      <c r="C59" s="6">
        <f>'1 T'!F59</f>
        <v>1147405260</v>
      </c>
      <c r="D59" s="6">
        <f>'2 T'!F59</f>
        <v>981444120</v>
      </c>
      <c r="E59" s="6">
        <f>'3 T'!F59</f>
        <v>1241302303.3199999</v>
      </c>
      <c r="F59" s="6">
        <f>'4 T'!F59</f>
        <v>2618319455</v>
      </c>
      <c r="G59" s="6">
        <f t="shared" si="3"/>
        <v>5988471138.3199997</v>
      </c>
    </row>
    <row r="60" spans="1:8" x14ac:dyDescent="0.25">
      <c r="A60" s="31" t="s">
        <v>52</v>
      </c>
      <c r="B60" s="28" t="s">
        <v>53</v>
      </c>
      <c r="C60" s="6">
        <f>'1 T'!F60</f>
        <v>0</v>
      </c>
      <c r="D60" s="6">
        <f>'2 T'!F60</f>
        <v>0</v>
      </c>
      <c r="E60" s="6">
        <f>'3 T'!F60</f>
        <v>0</v>
      </c>
      <c r="F60" s="6">
        <f>'4 T'!F60</f>
        <v>555000</v>
      </c>
      <c r="G60" s="6">
        <f t="shared" si="3"/>
        <v>555000</v>
      </c>
    </row>
    <row r="61" spans="1:8" x14ac:dyDescent="0.25">
      <c r="A61" s="31" t="s">
        <v>28</v>
      </c>
      <c r="B61" s="28" t="s">
        <v>29</v>
      </c>
      <c r="C61" s="6">
        <f>'1 T'!F61</f>
        <v>0</v>
      </c>
      <c r="D61" s="6">
        <f>'2 T'!F61</f>
        <v>0</v>
      </c>
      <c r="E61" s="6">
        <f>'3 T'!F61</f>
        <v>0</v>
      </c>
      <c r="F61" s="6">
        <f>'4 T'!F61</f>
        <v>5148000</v>
      </c>
      <c r="G61" s="6">
        <f t="shared" si="3"/>
        <v>5148000</v>
      </c>
    </row>
    <row r="62" spans="1:8" x14ac:dyDescent="0.25">
      <c r="A62" s="31" t="s">
        <v>54</v>
      </c>
      <c r="B62" s="28" t="s">
        <v>55</v>
      </c>
      <c r="C62" s="6">
        <f>'1 T'!F62</f>
        <v>0</v>
      </c>
      <c r="D62" s="6">
        <f>'2 T'!F62</f>
        <v>0</v>
      </c>
      <c r="E62" s="6">
        <f>'3 T'!F62</f>
        <v>0</v>
      </c>
      <c r="F62" s="6">
        <f>'4 T'!F62</f>
        <v>1069973.6000000001</v>
      </c>
      <c r="G62" s="6">
        <f t="shared" si="3"/>
        <v>1069973.6000000001</v>
      </c>
    </row>
    <row r="63" spans="1:8" x14ac:dyDescent="0.25">
      <c r="A63" s="31" t="s">
        <v>56</v>
      </c>
      <c r="B63" s="28" t="s">
        <v>57</v>
      </c>
      <c r="C63" s="6">
        <f>'1 T'!F63</f>
        <v>0</v>
      </c>
      <c r="D63" s="6">
        <f>'2 T'!F63</f>
        <v>0</v>
      </c>
      <c r="E63" s="6">
        <f>'3 T'!F63</f>
        <v>0</v>
      </c>
      <c r="F63" s="6">
        <f>'4 T'!F63</f>
        <v>4542992</v>
      </c>
      <c r="G63" s="6">
        <f t="shared" si="3"/>
        <v>4542992</v>
      </c>
    </row>
    <row r="64" spans="1:8" x14ac:dyDescent="0.25">
      <c r="A64" s="31" t="s">
        <v>58</v>
      </c>
      <c r="B64" s="28" t="s">
        <v>59</v>
      </c>
      <c r="C64" s="6">
        <f>'1 T'!F64</f>
        <v>0</v>
      </c>
      <c r="D64" s="6">
        <f>'2 T'!F64</f>
        <v>0</v>
      </c>
      <c r="E64" s="6">
        <f>'3 T'!F64</f>
        <v>0</v>
      </c>
      <c r="F64" s="6">
        <f>'4 T'!F64</f>
        <v>874760</v>
      </c>
      <c r="G64" s="6">
        <f t="shared" si="3"/>
        <v>874760</v>
      </c>
    </row>
    <row r="65" spans="1:8" x14ac:dyDescent="0.25">
      <c r="A65" s="31" t="s">
        <v>60</v>
      </c>
      <c r="B65" s="28" t="s">
        <v>61</v>
      </c>
      <c r="C65" s="6">
        <f>'1 T'!F65</f>
        <v>0</v>
      </c>
      <c r="D65" s="6">
        <f>'2 T'!F65</f>
        <v>0</v>
      </c>
      <c r="E65" s="6">
        <f>'3 T'!F65</f>
        <v>0</v>
      </c>
      <c r="F65" s="6">
        <f>'4 T'!F65</f>
        <v>630500</v>
      </c>
      <c r="G65" s="6">
        <f t="shared" si="3"/>
        <v>630500</v>
      </c>
    </row>
    <row r="66" spans="1:8" x14ac:dyDescent="0.25">
      <c r="A66" s="31" t="s">
        <v>62</v>
      </c>
      <c r="B66" s="28" t="s">
        <v>63</v>
      </c>
      <c r="C66" s="6">
        <f>'1 T'!F66</f>
        <v>0</v>
      </c>
      <c r="D66" s="6">
        <f>'2 T'!F66</f>
        <v>103272667.02</v>
      </c>
      <c r="E66" s="6">
        <f>'3 T'!F66</f>
        <v>79332767.069999993</v>
      </c>
      <c r="F66" s="6">
        <f>'4 T'!F66</f>
        <v>398776273.83999997</v>
      </c>
      <c r="G66" s="6">
        <f t="shared" si="3"/>
        <v>581381707.92999995</v>
      </c>
    </row>
    <row r="67" spans="1:8" x14ac:dyDescent="0.25">
      <c r="A67" s="31" t="s">
        <v>30</v>
      </c>
      <c r="B67" s="28" t="s">
        <v>108</v>
      </c>
      <c r="C67" s="6">
        <f>'1 T'!F67</f>
        <v>893818247</v>
      </c>
      <c r="D67" s="6">
        <f>'2 T'!F67</f>
        <v>1094720501</v>
      </c>
      <c r="E67" s="6">
        <f>'3 T'!F67</f>
        <v>622485847</v>
      </c>
      <c r="F67" s="6">
        <f>'4 T'!F67</f>
        <v>1437062855</v>
      </c>
      <c r="G67" s="6">
        <f t="shared" si="3"/>
        <v>4048087450</v>
      </c>
    </row>
    <row r="68" spans="1:8" x14ac:dyDescent="0.25">
      <c r="A68" s="29"/>
      <c r="B68" s="26" t="s">
        <v>11</v>
      </c>
      <c r="C68" s="6">
        <f>SUM(C58:C67)</f>
        <v>2041223507</v>
      </c>
      <c r="D68" s="6">
        <f t="shared" ref="D68:F68" si="4">SUM(D58:D67)</f>
        <v>2527868609.1700001</v>
      </c>
      <c r="E68" s="6">
        <f t="shared" si="4"/>
        <v>2226736868.8000002</v>
      </c>
      <c r="F68" s="6">
        <f t="shared" si="4"/>
        <v>5161870065.2600002</v>
      </c>
      <c r="G68" s="6">
        <f t="shared" si="3"/>
        <v>11957699050.23</v>
      </c>
    </row>
    <row r="69" spans="1:8" x14ac:dyDescent="0.25">
      <c r="A69" s="60" t="str">
        <f>+A49</f>
        <v>FUENTE: INFORME EJECUCIÓN AL 31 DE DICIEMBRE DEL 2011</v>
      </c>
      <c r="B69" s="60"/>
      <c r="C69" s="60"/>
      <c r="D69" s="60"/>
      <c r="E69" s="60"/>
      <c r="F69" s="60"/>
    </row>
    <row r="70" spans="1:8" x14ac:dyDescent="0.25">
      <c r="A70" s="23"/>
      <c r="B70" s="24"/>
      <c r="C70" s="25"/>
      <c r="D70" s="25"/>
      <c r="E70" s="25"/>
      <c r="F70" s="25"/>
    </row>
    <row r="71" spans="1:8" x14ac:dyDescent="0.25">
      <c r="A71" s="23"/>
      <c r="B71" s="24"/>
      <c r="C71" s="25"/>
      <c r="D71" s="25"/>
      <c r="E71" s="25"/>
      <c r="F71" s="25"/>
    </row>
    <row r="72" spans="1:8" x14ac:dyDescent="0.25">
      <c r="A72" s="59" t="s">
        <v>17</v>
      </c>
      <c r="B72" s="59"/>
      <c r="C72" s="59"/>
      <c r="D72" s="59"/>
      <c r="E72" s="59"/>
      <c r="F72" s="59"/>
    </row>
    <row r="73" spans="1:8" x14ac:dyDescent="0.25">
      <c r="A73" s="59" t="s">
        <v>18</v>
      </c>
      <c r="B73" s="59"/>
      <c r="C73" s="59"/>
      <c r="D73" s="59"/>
      <c r="E73" s="59"/>
      <c r="F73" s="59"/>
    </row>
    <row r="74" spans="1:8" x14ac:dyDescent="0.25">
      <c r="A74" s="59" t="s">
        <v>99</v>
      </c>
      <c r="B74" s="59"/>
      <c r="C74" s="59"/>
      <c r="D74" s="59"/>
      <c r="E74" s="59"/>
      <c r="F74" s="59"/>
    </row>
    <row r="75" spans="1:8" x14ac:dyDescent="0.25">
      <c r="A75" s="23"/>
      <c r="B75" s="24"/>
      <c r="C75" s="25"/>
      <c r="D75" s="25"/>
      <c r="E75" s="25"/>
      <c r="F75" s="25"/>
      <c r="H75" s="11"/>
    </row>
    <row r="76" spans="1:8" x14ac:dyDescent="0.25">
      <c r="A76" s="29" t="s">
        <v>7</v>
      </c>
      <c r="B76" s="26" t="s">
        <v>1</v>
      </c>
      <c r="C76" s="30" t="str">
        <f>+C56</f>
        <v>I Trimestre</v>
      </c>
      <c r="D76" s="30" t="str">
        <f t="shared" ref="D76:F76" si="5">+D56</f>
        <v>II Trimestre</v>
      </c>
      <c r="E76" s="30" t="str">
        <f t="shared" si="5"/>
        <v>III Trimestre</v>
      </c>
      <c r="F76" s="30" t="str">
        <f t="shared" si="5"/>
        <v>IV Trimestre</v>
      </c>
      <c r="G76" s="54" t="s">
        <v>74</v>
      </c>
    </row>
    <row r="77" spans="1:8" x14ac:dyDescent="0.25">
      <c r="A77" s="29"/>
      <c r="B77" s="26"/>
      <c r="C77" s="27"/>
      <c r="D77" s="27"/>
      <c r="E77" s="27"/>
      <c r="F77" s="27"/>
      <c r="G77" s="13"/>
    </row>
    <row r="78" spans="1:8" x14ac:dyDescent="0.25">
      <c r="A78" s="29">
        <v>1</v>
      </c>
      <c r="B78" s="26" t="s">
        <v>20</v>
      </c>
      <c r="C78" s="6">
        <f>'1 T'!F78</f>
        <v>0</v>
      </c>
      <c r="D78" s="6">
        <f>'2 T'!F78</f>
        <v>235523563</v>
      </c>
      <c r="E78" s="6">
        <f>'3 T'!F78</f>
        <v>144682185.89000034</v>
      </c>
      <c r="F78" s="6">
        <f>'4 T'!F78</f>
        <v>126373390</v>
      </c>
      <c r="G78" s="6">
        <f>C78</f>
        <v>0</v>
      </c>
    </row>
    <row r="79" spans="1:8" x14ac:dyDescent="0.25">
      <c r="A79" s="29">
        <v>2</v>
      </c>
      <c r="B79" s="26" t="s">
        <v>22</v>
      </c>
      <c r="C79" s="6">
        <f>'1 T'!F79</f>
        <v>2276747070</v>
      </c>
      <c r="D79" s="6">
        <f>'2 T'!F79</f>
        <v>2437027232.0600004</v>
      </c>
      <c r="E79" s="6">
        <f>'3 T'!F79</f>
        <v>2208428076.0499992</v>
      </c>
      <c r="F79" s="6">
        <f>'4 T'!F79</f>
        <v>5564984402.5100012</v>
      </c>
      <c r="G79" s="6">
        <f>SUM(C79:F79)</f>
        <v>12487186780.620001</v>
      </c>
    </row>
    <row r="80" spans="1:8" x14ac:dyDescent="0.25">
      <c r="A80" s="29">
        <v>3</v>
      </c>
      <c r="B80" s="26" t="s">
        <v>45</v>
      </c>
      <c r="C80" s="6">
        <f>'1 T'!F80</f>
        <v>2276747070</v>
      </c>
      <c r="D80" s="6">
        <f>'2 T'!F80</f>
        <v>2672550795.0600004</v>
      </c>
      <c r="E80" s="6">
        <f>'3 T'!F80</f>
        <v>2353110261.9399996</v>
      </c>
      <c r="F80" s="6">
        <f>'4 T'!F80</f>
        <v>5691357792.5100012</v>
      </c>
      <c r="G80" s="6">
        <f>SUM(G78:G79)</f>
        <v>12487186780.620001</v>
      </c>
    </row>
    <row r="81" spans="1:7" x14ac:dyDescent="0.25">
      <c r="A81" s="29">
        <v>4</v>
      </c>
      <c r="B81" s="26" t="s">
        <v>21</v>
      </c>
      <c r="C81" s="6">
        <f>'1 T'!F81</f>
        <v>2041223507</v>
      </c>
      <c r="D81" s="6">
        <f>'2 T'!F81</f>
        <v>2527868609.1700001</v>
      </c>
      <c r="E81" s="6">
        <f>'3 T'!F81</f>
        <v>2226736868.8000002</v>
      </c>
      <c r="F81" s="6">
        <f>'4 T'!F81</f>
        <v>5161870065.2599993</v>
      </c>
      <c r="G81" s="6">
        <f>SUM(C81:F81)</f>
        <v>11957699050.23</v>
      </c>
    </row>
    <row r="82" spans="1:7" x14ac:dyDescent="0.25">
      <c r="A82" s="29">
        <v>5</v>
      </c>
      <c r="B82" s="26" t="s">
        <v>23</v>
      </c>
      <c r="C82" s="6">
        <f>'1 T'!F82</f>
        <v>235523563</v>
      </c>
      <c r="D82" s="6">
        <f>'2 T'!F82</f>
        <v>144682185.89000034</v>
      </c>
      <c r="E82" s="6">
        <f>'3 T'!F82</f>
        <v>126373393.13999939</v>
      </c>
      <c r="F82" s="6">
        <f>'4 T'!F82</f>
        <v>529487727.25000191</v>
      </c>
      <c r="G82" s="6">
        <f>+G80-G81</f>
        <v>529487730.3900013</v>
      </c>
    </row>
    <row r="83" spans="1:7" x14ac:dyDescent="0.25">
      <c r="A83" s="29"/>
      <c r="B83" s="26"/>
      <c r="C83" s="27"/>
      <c r="D83" s="27"/>
      <c r="E83" s="27"/>
      <c r="F83" s="27"/>
      <c r="G83" s="13"/>
    </row>
    <row r="84" spans="1:7" x14ac:dyDescent="0.25">
      <c r="A84" s="60" t="str">
        <f>+A69</f>
        <v>FUENTE: INFORME EJECUCIÓN AL 31 DE DICIEMBRE DEL 2011</v>
      </c>
      <c r="B84" s="60"/>
      <c r="C84" s="60"/>
      <c r="D84" s="60"/>
      <c r="E84" s="60"/>
      <c r="F84" s="60"/>
    </row>
    <row r="85" spans="1:7" x14ac:dyDescent="0.25">
      <c r="A85" s="23"/>
      <c r="B85" s="24"/>
      <c r="C85" s="25"/>
      <c r="D85" s="25"/>
      <c r="E85" s="25"/>
      <c r="F85" s="25"/>
    </row>
    <row r="86" spans="1:7" x14ac:dyDescent="0.25">
      <c r="A86" s="23"/>
      <c r="B86" s="24"/>
      <c r="C86" s="25"/>
      <c r="D86" s="25"/>
      <c r="E86" s="25"/>
      <c r="F86" s="25"/>
    </row>
    <row r="87" spans="1:7" x14ac:dyDescent="0.25">
      <c r="A87" s="23"/>
      <c r="B87" s="24"/>
      <c r="C87" s="25"/>
      <c r="D87" s="25"/>
      <c r="E87" s="25"/>
      <c r="F87" s="25"/>
    </row>
    <row r="88" spans="1:7" x14ac:dyDescent="0.25">
      <c r="A88" s="23"/>
      <c r="B88" s="24"/>
      <c r="C88" s="25"/>
      <c r="D88" s="25"/>
      <c r="E88" s="25"/>
      <c r="F88" s="25"/>
    </row>
    <row r="89" spans="1:7" x14ac:dyDescent="0.25">
      <c r="A89" s="23"/>
      <c r="B89" s="24"/>
      <c r="C89" s="25"/>
      <c r="D89" s="25"/>
      <c r="E89" s="25"/>
      <c r="F89" s="25"/>
    </row>
    <row r="90" spans="1:7" x14ac:dyDescent="0.25">
      <c r="A90" s="23"/>
      <c r="B90" s="24"/>
      <c r="C90" s="25"/>
      <c r="D90" s="25"/>
      <c r="E90" s="25"/>
      <c r="F90" s="25"/>
    </row>
    <row r="91" spans="1:7" x14ac:dyDescent="0.25">
      <c r="A91" s="23"/>
      <c r="B91" s="24"/>
      <c r="C91" s="25"/>
      <c r="D91" s="25"/>
      <c r="E91" s="25"/>
      <c r="F91" s="25"/>
    </row>
    <row r="92" spans="1:7" x14ac:dyDescent="0.25">
      <c r="A92" s="23"/>
      <c r="B92" s="24"/>
      <c r="C92" s="25"/>
      <c r="D92" s="25"/>
      <c r="E92" s="25"/>
      <c r="F92" s="25"/>
    </row>
    <row r="93" spans="1:7" x14ac:dyDescent="0.25">
      <c r="A93" s="23"/>
      <c r="B93" s="24"/>
      <c r="C93" s="25"/>
      <c r="D93" s="25"/>
      <c r="E93" s="25"/>
      <c r="F93" s="25"/>
    </row>
    <row r="94" spans="1:7" x14ac:dyDescent="0.25">
      <c r="A94" s="23"/>
      <c r="B94" s="24"/>
      <c r="C94" s="25"/>
      <c r="D94" s="25"/>
      <c r="E94" s="25"/>
      <c r="F94" s="25"/>
    </row>
    <row r="95" spans="1:7" x14ac:dyDescent="0.25">
      <c r="A95" s="23"/>
      <c r="B95" s="24"/>
      <c r="C95" s="25"/>
      <c r="D95" s="25"/>
      <c r="E95" s="25"/>
      <c r="F95" s="25"/>
    </row>
    <row r="96" spans="1:7" x14ac:dyDescent="0.25">
      <c r="A96" s="23"/>
      <c r="B96" s="24"/>
      <c r="C96" s="25"/>
      <c r="D96" s="25"/>
      <c r="E96" s="25"/>
      <c r="F96" s="25"/>
    </row>
    <row r="97" spans="1:6" x14ac:dyDescent="0.25">
      <c r="A97" s="23"/>
      <c r="B97" s="24"/>
      <c r="C97" s="25"/>
      <c r="D97" s="25"/>
      <c r="E97" s="25"/>
      <c r="F97" s="25"/>
    </row>
    <row r="98" spans="1:6" x14ac:dyDescent="0.25">
      <c r="A98" s="23"/>
      <c r="B98" s="24"/>
      <c r="C98" s="25"/>
      <c r="D98" s="25"/>
      <c r="E98" s="25"/>
      <c r="F98" s="25"/>
    </row>
    <row r="99" spans="1:6" x14ac:dyDescent="0.25">
      <c r="A99" s="23"/>
      <c r="B99" s="24"/>
      <c r="C99" s="25"/>
      <c r="D99" s="25"/>
      <c r="E99" s="25"/>
      <c r="F99" s="25"/>
    </row>
    <row r="100" spans="1:6" x14ac:dyDescent="0.25">
      <c r="A100" s="23"/>
      <c r="B100" s="24"/>
      <c r="C100" s="25"/>
      <c r="D100" s="25"/>
      <c r="E100" s="25"/>
      <c r="F100" s="25"/>
    </row>
    <row r="101" spans="1:6" x14ac:dyDescent="0.25">
      <c r="A101" s="23"/>
      <c r="B101" s="24"/>
      <c r="C101" s="25"/>
      <c r="D101" s="25"/>
      <c r="E101" s="25"/>
      <c r="F101" s="25"/>
    </row>
    <row r="102" spans="1:6" x14ac:dyDescent="0.25">
      <c r="A102" s="23"/>
      <c r="B102" s="24"/>
      <c r="C102" s="25"/>
      <c r="D102" s="25"/>
      <c r="E102" s="25"/>
      <c r="F102" s="25"/>
    </row>
    <row r="103" spans="1:6" x14ac:dyDescent="0.25">
      <c r="A103" s="23"/>
      <c r="B103" s="24"/>
      <c r="C103" s="25"/>
      <c r="D103" s="25"/>
      <c r="E103" s="25"/>
      <c r="F103" s="25"/>
    </row>
    <row r="104" spans="1:6" x14ac:dyDescent="0.25">
      <c r="A104" s="23"/>
      <c r="B104" s="24"/>
      <c r="C104" s="25"/>
      <c r="D104" s="25"/>
      <c r="E104" s="25"/>
      <c r="F104" s="25"/>
    </row>
    <row r="105" spans="1:6" x14ac:dyDescent="0.25">
      <c r="A105" s="23"/>
      <c r="B105" s="24"/>
      <c r="C105" s="25"/>
      <c r="D105" s="25"/>
      <c r="E105" s="25"/>
      <c r="F105" s="25"/>
    </row>
    <row r="106" spans="1:6" x14ac:dyDescent="0.25">
      <c r="A106" s="23"/>
      <c r="B106" s="24"/>
      <c r="C106" s="25"/>
      <c r="D106" s="25"/>
      <c r="E106" s="25"/>
      <c r="F106" s="25"/>
    </row>
    <row r="107" spans="1:6" x14ac:dyDescent="0.25">
      <c r="A107" s="23"/>
      <c r="B107" s="24"/>
      <c r="C107" s="25"/>
      <c r="D107" s="25"/>
      <c r="E107" s="25"/>
      <c r="F107" s="25"/>
    </row>
    <row r="108" spans="1:6" x14ac:dyDescent="0.25">
      <c r="A108" s="23"/>
      <c r="B108" s="24"/>
      <c r="C108" s="25"/>
      <c r="D108" s="25"/>
      <c r="E108" s="25"/>
      <c r="F108" s="25"/>
    </row>
    <row r="109" spans="1:6" x14ac:dyDescent="0.25">
      <c r="A109" s="23"/>
      <c r="B109" s="24"/>
      <c r="C109" s="25"/>
      <c r="D109" s="25"/>
      <c r="E109" s="25"/>
      <c r="F109" s="25"/>
    </row>
    <row r="110" spans="1:6" x14ac:dyDescent="0.25">
      <c r="A110" s="23"/>
      <c r="B110" s="24"/>
      <c r="C110" s="25"/>
      <c r="D110" s="25"/>
      <c r="E110" s="25"/>
      <c r="F110" s="25"/>
    </row>
    <row r="111" spans="1:6" x14ac:dyDescent="0.25">
      <c r="A111" s="23"/>
      <c r="B111" s="24"/>
      <c r="C111" s="25"/>
      <c r="D111" s="25"/>
      <c r="E111" s="25"/>
      <c r="F111" s="25"/>
    </row>
    <row r="112" spans="1:6" x14ac:dyDescent="0.25">
      <c r="A112" s="23"/>
      <c r="B112" s="24"/>
      <c r="C112" s="25"/>
      <c r="D112" s="25"/>
      <c r="E112" s="25"/>
      <c r="F112" s="25"/>
    </row>
    <row r="113" spans="1:6" x14ac:dyDescent="0.25">
      <c r="A113" s="23"/>
      <c r="B113" s="24"/>
      <c r="C113" s="25"/>
      <c r="D113" s="25"/>
      <c r="E113" s="25"/>
      <c r="F113" s="25"/>
    </row>
    <row r="114" spans="1:6" x14ac:dyDescent="0.25">
      <c r="A114" s="23"/>
      <c r="B114" s="24"/>
      <c r="C114" s="25"/>
      <c r="D114" s="25"/>
      <c r="E114" s="25"/>
      <c r="F114" s="25"/>
    </row>
    <row r="115" spans="1:6" x14ac:dyDescent="0.25">
      <c r="A115" s="23"/>
      <c r="B115" s="24"/>
      <c r="C115" s="25"/>
      <c r="D115" s="25"/>
      <c r="E115" s="25"/>
      <c r="F115" s="25"/>
    </row>
    <row r="116" spans="1:6" x14ac:dyDescent="0.25">
      <c r="A116" s="23"/>
      <c r="B116" s="24"/>
      <c r="C116" s="25"/>
      <c r="D116" s="25"/>
      <c r="E116" s="25"/>
      <c r="F116" s="25"/>
    </row>
    <row r="117" spans="1:6" x14ac:dyDescent="0.25">
      <c r="A117" s="23"/>
      <c r="B117" s="24"/>
      <c r="C117" s="25"/>
      <c r="D117" s="25"/>
      <c r="E117" s="25"/>
      <c r="F117" s="25"/>
    </row>
    <row r="118" spans="1:6" x14ac:dyDescent="0.25">
      <c r="A118" s="23"/>
      <c r="B118" s="24"/>
      <c r="C118" s="25"/>
      <c r="D118" s="25"/>
      <c r="E118" s="25"/>
      <c r="F118" s="25"/>
    </row>
    <row r="119" spans="1:6" x14ac:dyDescent="0.25">
      <c r="A119" s="23"/>
      <c r="B119" s="24"/>
      <c r="C119" s="25"/>
      <c r="D119" s="25"/>
      <c r="E119" s="25"/>
      <c r="F119" s="25"/>
    </row>
    <row r="120" spans="1:6" x14ac:dyDescent="0.25">
      <c r="A120" s="23"/>
      <c r="B120" s="24"/>
      <c r="C120" s="25"/>
      <c r="D120" s="25"/>
      <c r="E120" s="25"/>
      <c r="F120" s="25"/>
    </row>
    <row r="121" spans="1:6" x14ac:dyDescent="0.25">
      <c r="A121" s="23"/>
      <c r="B121" s="24"/>
      <c r="C121" s="25"/>
      <c r="D121" s="25"/>
      <c r="E121" s="25"/>
      <c r="F121" s="25"/>
    </row>
    <row r="122" spans="1:6" x14ac:dyDescent="0.25">
      <c r="A122" s="23"/>
      <c r="B122" s="24"/>
      <c r="C122" s="25"/>
      <c r="D122" s="25"/>
      <c r="E122" s="25"/>
      <c r="F122" s="25"/>
    </row>
    <row r="123" spans="1:6" x14ac:dyDescent="0.25">
      <c r="A123" s="23"/>
      <c r="B123" s="24"/>
      <c r="C123" s="25"/>
      <c r="D123" s="25"/>
      <c r="E123" s="25"/>
      <c r="F123" s="25"/>
    </row>
    <row r="124" spans="1:6" x14ac:dyDescent="0.25">
      <c r="A124" s="23"/>
      <c r="B124" s="24"/>
      <c r="C124" s="25"/>
      <c r="D124" s="25"/>
      <c r="E124" s="25"/>
      <c r="F124" s="25"/>
    </row>
    <row r="125" spans="1:6" x14ac:dyDescent="0.25">
      <c r="A125" s="23"/>
      <c r="B125" s="24"/>
      <c r="C125" s="25"/>
      <c r="D125" s="25"/>
      <c r="E125" s="25"/>
      <c r="F125" s="25"/>
    </row>
    <row r="126" spans="1:6" x14ac:dyDescent="0.25">
      <c r="A126" s="23"/>
      <c r="B126" s="24"/>
      <c r="C126" s="25"/>
      <c r="D126" s="25"/>
      <c r="E126" s="25"/>
      <c r="F126" s="25"/>
    </row>
    <row r="127" spans="1:6" x14ac:dyDescent="0.25">
      <c r="A127" s="23"/>
      <c r="B127" s="24"/>
      <c r="C127" s="25"/>
      <c r="D127" s="25"/>
      <c r="E127" s="25"/>
      <c r="F127" s="25"/>
    </row>
    <row r="128" spans="1:6" x14ac:dyDescent="0.25">
      <c r="A128" s="23"/>
      <c r="B128" s="24"/>
      <c r="C128" s="25"/>
      <c r="D128" s="25"/>
      <c r="E128" s="25"/>
      <c r="F128" s="25"/>
    </row>
    <row r="129" spans="1:6" x14ac:dyDescent="0.25">
      <c r="A129" s="23"/>
      <c r="B129" s="24"/>
      <c r="C129" s="25"/>
      <c r="D129" s="25"/>
      <c r="E129" s="25"/>
      <c r="F129" s="25"/>
    </row>
    <row r="130" spans="1:6" x14ac:dyDescent="0.25">
      <c r="A130" s="23"/>
      <c r="B130" s="24"/>
      <c r="C130" s="25"/>
      <c r="D130" s="25"/>
      <c r="E130" s="25"/>
      <c r="F130" s="25"/>
    </row>
    <row r="131" spans="1:6" x14ac:dyDescent="0.25">
      <c r="A131" s="23"/>
      <c r="B131" s="24"/>
      <c r="C131" s="25"/>
      <c r="D131" s="25"/>
      <c r="E131" s="25"/>
      <c r="F131" s="25"/>
    </row>
    <row r="132" spans="1:6" x14ac:dyDescent="0.25">
      <c r="A132" s="23"/>
      <c r="B132" s="24"/>
      <c r="C132" s="25"/>
      <c r="D132" s="25"/>
      <c r="E132" s="25"/>
      <c r="F132" s="25"/>
    </row>
    <row r="133" spans="1:6" x14ac:dyDescent="0.25">
      <c r="A133" s="23"/>
      <c r="B133" s="24"/>
      <c r="C133" s="25"/>
      <c r="D133" s="25"/>
      <c r="E133" s="25"/>
      <c r="F133" s="25"/>
    </row>
    <row r="134" spans="1:6" x14ac:dyDescent="0.25">
      <c r="A134" s="23"/>
      <c r="B134" s="24"/>
      <c r="C134" s="25"/>
      <c r="D134" s="25"/>
      <c r="E134" s="25"/>
      <c r="F134" s="25"/>
    </row>
    <row r="135" spans="1:6" x14ac:dyDescent="0.25">
      <c r="A135" s="23"/>
      <c r="B135" s="24"/>
      <c r="C135" s="25"/>
      <c r="D135" s="25"/>
      <c r="E135" s="25"/>
      <c r="F135" s="25"/>
    </row>
    <row r="136" spans="1:6" x14ac:dyDescent="0.25">
      <c r="A136" s="23"/>
      <c r="B136" s="24"/>
      <c r="C136" s="25"/>
      <c r="D136" s="25"/>
      <c r="E136" s="25"/>
      <c r="F136" s="25"/>
    </row>
    <row r="137" spans="1:6" x14ac:dyDescent="0.25">
      <c r="A137" s="23"/>
      <c r="B137" s="24"/>
      <c r="C137" s="25"/>
      <c r="D137" s="25"/>
      <c r="E137" s="25"/>
      <c r="F137" s="25"/>
    </row>
    <row r="138" spans="1:6" x14ac:dyDescent="0.25">
      <c r="A138" s="23"/>
      <c r="B138" s="24"/>
      <c r="C138" s="25"/>
      <c r="D138" s="25"/>
      <c r="E138" s="25"/>
      <c r="F138" s="25"/>
    </row>
    <row r="139" spans="1:6" x14ac:dyDescent="0.25">
      <c r="A139" s="23"/>
      <c r="B139" s="24"/>
      <c r="C139" s="25"/>
      <c r="D139" s="25"/>
      <c r="E139" s="25"/>
      <c r="F139" s="25"/>
    </row>
    <row r="140" spans="1:6" x14ac:dyDescent="0.25">
      <c r="A140" s="23"/>
      <c r="B140" s="24"/>
      <c r="C140" s="25"/>
      <c r="D140" s="25"/>
      <c r="E140" s="25"/>
      <c r="F140" s="25"/>
    </row>
    <row r="141" spans="1:6" x14ac:dyDescent="0.25">
      <c r="A141" s="23"/>
      <c r="B141" s="24"/>
      <c r="C141" s="25"/>
      <c r="D141" s="25"/>
      <c r="E141" s="25"/>
      <c r="F141" s="25"/>
    </row>
    <row r="142" spans="1:6" x14ac:dyDescent="0.25">
      <c r="A142" s="23"/>
      <c r="B142" s="24"/>
      <c r="C142" s="25"/>
      <c r="D142" s="25"/>
      <c r="E142" s="25"/>
      <c r="F142" s="25"/>
    </row>
    <row r="143" spans="1:6" x14ac:dyDescent="0.25">
      <c r="A143" s="23"/>
      <c r="B143" s="24"/>
      <c r="C143" s="25"/>
      <c r="D143" s="25"/>
      <c r="E143" s="25"/>
      <c r="F143" s="25"/>
    </row>
    <row r="144" spans="1:6" x14ac:dyDescent="0.25">
      <c r="A144" s="23"/>
      <c r="B144" s="24"/>
      <c r="C144" s="25"/>
      <c r="D144" s="25"/>
      <c r="E144" s="25"/>
      <c r="F144" s="25"/>
    </row>
    <row r="145" spans="1:6" x14ac:dyDescent="0.25">
      <c r="A145" s="23"/>
      <c r="B145" s="24"/>
      <c r="C145" s="25"/>
      <c r="D145" s="25"/>
      <c r="E145" s="25"/>
      <c r="F145" s="25"/>
    </row>
    <row r="146" spans="1:6" x14ac:dyDescent="0.25">
      <c r="A146" s="23"/>
      <c r="B146" s="24"/>
      <c r="C146" s="25"/>
      <c r="D146" s="25"/>
      <c r="E146" s="25"/>
      <c r="F146" s="25"/>
    </row>
    <row r="147" spans="1:6" x14ac:dyDescent="0.25">
      <c r="A147" s="23"/>
      <c r="B147" s="24"/>
      <c r="C147" s="25"/>
      <c r="D147" s="25"/>
      <c r="E147" s="25"/>
      <c r="F147" s="25"/>
    </row>
    <row r="148" spans="1:6" x14ac:dyDescent="0.25">
      <c r="A148" s="23"/>
      <c r="B148" s="24"/>
      <c r="C148" s="25"/>
      <c r="D148" s="25"/>
      <c r="E148" s="25"/>
      <c r="F148" s="25"/>
    </row>
    <row r="149" spans="1:6" x14ac:dyDescent="0.25">
      <c r="A149" s="23"/>
      <c r="B149" s="24"/>
      <c r="C149" s="25"/>
      <c r="D149" s="25"/>
      <c r="E149" s="25"/>
      <c r="F149" s="25"/>
    </row>
    <row r="150" spans="1:6" x14ac:dyDescent="0.25">
      <c r="A150" s="23"/>
      <c r="B150" s="24"/>
      <c r="C150" s="25"/>
      <c r="D150" s="25"/>
      <c r="E150" s="25"/>
      <c r="F150" s="25"/>
    </row>
    <row r="151" spans="1:6" x14ac:dyDescent="0.25">
      <c r="A151" s="23"/>
      <c r="B151" s="24"/>
      <c r="C151" s="25"/>
      <c r="D151" s="25"/>
      <c r="E151" s="25"/>
      <c r="F151" s="25"/>
    </row>
    <row r="152" spans="1:6" x14ac:dyDescent="0.25">
      <c r="A152" s="23"/>
      <c r="B152" s="24"/>
      <c r="C152" s="25"/>
      <c r="D152" s="25"/>
      <c r="E152" s="25"/>
      <c r="F152" s="25"/>
    </row>
    <row r="153" spans="1:6" x14ac:dyDescent="0.25">
      <c r="A153" s="23"/>
      <c r="B153" s="24"/>
      <c r="C153" s="25"/>
      <c r="D153" s="25"/>
      <c r="E153" s="25"/>
      <c r="F153" s="25"/>
    </row>
    <row r="154" spans="1:6" x14ac:dyDescent="0.25">
      <c r="A154" s="23"/>
      <c r="B154" s="24"/>
      <c r="C154" s="25"/>
      <c r="D154" s="25"/>
      <c r="E154" s="25"/>
      <c r="F154" s="25"/>
    </row>
    <row r="155" spans="1:6" x14ac:dyDescent="0.25">
      <c r="A155" s="23"/>
      <c r="B155" s="24"/>
      <c r="C155" s="25"/>
      <c r="D155" s="25"/>
      <c r="E155" s="25"/>
      <c r="F155" s="25"/>
    </row>
    <row r="156" spans="1:6" x14ac:dyDescent="0.25">
      <c r="A156" s="23"/>
      <c r="B156" s="24"/>
      <c r="C156" s="25"/>
      <c r="D156" s="25"/>
      <c r="E156" s="25"/>
      <c r="F156" s="25"/>
    </row>
    <row r="157" spans="1:6" x14ac:dyDescent="0.25">
      <c r="A157" s="23"/>
      <c r="B157" s="24"/>
      <c r="C157" s="25"/>
      <c r="D157" s="25"/>
      <c r="E157" s="25"/>
      <c r="F157" s="25"/>
    </row>
    <row r="158" spans="1:6" x14ac:dyDescent="0.25">
      <c r="A158" s="23"/>
      <c r="B158" s="24"/>
      <c r="C158" s="25"/>
      <c r="D158" s="25"/>
      <c r="E158" s="25"/>
      <c r="F158" s="25"/>
    </row>
    <row r="159" spans="1:6" x14ac:dyDescent="0.25">
      <c r="A159" s="23"/>
      <c r="B159" s="24"/>
      <c r="C159" s="25"/>
      <c r="D159" s="25"/>
      <c r="E159" s="25"/>
      <c r="F159" s="25"/>
    </row>
    <row r="160" spans="1:6" x14ac:dyDescent="0.25">
      <c r="A160" s="23"/>
      <c r="B160" s="24"/>
      <c r="C160" s="25"/>
      <c r="D160" s="25"/>
      <c r="E160" s="25"/>
      <c r="F160" s="25"/>
    </row>
    <row r="161" spans="1:6" x14ac:dyDescent="0.25">
      <c r="A161" s="23"/>
      <c r="B161" s="24"/>
      <c r="C161" s="25"/>
      <c r="D161" s="25"/>
      <c r="E161" s="25"/>
      <c r="F161" s="25"/>
    </row>
    <row r="162" spans="1:6" x14ac:dyDescent="0.25">
      <c r="A162" s="23"/>
      <c r="B162" s="24"/>
      <c r="C162" s="25"/>
      <c r="D162" s="25"/>
      <c r="E162" s="25"/>
      <c r="F162" s="25"/>
    </row>
    <row r="163" spans="1:6" x14ac:dyDescent="0.25">
      <c r="A163" s="23"/>
      <c r="B163" s="24"/>
      <c r="C163" s="25"/>
      <c r="D163" s="25"/>
      <c r="E163" s="25"/>
      <c r="F163" s="25"/>
    </row>
    <row r="164" spans="1:6" x14ac:dyDescent="0.25">
      <c r="A164" s="23"/>
      <c r="B164" s="24"/>
      <c r="C164" s="25"/>
      <c r="D164" s="25"/>
      <c r="E164" s="25"/>
      <c r="F164" s="25"/>
    </row>
    <row r="165" spans="1:6" x14ac:dyDescent="0.25">
      <c r="A165" s="23"/>
      <c r="B165" s="24"/>
      <c r="C165" s="25"/>
      <c r="D165" s="25"/>
      <c r="E165" s="25"/>
      <c r="F165" s="25"/>
    </row>
    <row r="166" spans="1:6" x14ac:dyDescent="0.25">
      <c r="A166" s="23"/>
      <c r="B166" s="24"/>
      <c r="C166" s="25"/>
      <c r="D166" s="25"/>
      <c r="E166" s="25"/>
      <c r="F166" s="25"/>
    </row>
    <row r="167" spans="1:6" x14ac:dyDescent="0.25">
      <c r="A167" s="23"/>
      <c r="B167" s="24"/>
      <c r="C167" s="25"/>
      <c r="D167" s="25"/>
      <c r="E167" s="25"/>
      <c r="F167" s="25"/>
    </row>
    <row r="168" spans="1:6" x14ac:dyDescent="0.25">
      <c r="A168" s="23"/>
      <c r="B168" s="24"/>
      <c r="C168" s="25"/>
      <c r="D168" s="25"/>
      <c r="E168" s="25"/>
      <c r="F168" s="25"/>
    </row>
    <row r="169" spans="1:6" x14ac:dyDescent="0.25">
      <c r="A169" s="23"/>
      <c r="B169" s="24"/>
      <c r="C169" s="25"/>
      <c r="D169" s="25"/>
      <c r="E169" s="25"/>
      <c r="F169" s="25"/>
    </row>
    <row r="170" spans="1:6" x14ac:dyDescent="0.25">
      <c r="A170" s="23"/>
      <c r="B170" s="24"/>
      <c r="C170" s="25"/>
      <c r="D170" s="25"/>
      <c r="E170" s="25"/>
      <c r="F170" s="25"/>
    </row>
    <row r="171" spans="1:6" x14ac:dyDescent="0.25">
      <c r="A171" s="23"/>
      <c r="B171" s="24"/>
      <c r="C171" s="25"/>
      <c r="D171" s="25"/>
      <c r="E171" s="25"/>
      <c r="F171" s="25"/>
    </row>
    <row r="172" spans="1:6" x14ac:dyDescent="0.25">
      <c r="A172" s="23"/>
      <c r="B172" s="24"/>
      <c r="C172" s="25"/>
      <c r="D172" s="25"/>
      <c r="E172" s="25"/>
      <c r="F172" s="25"/>
    </row>
    <row r="173" spans="1:6" x14ac:dyDescent="0.25">
      <c r="A173" s="23"/>
      <c r="B173" s="24"/>
      <c r="C173" s="25"/>
      <c r="D173" s="25"/>
      <c r="E173" s="25"/>
      <c r="F173" s="25"/>
    </row>
    <row r="174" spans="1:6" x14ac:dyDescent="0.25">
      <c r="A174" s="23"/>
      <c r="B174" s="24"/>
      <c r="C174" s="25"/>
      <c r="D174" s="25"/>
      <c r="E174" s="25"/>
      <c r="F174" s="25"/>
    </row>
    <row r="175" spans="1:6" x14ac:dyDescent="0.25">
      <c r="A175" s="23"/>
      <c r="B175" s="24"/>
      <c r="C175" s="25"/>
      <c r="D175" s="25"/>
      <c r="E175" s="25"/>
      <c r="F175" s="25"/>
    </row>
    <row r="176" spans="1:6" x14ac:dyDescent="0.25">
      <c r="A176" s="23"/>
      <c r="B176" s="24"/>
      <c r="C176" s="25"/>
      <c r="D176" s="25"/>
      <c r="E176" s="25"/>
      <c r="F176" s="25"/>
    </row>
    <row r="177" spans="1:6" x14ac:dyDescent="0.25">
      <c r="A177" s="23"/>
      <c r="B177" s="24"/>
      <c r="C177" s="25"/>
      <c r="D177" s="25"/>
      <c r="E177" s="25"/>
      <c r="F177" s="25"/>
    </row>
    <row r="178" spans="1:6" x14ac:dyDescent="0.25">
      <c r="A178" s="23"/>
      <c r="B178" s="24"/>
      <c r="C178" s="25"/>
      <c r="D178" s="25"/>
      <c r="E178" s="25"/>
      <c r="F178" s="25"/>
    </row>
    <row r="179" spans="1:6" x14ac:dyDescent="0.25">
      <c r="A179" s="23"/>
      <c r="B179" s="24"/>
      <c r="C179" s="25"/>
      <c r="D179" s="25"/>
      <c r="E179" s="25"/>
      <c r="F179" s="25"/>
    </row>
    <row r="180" spans="1:6" x14ac:dyDescent="0.25">
      <c r="A180" s="23"/>
      <c r="B180" s="24"/>
      <c r="C180" s="25"/>
      <c r="D180" s="25"/>
      <c r="E180" s="25"/>
      <c r="F180" s="25"/>
    </row>
    <row r="181" spans="1:6" x14ac:dyDescent="0.25">
      <c r="A181" s="23"/>
      <c r="B181" s="24"/>
      <c r="C181" s="25"/>
      <c r="D181" s="25"/>
      <c r="E181" s="25"/>
      <c r="F181" s="25"/>
    </row>
    <row r="182" spans="1:6" x14ac:dyDescent="0.25">
      <c r="A182" s="23"/>
      <c r="B182" s="24"/>
      <c r="C182" s="25"/>
      <c r="D182" s="25"/>
      <c r="E182" s="25"/>
      <c r="F182" s="25"/>
    </row>
    <row r="183" spans="1:6" x14ac:dyDescent="0.25">
      <c r="A183" s="23"/>
      <c r="B183" s="24"/>
      <c r="C183" s="25"/>
      <c r="D183" s="25"/>
      <c r="E183" s="25"/>
      <c r="F183" s="25"/>
    </row>
    <row r="184" spans="1:6" x14ac:dyDescent="0.25">
      <c r="A184" s="23"/>
      <c r="B184" s="24"/>
      <c r="C184" s="25"/>
      <c r="D184" s="25"/>
      <c r="E184" s="25"/>
      <c r="F184" s="25"/>
    </row>
    <row r="185" spans="1:6" x14ac:dyDescent="0.25">
      <c r="A185" s="23"/>
      <c r="B185" s="24"/>
      <c r="C185" s="25"/>
      <c r="D185" s="25"/>
      <c r="E185" s="25"/>
      <c r="F185" s="25"/>
    </row>
    <row r="186" spans="1:6" x14ac:dyDescent="0.25">
      <c r="A186" s="23"/>
      <c r="B186" s="24"/>
      <c r="C186" s="25"/>
      <c r="D186" s="25"/>
      <c r="E186" s="25"/>
      <c r="F186" s="25"/>
    </row>
    <row r="187" spans="1:6" x14ac:dyDescent="0.25">
      <c r="A187" s="23"/>
      <c r="B187" s="24"/>
      <c r="C187" s="25"/>
      <c r="D187" s="25"/>
      <c r="E187" s="25"/>
      <c r="F187" s="25"/>
    </row>
    <row r="188" spans="1:6" x14ac:dyDescent="0.25">
      <c r="A188" s="23"/>
      <c r="B188" s="24"/>
      <c r="C188" s="25"/>
      <c r="D188" s="25"/>
      <c r="E188" s="25"/>
      <c r="F188" s="25"/>
    </row>
    <row r="189" spans="1:6" x14ac:dyDescent="0.25">
      <c r="A189" s="23"/>
      <c r="B189" s="24"/>
      <c r="C189" s="25"/>
      <c r="D189" s="25"/>
      <c r="E189" s="25"/>
      <c r="F189" s="25"/>
    </row>
    <row r="190" spans="1:6" x14ac:dyDescent="0.25">
      <c r="A190" s="23"/>
      <c r="B190" s="24"/>
      <c r="C190" s="25"/>
      <c r="D190" s="25"/>
      <c r="E190" s="25"/>
      <c r="F190" s="25"/>
    </row>
    <row r="191" spans="1:6" x14ac:dyDescent="0.25">
      <c r="A191" s="23"/>
      <c r="B191" s="24"/>
      <c r="C191" s="25"/>
      <c r="D191" s="25"/>
      <c r="E191" s="25"/>
      <c r="F191" s="25"/>
    </row>
    <row r="192" spans="1:6" x14ac:dyDescent="0.25">
      <c r="A192" s="23"/>
      <c r="B192" s="24"/>
      <c r="C192" s="25"/>
      <c r="D192" s="25"/>
      <c r="E192" s="25"/>
      <c r="F192" s="25"/>
    </row>
    <row r="193" spans="1:6" x14ac:dyDescent="0.25">
      <c r="A193" s="23"/>
      <c r="B193" s="24"/>
      <c r="C193" s="25"/>
      <c r="D193" s="25"/>
      <c r="E193" s="25"/>
      <c r="F193" s="25"/>
    </row>
    <row r="194" spans="1:6" x14ac:dyDescent="0.25">
      <c r="A194" s="23"/>
      <c r="B194" s="24"/>
      <c r="C194" s="25"/>
      <c r="D194" s="25"/>
      <c r="E194" s="25"/>
      <c r="F194" s="25"/>
    </row>
    <row r="195" spans="1:6" x14ac:dyDescent="0.25">
      <c r="A195" s="23"/>
      <c r="B195" s="24"/>
      <c r="C195" s="25"/>
      <c r="D195" s="25"/>
      <c r="E195" s="25"/>
      <c r="F195" s="25"/>
    </row>
    <row r="196" spans="1:6" x14ac:dyDescent="0.25">
      <c r="A196" s="23"/>
      <c r="B196" s="24"/>
      <c r="C196" s="25"/>
      <c r="D196" s="25"/>
      <c r="E196" s="25"/>
      <c r="F196" s="25"/>
    </row>
    <row r="197" spans="1:6" x14ac:dyDescent="0.25">
      <c r="A197" s="23"/>
      <c r="B197" s="24"/>
      <c r="C197" s="25"/>
      <c r="D197" s="25"/>
      <c r="E197" s="25"/>
      <c r="F197" s="25"/>
    </row>
    <row r="198" spans="1:6" x14ac:dyDescent="0.25">
      <c r="A198" s="23"/>
      <c r="B198" s="24"/>
      <c r="C198" s="25"/>
      <c r="D198" s="25"/>
      <c r="E198" s="25"/>
      <c r="F198" s="25"/>
    </row>
    <row r="199" spans="1:6" x14ac:dyDescent="0.25">
      <c r="A199" s="23"/>
      <c r="B199" s="24"/>
      <c r="C199" s="25"/>
      <c r="D199" s="25"/>
      <c r="E199" s="25"/>
      <c r="F199" s="25"/>
    </row>
    <row r="200" spans="1:6" x14ac:dyDescent="0.25">
      <c r="A200" s="23"/>
      <c r="B200" s="24"/>
      <c r="C200" s="25"/>
      <c r="D200" s="25"/>
      <c r="E200" s="25"/>
      <c r="F200" s="25"/>
    </row>
    <row r="201" spans="1:6" x14ac:dyDescent="0.25">
      <c r="A201" s="23"/>
      <c r="B201" s="24"/>
      <c r="C201" s="25"/>
      <c r="D201" s="25"/>
      <c r="E201" s="25"/>
      <c r="F201" s="25"/>
    </row>
    <row r="202" spans="1:6" x14ac:dyDescent="0.25">
      <c r="A202" s="23"/>
      <c r="B202" s="24"/>
      <c r="C202" s="25"/>
      <c r="D202" s="25"/>
      <c r="E202" s="25"/>
      <c r="F202" s="25"/>
    </row>
  </sheetData>
  <mergeCells count="19">
    <mergeCell ref="A52:F52"/>
    <mergeCell ref="A1:G1"/>
    <mergeCell ref="A2:G2"/>
    <mergeCell ref="A3:G3"/>
    <mergeCell ref="A4:G4"/>
    <mergeCell ref="A5:G5"/>
    <mergeCell ref="A37:F37"/>
    <mergeCell ref="A38:F38"/>
    <mergeCell ref="A39:F39"/>
    <mergeCell ref="A49:F49"/>
    <mergeCell ref="A7:H7"/>
    <mergeCell ref="A8:H8"/>
    <mergeCell ref="A84:F84"/>
    <mergeCell ref="A53:F53"/>
    <mergeCell ref="A54:F54"/>
    <mergeCell ref="A69:F69"/>
    <mergeCell ref="A72:F72"/>
    <mergeCell ref="A73:F73"/>
    <mergeCell ref="A74:F7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0"/>
  <sheetViews>
    <sheetView tabSelected="1" topLeftCell="A4" workbookViewId="0">
      <selection activeCell="D31" sqref="D31"/>
    </sheetView>
  </sheetViews>
  <sheetFormatPr baseColWidth="10" defaultRowHeight="15" x14ac:dyDescent="0.25"/>
  <cols>
    <col min="1" max="1" width="17.42578125" customWidth="1"/>
    <col min="3" max="3" width="13.7109375" bestFit="1" customWidth="1"/>
  </cols>
  <sheetData>
    <row r="3" spans="1:5" x14ac:dyDescent="0.25">
      <c r="B3" t="s">
        <v>124</v>
      </c>
      <c r="C3" t="s">
        <v>128</v>
      </c>
      <c r="D3" t="s">
        <v>124</v>
      </c>
      <c r="E3" t="s">
        <v>128</v>
      </c>
    </row>
    <row r="5" spans="1:5" x14ac:dyDescent="0.25">
      <c r="A5" t="s">
        <v>125</v>
      </c>
      <c r="B5" s="61">
        <v>34915.166666666664</v>
      </c>
      <c r="C5" s="61">
        <v>4048087450</v>
      </c>
      <c r="D5" s="62">
        <f>B5/B$9*100</f>
        <v>22.91760793344309</v>
      </c>
      <c r="E5" s="62">
        <f>C5/C$9*100</f>
        <v>35.623609216980832</v>
      </c>
    </row>
    <row r="6" spans="1:5" x14ac:dyDescent="0.25">
      <c r="A6" t="s">
        <v>126</v>
      </c>
      <c r="B6" s="61">
        <v>111884.16666666667</v>
      </c>
      <c r="C6" s="61">
        <v>5988471138.3199997</v>
      </c>
      <c r="D6" s="62">
        <f t="shared" ref="D6:D9" si="0">B6/B$9*100</f>
        <v>73.438499953506437</v>
      </c>
      <c r="E6" s="62">
        <f t="shared" ref="E6:E9" si="1">C6/C$9*100</f>
        <v>52.699196416490466</v>
      </c>
    </row>
    <row r="7" spans="1:5" x14ac:dyDescent="0.25">
      <c r="A7" t="s">
        <v>127</v>
      </c>
      <c r="B7" s="61">
        <v>5551.5</v>
      </c>
      <c r="C7" s="61">
        <v>1326937528.3799999</v>
      </c>
      <c r="D7" s="62">
        <f t="shared" si="0"/>
        <v>3.6438921130504696</v>
      </c>
      <c r="E7" s="62">
        <f t="shared" si="1"/>
        <v>11.677194366528699</v>
      </c>
    </row>
    <row r="8" spans="1:5" x14ac:dyDescent="0.25">
      <c r="A8" t="s">
        <v>129</v>
      </c>
      <c r="B8" s="61"/>
      <c r="C8" s="61">
        <v>594202933.52999997</v>
      </c>
      <c r="D8" s="62">
        <f t="shared" si="0"/>
        <v>0</v>
      </c>
      <c r="E8" s="62">
        <f t="shared" si="1"/>
        <v>5.229050350593675</v>
      </c>
    </row>
    <row r="9" spans="1:5" x14ac:dyDescent="0.25">
      <c r="B9" s="61">
        <f>SUM(B5:B7)</f>
        <v>152350.83333333334</v>
      </c>
      <c r="C9" s="61">
        <f>SUM(C5:C7)</f>
        <v>11363496116.699999</v>
      </c>
      <c r="D9" s="62">
        <f t="shared" si="0"/>
        <v>100</v>
      </c>
      <c r="E9" s="62">
        <f t="shared" si="1"/>
        <v>100</v>
      </c>
    </row>
    <row r="10" spans="1:5" x14ac:dyDescent="0.25">
      <c r="E10" s="6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1 T</vt:lpstr>
      <vt:lpstr>2 T</vt:lpstr>
      <vt:lpstr>3 T</vt:lpstr>
      <vt:lpstr>4 T</vt:lpstr>
      <vt:lpstr>Semestral</vt:lpstr>
      <vt:lpstr>3 T acumulado</vt:lpstr>
      <vt:lpstr>Anual</vt:lpstr>
      <vt:lpstr>Hoja1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jdtrejos</cp:lastModifiedBy>
  <cp:lastPrinted>2012-04-30T19:20:14Z</cp:lastPrinted>
  <dcterms:created xsi:type="dcterms:W3CDTF">2011-04-12T15:44:09Z</dcterms:created>
  <dcterms:modified xsi:type="dcterms:W3CDTF">2013-03-04T23:47:50Z</dcterms:modified>
</cp:coreProperties>
</file>