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0" windowWidth="13380" windowHeight="6885" tabRatio="885" activeTab="6"/>
  </bookViews>
  <sheets>
    <sheet name="Global 1T" sheetId="15" r:id="rId1"/>
    <sheet name="Olimp especiales 1T" sheetId="11" state="hidden" r:id="rId2"/>
    <sheet name="Global 2T" sheetId="6" r:id="rId3"/>
    <sheet name="Olimp. Especiales 2T" sheetId="9" state="hidden" r:id="rId4"/>
    <sheet name="Global 3T" sheetId="5" r:id="rId5"/>
    <sheet name="Olimp. Especiales 3T" sheetId="4" state="hidden" r:id="rId6"/>
    <sheet name="Global 4T" sheetId="16" r:id="rId7"/>
    <sheet name="Olimp. Especiales 4T" sheetId="17" state="hidden" r:id="rId8"/>
    <sheet name="Global Semestral" sheetId="18" r:id="rId9"/>
    <sheet name="Olimp. Especiales Semestral" sheetId="19" state="hidden" r:id="rId10"/>
    <sheet name="Global III T Acumulado" sheetId="20" r:id="rId11"/>
    <sheet name="Olimp. Esp. III T Ac." sheetId="21" state="hidden" r:id="rId12"/>
    <sheet name="Global Anual" sheetId="22" r:id="rId13"/>
    <sheet name="Olimp. Especiales Anual" sheetId="23" state="hidden" r:id="rId14"/>
    <sheet name="Hoja1" sheetId="24" r:id="rId15"/>
  </sheets>
  <calcPr calcId="145621"/>
</workbook>
</file>

<file path=xl/calcChain.xml><?xml version="1.0" encoding="utf-8"?>
<calcChain xmlns="http://schemas.openxmlformats.org/spreadsheetml/2006/main">
  <c r="C55" i="5" l="1"/>
  <c r="D55" i="5"/>
  <c r="B55" i="5"/>
  <c r="E54" i="5"/>
  <c r="D54" i="22" s="1"/>
  <c r="E49" i="5"/>
  <c r="C55" i="6"/>
  <c r="D55" i="6"/>
  <c r="B55" i="6"/>
  <c r="E49" i="6"/>
  <c r="E54" i="6"/>
  <c r="C54" i="22" s="1"/>
  <c r="C55" i="15"/>
  <c r="D55" i="15"/>
  <c r="E54" i="15"/>
  <c r="B54" i="22" s="1"/>
  <c r="B55" i="15"/>
  <c r="C49" i="22"/>
  <c r="D49" i="22"/>
  <c r="E55" i="6" l="1"/>
  <c r="C55" i="16" l="1"/>
  <c r="C68" i="16" s="1"/>
  <c r="D55" i="16"/>
  <c r="D68" i="16" s="1"/>
  <c r="B55" i="16"/>
  <c r="E55" i="16" s="1"/>
  <c r="E54" i="16"/>
  <c r="E54" i="22" s="1"/>
  <c r="F54" i="22" s="1"/>
  <c r="G54" i="22" s="1"/>
  <c r="B68" i="16" l="1"/>
  <c r="C68" i="15"/>
  <c r="D68" i="15"/>
  <c r="C39" i="15"/>
  <c r="D39" i="15"/>
  <c r="B39" i="15"/>
  <c r="B68" i="15"/>
  <c r="B67" i="15"/>
  <c r="E49" i="15"/>
  <c r="B49" i="22" s="1"/>
  <c r="B69" i="15" l="1"/>
  <c r="C65" i="15" s="1"/>
  <c r="C67" i="15" s="1"/>
  <c r="C69" i="15" s="1"/>
  <c r="D65" i="15" s="1"/>
  <c r="D67" i="15" s="1"/>
  <c r="D69" i="15" s="1"/>
  <c r="D56" i="17"/>
  <c r="B55" i="17"/>
  <c r="B57" i="17" s="1"/>
  <c r="C53" i="17" s="1"/>
  <c r="C55" i="17" s="1"/>
  <c r="C57" i="17" s="1"/>
  <c r="D53" i="17" s="1"/>
  <c r="D55" i="17" s="1"/>
  <c r="D57" i="17" s="1"/>
  <c r="E49" i="16"/>
  <c r="E49" i="22" s="1"/>
  <c r="F49" i="22" s="1"/>
  <c r="G49" i="22" s="1"/>
  <c r="F18" i="16"/>
  <c r="F19" i="16"/>
  <c r="D19" i="18" l="1"/>
  <c r="D18" i="18"/>
  <c r="D16" i="18"/>
  <c r="D15" i="18"/>
  <c r="D14" i="18"/>
  <c r="E19" i="20"/>
  <c r="D19" i="20"/>
  <c r="E18" i="20"/>
  <c r="D18" i="20"/>
  <c r="D16" i="20"/>
  <c r="E15" i="20"/>
  <c r="D15" i="20"/>
  <c r="E14" i="20"/>
  <c r="D14" i="20"/>
  <c r="E38" i="4"/>
  <c r="E25" i="4"/>
  <c r="D25" i="21" s="1"/>
  <c r="F13" i="4"/>
  <c r="E13" i="21" s="1"/>
  <c r="E43" i="9"/>
  <c r="C38" i="19" s="1"/>
  <c r="E38" i="9"/>
  <c r="E25" i="9"/>
  <c r="C25" i="19" s="1"/>
  <c r="F13" i="9"/>
  <c r="E37" i="5"/>
  <c r="D36" i="20" s="1"/>
  <c r="E36" i="5"/>
  <c r="D35" i="20" s="1"/>
  <c r="E35" i="5"/>
  <c r="D34" i="20" s="1"/>
  <c r="E34" i="5"/>
  <c r="D33" i="20" s="1"/>
  <c r="D40" i="5"/>
  <c r="D33" i="22"/>
  <c r="E14" i="22"/>
  <c r="E15" i="22"/>
  <c r="E18" i="22"/>
  <c r="E19" i="22"/>
  <c r="F18" i="22"/>
  <c r="F19" i="22"/>
  <c r="D14" i="22"/>
  <c r="D15" i="22"/>
  <c r="D16" i="22"/>
  <c r="D18" i="22"/>
  <c r="D19" i="22"/>
  <c r="E43" i="17"/>
  <c r="E38" i="23" s="1"/>
  <c r="E38" i="17"/>
  <c r="E25" i="17"/>
  <c r="E25" i="23" s="1"/>
  <c r="F13" i="17"/>
  <c r="F13" i="23" s="1"/>
  <c r="E13" i="23" l="1"/>
  <c r="D34" i="22"/>
  <c r="D35" i="22"/>
  <c r="D36" i="22"/>
  <c r="C38" i="23"/>
  <c r="C25" i="21"/>
  <c r="C25" i="23"/>
  <c r="D13" i="23"/>
  <c r="D13" i="19"/>
  <c r="D13" i="21"/>
  <c r="D25" i="23"/>
  <c r="C38" i="21"/>
  <c r="F16" i="16"/>
  <c r="F16" i="22" s="1"/>
  <c r="F15" i="16"/>
  <c r="F15" i="22" s="1"/>
  <c r="F14" i="16"/>
  <c r="F14" i="22" s="1"/>
  <c r="D28" i="4"/>
  <c r="E56" i="17"/>
  <c r="E56" i="23" s="1"/>
  <c r="E54" i="17"/>
  <c r="E53" i="17"/>
  <c r="E53" i="23" s="1"/>
  <c r="E56" i="4"/>
  <c r="E54" i="4"/>
  <c r="E53" i="4"/>
  <c r="E56" i="9"/>
  <c r="E54" i="9"/>
  <c r="E53" i="9"/>
  <c r="E53" i="11"/>
  <c r="E56" i="11"/>
  <c r="E54" i="11"/>
  <c r="E65" i="15"/>
  <c r="E38" i="11"/>
  <c r="E43" i="11" s="1"/>
  <c r="E25" i="11"/>
  <c r="F13" i="11"/>
  <c r="F19" i="15"/>
  <c r="F17" i="15"/>
  <c r="F16" i="15"/>
  <c r="F15" i="15"/>
  <c r="F13" i="15"/>
  <c r="E68" i="16"/>
  <c r="E68" i="22" s="1"/>
  <c r="E66" i="16"/>
  <c r="E66" i="22" s="1"/>
  <c r="E53" i="16"/>
  <c r="E53" i="22" s="1"/>
  <c r="E52" i="16"/>
  <c r="E52" i="22" s="1"/>
  <c r="E51" i="16"/>
  <c r="E51" i="22" s="1"/>
  <c r="E50" i="16"/>
  <c r="E50" i="22" s="1"/>
  <c r="E55" i="22" s="1"/>
  <c r="D39" i="16"/>
  <c r="C39" i="16"/>
  <c r="B39" i="16"/>
  <c r="E37" i="16"/>
  <c r="E37" i="22" s="1"/>
  <c r="E36" i="16"/>
  <c r="E36" i="22" s="1"/>
  <c r="E35" i="16"/>
  <c r="E35" i="22" s="1"/>
  <c r="E34" i="16"/>
  <c r="E34" i="22" s="1"/>
  <c r="E33" i="16"/>
  <c r="E33" i="22" s="1"/>
  <c r="F17" i="16"/>
  <c r="F17" i="22" s="1"/>
  <c r="F13" i="16"/>
  <c r="F13" i="22" s="1"/>
  <c r="E68" i="15"/>
  <c r="E66" i="15"/>
  <c r="E55" i="15"/>
  <c r="E53" i="15"/>
  <c r="E52" i="15"/>
  <c r="E51" i="15"/>
  <c r="E50" i="15"/>
  <c r="E39" i="15"/>
  <c r="E37" i="15"/>
  <c r="E36" i="15"/>
  <c r="E35" i="15"/>
  <c r="E34" i="15"/>
  <c r="E33" i="15"/>
  <c r="E68" i="5"/>
  <c r="E66" i="5"/>
  <c r="E68" i="6"/>
  <c r="E66" i="6"/>
  <c r="B38" i="23" l="1"/>
  <c r="B38" i="21"/>
  <c r="B38" i="19"/>
  <c r="D38" i="19" s="1"/>
  <c r="D43" i="19" s="1"/>
  <c r="B33" i="20"/>
  <c r="B33" i="22"/>
  <c r="B33" i="18"/>
  <c r="B50" i="20"/>
  <c r="B50" i="18"/>
  <c r="B50" i="22"/>
  <c r="C14" i="18"/>
  <c r="E14" i="18" s="1"/>
  <c r="C14" i="20"/>
  <c r="F14" i="20" s="1"/>
  <c r="C14" i="22"/>
  <c r="G14" i="22" s="1"/>
  <c r="C18" i="22"/>
  <c r="G18" i="22" s="1"/>
  <c r="C18" i="20"/>
  <c r="F18" i="20" s="1"/>
  <c r="C18" i="18"/>
  <c r="E18" i="18" s="1"/>
  <c r="C13" i="23"/>
  <c r="G13" i="23" s="1"/>
  <c r="G15" i="23" s="1"/>
  <c r="C13" i="19"/>
  <c r="E13" i="19" s="1"/>
  <c r="E15" i="19" s="1"/>
  <c r="C13" i="21"/>
  <c r="F13" i="21" s="1"/>
  <c r="F15" i="21" s="1"/>
  <c r="F15" i="11"/>
  <c r="B65" i="20"/>
  <c r="E65" i="20" s="1"/>
  <c r="B65" i="18"/>
  <c r="D65" i="18" s="1"/>
  <c r="B65" i="22"/>
  <c r="F65" i="22" s="1"/>
  <c r="G65" i="22" s="1"/>
  <c r="B56" i="23"/>
  <c r="B56" i="21"/>
  <c r="B56" i="19"/>
  <c r="C53" i="19"/>
  <c r="C53" i="21"/>
  <c r="C53" i="23"/>
  <c r="C56" i="19"/>
  <c r="C56" i="21"/>
  <c r="C56" i="23"/>
  <c r="D54" i="23"/>
  <c r="D54" i="21"/>
  <c r="D66" i="20"/>
  <c r="D66" i="22"/>
  <c r="B35" i="22"/>
  <c r="B35" i="18"/>
  <c r="B35" i="20"/>
  <c r="B37" i="20"/>
  <c r="B37" i="22"/>
  <c r="B37" i="18"/>
  <c r="B52" i="20"/>
  <c r="B52" i="18"/>
  <c r="B52" i="22"/>
  <c r="B68" i="20"/>
  <c r="B68" i="22"/>
  <c r="B68" i="18"/>
  <c r="C16" i="18"/>
  <c r="E16" i="18" s="1"/>
  <c r="C16" i="22"/>
  <c r="C16" i="20"/>
  <c r="C66" i="18"/>
  <c r="C66" i="20"/>
  <c r="C66" i="22"/>
  <c r="C68" i="18"/>
  <c r="C68" i="20"/>
  <c r="C68" i="22"/>
  <c r="D68" i="20"/>
  <c r="D68" i="22"/>
  <c r="B34" i="20"/>
  <c r="B34" i="18"/>
  <c r="B34" i="22"/>
  <c r="B36" i="20"/>
  <c r="B36" i="18"/>
  <c r="B36" i="22"/>
  <c r="B51" i="22"/>
  <c r="B51" i="18"/>
  <c r="B51" i="20"/>
  <c r="B53" i="20"/>
  <c r="B53" i="18"/>
  <c r="B53" i="22"/>
  <c r="B66" i="22"/>
  <c r="B66" i="18"/>
  <c r="B66" i="20"/>
  <c r="E39" i="22"/>
  <c r="E39" i="16"/>
  <c r="C13" i="20"/>
  <c r="C13" i="22"/>
  <c r="C13" i="18"/>
  <c r="C15" i="20"/>
  <c r="F15" i="20" s="1"/>
  <c r="C15" i="18"/>
  <c r="E15" i="18" s="1"/>
  <c r="C15" i="22"/>
  <c r="G15" i="22" s="1"/>
  <c r="C17" i="20"/>
  <c r="C17" i="18"/>
  <c r="C17" i="22"/>
  <c r="C19" i="20"/>
  <c r="F19" i="20" s="1"/>
  <c r="C19" i="22"/>
  <c r="G19" i="22" s="1"/>
  <c r="C19" i="18"/>
  <c r="E19" i="18" s="1"/>
  <c r="B25" i="21"/>
  <c r="E25" i="21" s="1"/>
  <c r="E28" i="21" s="1"/>
  <c r="B25" i="23"/>
  <c r="F25" i="23" s="1"/>
  <c r="F28" i="23" s="1"/>
  <c r="B25" i="19"/>
  <c r="D25" i="19" s="1"/>
  <c r="D28" i="19" s="1"/>
  <c r="E28" i="11"/>
  <c r="E55" i="11"/>
  <c r="B54" i="23"/>
  <c r="B54" i="19"/>
  <c r="B54" i="21"/>
  <c r="B53" i="21"/>
  <c r="E53" i="21" s="1"/>
  <c r="B53" i="23"/>
  <c r="F53" i="23" s="1"/>
  <c r="B53" i="19"/>
  <c r="D53" i="19" s="1"/>
  <c r="E55" i="9"/>
  <c r="C54" i="19"/>
  <c r="C54" i="21"/>
  <c r="C54" i="23"/>
  <c r="E55" i="4"/>
  <c r="D53" i="21"/>
  <c r="D53" i="23"/>
  <c r="D56" i="23"/>
  <c r="D56" i="21"/>
  <c r="E55" i="17"/>
  <c r="E54" i="23"/>
  <c r="E67" i="15"/>
  <c r="B55" i="22" l="1"/>
  <c r="F66" i="22"/>
  <c r="G66" i="22" s="1"/>
  <c r="E66" i="20"/>
  <c r="E67" i="20" s="1"/>
  <c r="D68" i="18"/>
  <c r="E69" i="15"/>
  <c r="B65" i="6" s="1"/>
  <c r="E65" i="6" s="1"/>
  <c r="B67" i="20"/>
  <c r="B67" i="18"/>
  <c r="B67" i="22"/>
  <c r="E57" i="4"/>
  <c r="D55" i="21"/>
  <c r="D55" i="23"/>
  <c r="E57" i="9"/>
  <c r="C55" i="19"/>
  <c r="C55" i="23"/>
  <c r="C55" i="21"/>
  <c r="E54" i="21"/>
  <c r="E55" i="21" s="1"/>
  <c r="F54" i="23"/>
  <c r="F55" i="23" s="1"/>
  <c r="E68" i="20"/>
  <c r="E56" i="21"/>
  <c r="F67" i="22"/>
  <c r="G67" i="22" s="1"/>
  <c r="B55" i="18"/>
  <c r="B39" i="18"/>
  <c r="B39" i="20"/>
  <c r="E57" i="17"/>
  <c r="E57" i="23" s="1"/>
  <c r="E55" i="23"/>
  <c r="D54" i="19"/>
  <c r="D55" i="19" s="1"/>
  <c r="E57" i="11"/>
  <c r="B55" i="21"/>
  <c r="B55" i="19"/>
  <c r="B55" i="23"/>
  <c r="D66" i="18"/>
  <c r="D67" i="18" s="1"/>
  <c r="F68" i="22"/>
  <c r="G68" i="22" s="1"/>
  <c r="D56" i="19"/>
  <c r="F56" i="23"/>
  <c r="B55" i="20"/>
  <c r="B39" i="22"/>
  <c r="D67" i="6"/>
  <c r="D69" i="6" s="1"/>
  <c r="C67" i="6"/>
  <c r="C69" i="6" s="1"/>
  <c r="B67" i="6"/>
  <c r="B69" i="6" s="1"/>
  <c r="E53" i="6"/>
  <c r="E52" i="6"/>
  <c r="E51" i="6"/>
  <c r="E50" i="6"/>
  <c r="D39" i="6"/>
  <c r="C39" i="6"/>
  <c r="B39" i="6"/>
  <c r="E37" i="6"/>
  <c r="E36" i="6"/>
  <c r="E35" i="6"/>
  <c r="E34" i="6"/>
  <c r="E33" i="6"/>
  <c r="F17" i="6"/>
  <c r="F13" i="6"/>
  <c r="C65" i="20" l="1"/>
  <c r="E67" i="6"/>
  <c r="C65" i="18"/>
  <c r="C65" i="22"/>
  <c r="E69" i="20"/>
  <c r="D69" i="18"/>
  <c r="D17" i="18"/>
  <c r="E17" i="18" s="1"/>
  <c r="D17" i="20"/>
  <c r="D17" i="22"/>
  <c r="C34" i="18"/>
  <c r="D34" i="18" s="1"/>
  <c r="C34" i="20"/>
  <c r="E34" i="20" s="1"/>
  <c r="C34" i="22"/>
  <c r="F34" i="22" s="1"/>
  <c r="C36" i="18"/>
  <c r="D36" i="18" s="1"/>
  <c r="C36" i="22"/>
  <c r="F36" i="22" s="1"/>
  <c r="C36" i="20"/>
  <c r="E36" i="20" s="1"/>
  <c r="C51" i="18"/>
  <c r="D51" i="18" s="1"/>
  <c r="C51" i="20"/>
  <c r="C51" i="22"/>
  <c r="C53" i="18"/>
  <c r="D53" i="18" s="1"/>
  <c r="C53" i="20"/>
  <c r="C53" i="22"/>
  <c r="B57" i="21"/>
  <c r="B57" i="19"/>
  <c r="B57" i="23"/>
  <c r="E57" i="21"/>
  <c r="C57" i="19"/>
  <c r="C57" i="23"/>
  <c r="C57" i="21"/>
  <c r="D13" i="18"/>
  <c r="E13" i="18" s="1"/>
  <c r="D13" i="20"/>
  <c r="D13" i="22"/>
  <c r="C33" i="18"/>
  <c r="C33" i="20"/>
  <c r="C33" i="22"/>
  <c r="C35" i="18"/>
  <c r="D35" i="18" s="1"/>
  <c r="C35" i="20"/>
  <c r="E35" i="20" s="1"/>
  <c r="C35" i="22"/>
  <c r="F35" i="22" s="1"/>
  <c r="C37" i="18"/>
  <c r="D37" i="18" s="1"/>
  <c r="C37" i="20"/>
  <c r="C37" i="22"/>
  <c r="E39" i="6"/>
  <c r="C50" i="18"/>
  <c r="C50" i="20"/>
  <c r="C50" i="22"/>
  <c r="C52" i="18"/>
  <c r="D52" i="18" s="1"/>
  <c r="C52" i="22"/>
  <c r="C52" i="20"/>
  <c r="D57" i="19"/>
  <c r="F69" i="22"/>
  <c r="G69" i="22" s="1"/>
  <c r="F57" i="23"/>
  <c r="D57" i="21"/>
  <c r="D57" i="23"/>
  <c r="B69" i="20"/>
  <c r="B69" i="18"/>
  <c r="B69" i="22"/>
  <c r="F16" i="5"/>
  <c r="F17" i="5"/>
  <c r="B43" i="4"/>
  <c r="C43" i="4"/>
  <c r="D43" i="4"/>
  <c r="B28" i="4"/>
  <c r="C28" i="4"/>
  <c r="E53" i="5"/>
  <c r="E50" i="5"/>
  <c r="D67" i="5"/>
  <c r="D69" i="5" s="1"/>
  <c r="C67" i="5"/>
  <c r="C69" i="5" s="1"/>
  <c r="E51" i="5"/>
  <c r="E52" i="5"/>
  <c r="B40" i="5"/>
  <c r="C40" i="5"/>
  <c r="E38" i="5"/>
  <c r="F13" i="5"/>
  <c r="C55" i="22" l="1"/>
  <c r="C67" i="18"/>
  <c r="C67" i="20"/>
  <c r="C67" i="22"/>
  <c r="E69" i="6"/>
  <c r="E28" i="4"/>
  <c r="E40" i="5"/>
  <c r="D37" i="22"/>
  <c r="D39" i="22" s="1"/>
  <c r="D37" i="20"/>
  <c r="D39" i="20" s="1"/>
  <c r="D51" i="20"/>
  <c r="E51" i="20" s="1"/>
  <c r="D51" i="22"/>
  <c r="F51" i="22" s="1"/>
  <c r="G51" i="22" s="1"/>
  <c r="D53" i="22"/>
  <c r="F53" i="22" s="1"/>
  <c r="G53" i="22" s="1"/>
  <c r="D53" i="20"/>
  <c r="E53" i="20" s="1"/>
  <c r="E17" i="20"/>
  <c r="F17" i="20" s="1"/>
  <c r="E17" i="22"/>
  <c r="G17" i="22" s="1"/>
  <c r="C55" i="20"/>
  <c r="C39" i="20"/>
  <c r="E33" i="20"/>
  <c r="E13" i="20"/>
  <c r="F13" i="20" s="1"/>
  <c r="E13" i="22"/>
  <c r="G13" i="22" s="1"/>
  <c r="D52" i="20"/>
  <c r="E52" i="20" s="1"/>
  <c r="D52" i="22"/>
  <c r="D50" i="20"/>
  <c r="D50" i="22"/>
  <c r="E43" i="4"/>
  <c r="E16" i="22"/>
  <c r="G16" i="22" s="1"/>
  <c r="E16" i="20"/>
  <c r="F16" i="20" s="1"/>
  <c r="F52" i="22"/>
  <c r="G52" i="22" s="1"/>
  <c r="C55" i="18"/>
  <c r="D55" i="18" s="1"/>
  <c r="D50" i="18"/>
  <c r="C39" i="22"/>
  <c r="F33" i="22"/>
  <c r="C39" i="18"/>
  <c r="D39" i="18" s="1"/>
  <c r="D33" i="18"/>
  <c r="E55" i="5"/>
  <c r="D55" i="22" l="1"/>
  <c r="B65" i="5"/>
  <c r="C69" i="20"/>
  <c r="C69" i="18"/>
  <c r="C69" i="22"/>
  <c r="F55" i="22"/>
  <c r="G55" i="22" s="1"/>
  <c r="F50" i="22"/>
  <c r="G50" i="22" s="1"/>
  <c r="H51" i="22" s="1"/>
  <c r="F37" i="22"/>
  <c r="E37" i="20"/>
  <c r="F39" i="22"/>
  <c r="D38" i="23"/>
  <c r="F38" i="23" s="1"/>
  <c r="F43" i="23" s="1"/>
  <c r="D38" i="21"/>
  <c r="E38" i="21" s="1"/>
  <c r="E43" i="21" s="1"/>
  <c r="D55" i="20"/>
  <c r="E55" i="20" s="1"/>
  <c r="E39" i="20"/>
  <c r="E50" i="20"/>
  <c r="E65" i="5" l="1"/>
  <c r="B67" i="5"/>
  <c r="B69" i="5" s="1"/>
  <c r="E67" i="5" l="1"/>
  <c r="D65" i="22"/>
  <c r="D65" i="20"/>
  <c r="E69" i="5" l="1"/>
  <c r="D67" i="20"/>
  <c r="D67" i="22"/>
  <c r="D69" i="22" l="1"/>
  <c r="B65" i="16"/>
  <c r="E65" i="16" s="1"/>
  <c r="D69" i="20"/>
  <c r="E65" i="22" l="1"/>
  <c r="E67" i="16"/>
  <c r="E69" i="16" l="1"/>
  <c r="E69" i="22" s="1"/>
  <c r="E67" i="22"/>
</calcChain>
</file>

<file path=xl/sharedStrings.xml><?xml version="1.0" encoding="utf-8"?>
<sst xmlns="http://schemas.openxmlformats.org/spreadsheetml/2006/main" count="983" uniqueCount="95">
  <si>
    <t xml:space="preserve">Programa: </t>
  </si>
  <si>
    <t>Institución:</t>
  </si>
  <si>
    <t>Producto</t>
  </si>
  <si>
    <t>Unidad</t>
  </si>
  <si>
    <t>Personas</t>
  </si>
  <si>
    <t xml:space="preserve">4. </t>
  </si>
  <si>
    <t xml:space="preserve">5. </t>
  </si>
  <si>
    <t>Fuente:</t>
  </si>
  <si>
    <t>Cuadro 1</t>
  </si>
  <si>
    <t>Reporte de gastos efectivos financiados por el Fondo de Desarrollo Social y Asignaciones Familiares</t>
  </si>
  <si>
    <t>Rubro por objeto de gasto</t>
  </si>
  <si>
    <t xml:space="preserve">2. </t>
  </si>
  <si>
    <t xml:space="preserve">3. 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</si>
  <si>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</si>
  <si>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</si>
  <si>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</si>
  <si>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</si>
  <si>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</si>
  <si>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</si>
  <si>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</si>
  <si>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</si>
  <si>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</si>
  <si>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</si>
  <si>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</si>
  <si>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</si>
  <si>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Instituto Costarricense del Deporte y la Recreación (ICODER)</t>
  </si>
  <si>
    <t>Comunidades</t>
  </si>
  <si>
    <t>Olimpiadas Especiales</t>
  </si>
  <si>
    <t>Realización olimpiadas especiales</t>
  </si>
  <si>
    <t>Promoción de la recreación y del deporte</t>
  </si>
  <si>
    <t>Organizaciones</t>
  </si>
  <si>
    <t>1. Promoción recreativa regional</t>
  </si>
  <si>
    <t>2. Apoyo al deporte nacional</t>
  </si>
  <si>
    <t>3. Gestión instalaciones deportivas</t>
  </si>
  <si>
    <t>4. Olimpiadas especiales</t>
  </si>
  <si>
    <t>5. Gastos generales</t>
  </si>
  <si>
    <t>Nota N° 1</t>
  </si>
  <si>
    <t>Servicios</t>
  </si>
  <si>
    <t>Bienes Duraderos</t>
  </si>
  <si>
    <t>Materiales y Suministros</t>
  </si>
  <si>
    <t>Transferencias</t>
  </si>
  <si>
    <t>Remuneraciones</t>
  </si>
  <si>
    <t>Julio</t>
  </si>
  <si>
    <t>Agosto</t>
  </si>
  <si>
    <t>Septiembre</t>
  </si>
  <si>
    <t>III Trimestre</t>
  </si>
  <si>
    <t>IIITrimestre</t>
  </si>
  <si>
    <t>Instalaciones</t>
  </si>
  <si>
    <t>Actividades</t>
  </si>
  <si>
    <t>Nota N° 2</t>
  </si>
  <si>
    <t>Nota 2: Incluye Olimpiadas Especiales</t>
  </si>
  <si>
    <t>Nota 1:A solicitud del señor director del área de recreación Roberto Roque Pujol, se cambió comunidades por actividades en esta ocasión</t>
  </si>
  <si>
    <t>Abril</t>
  </si>
  <si>
    <t>Mayo</t>
  </si>
  <si>
    <t>Junio</t>
  </si>
  <si>
    <t>II Trimestre</t>
  </si>
  <si>
    <t>Intalaciones</t>
  </si>
  <si>
    <t>Nota 1: Incluye Olimpiadas Especiales</t>
  </si>
  <si>
    <t>Enero</t>
  </si>
  <si>
    <t>Febrero</t>
  </si>
  <si>
    <t>Marzo</t>
  </si>
  <si>
    <t>I Trimestre</t>
  </si>
  <si>
    <t>Octubre</t>
  </si>
  <si>
    <t>Noviembre</t>
  </si>
  <si>
    <t>Diciembre</t>
  </si>
  <si>
    <t>IV Trimestre</t>
  </si>
  <si>
    <t>II trimestre</t>
  </si>
  <si>
    <t>IVTrimestre</t>
  </si>
  <si>
    <t>III trimestre</t>
  </si>
  <si>
    <t>Anual</t>
  </si>
  <si>
    <t>IV trimestre</t>
  </si>
  <si>
    <t>Acumulado</t>
  </si>
  <si>
    <t>Primer Semestre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</si>
  <si>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</si>
  <si>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Período:</t>
  </si>
  <si>
    <t>Primer Trimestre 2011</t>
  </si>
  <si>
    <t>Unidad: Colones</t>
  </si>
  <si>
    <t>Segundo Trimestre 2011</t>
  </si>
  <si>
    <t>Tercer Trimestre 2011</t>
  </si>
  <si>
    <t>Cuarto Trimestre 2011</t>
  </si>
  <si>
    <t xml:space="preserve"> Primer Semestre 2011</t>
  </si>
  <si>
    <t>Tercer Trimestre Acumulado 2011</t>
  </si>
  <si>
    <t>Año 2011</t>
  </si>
  <si>
    <t>(en el informe no venían)</t>
  </si>
  <si>
    <t>(no venía en el informe)</t>
  </si>
  <si>
    <t>(no se puede sumar, porque son actividades en un período y comunidades en otro)</t>
  </si>
  <si>
    <t>No se puede sumar, actividades y comunidades</t>
  </si>
  <si>
    <t>No viene en el informe trimestral</t>
  </si>
  <si>
    <t>Fuente: ICODER</t>
  </si>
  <si>
    <t>Olimpiadas (transferencias)</t>
  </si>
  <si>
    <t>verificar, jdts</t>
  </si>
  <si>
    <t xml:space="preserve">1. Saldo en caja inicial </t>
  </si>
  <si>
    <t xml:space="preserve">3. Recursos disponibles </t>
  </si>
  <si>
    <t xml:space="preserve">5. Saldo en caja final   </t>
  </si>
  <si>
    <t>ICODER: Reporte de ingresos efectivos girados por el Fondo de Desarrollo Social y Asignaciones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</si>
</sst>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6" borderId="3" applyNumberFormat="0" applyFont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ont="1" applyFill="1"/>
    <xf numFmtId="0" fontId="4" fillId="3" borderId="0" xfId="0" applyFont="1" applyFill="1" applyAlignment="1">
      <alignment horizontal="left"/>
    </xf>
    <xf numFmtId="0" fontId="0" fillId="3" borderId="0" xfId="0" applyFont="1" applyFill="1"/>
    <xf numFmtId="0" fontId="0" fillId="6" borderId="3" xfId="1" applyFont="1"/>
    <xf numFmtId="0" fontId="4" fillId="4" borderId="0" xfId="0" applyFont="1" applyFill="1" applyAlignment="1">
      <alignment horizontal="left"/>
    </xf>
    <xf numFmtId="0" fontId="0" fillId="4" borderId="0" xfId="0" applyFont="1" applyFill="1"/>
    <xf numFmtId="3" fontId="0" fillId="4" borderId="0" xfId="0" applyNumberFormat="1" applyFont="1" applyFill="1"/>
    <xf numFmtId="0" fontId="4" fillId="5" borderId="0" xfId="0" applyFont="1" applyFill="1" applyAlignment="1">
      <alignment horizontal="left"/>
    </xf>
    <xf numFmtId="0" fontId="0" fillId="5" borderId="0" xfId="0" applyFont="1" applyFill="1"/>
    <xf numFmtId="0" fontId="4" fillId="0" borderId="0" xfId="0" applyFont="1" applyFill="1" applyAlignment="1">
      <alignment horizontal="left"/>
    </xf>
    <xf numFmtId="0" fontId="0" fillId="0" borderId="2" xfId="0" applyFont="1" applyFill="1" applyBorder="1"/>
    <xf numFmtId="0" fontId="0" fillId="0" borderId="2" xfId="0" applyFont="1" applyBorder="1"/>
    <xf numFmtId="0" fontId="5" fillId="6" borderId="3" xfId="1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Font="1"/>
    <xf numFmtId="4" fontId="0" fillId="0" borderId="2" xfId="0" applyNumberFormat="1" applyFont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vertical="top" wrapText="1"/>
    </xf>
    <xf numFmtId="0" fontId="0" fillId="2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/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3" fontId="0" fillId="0" borderId="0" xfId="0" applyNumberFormat="1" applyFont="1" applyFill="1"/>
    <xf numFmtId="43" fontId="0" fillId="0" borderId="0" xfId="2" applyFont="1"/>
    <xf numFmtId="0" fontId="2" fillId="0" borderId="0" xfId="0" applyFont="1"/>
    <xf numFmtId="0" fontId="0" fillId="7" borderId="0" xfId="0" applyFont="1" applyFill="1"/>
    <xf numFmtId="3" fontId="0" fillId="7" borderId="0" xfId="0" applyNumberFormat="1" applyFont="1" applyFill="1"/>
    <xf numFmtId="0" fontId="0" fillId="8" borderId="0" xfId="0" applyFont="1" applyFill="1"/>
    <xf numFmtId="0" fontId="0" fillId="8" borderId="1" xfId="0" applyFont="1" applyFill="1" applyBorder="1" applyAlignment="1">
      <alignment horizontal="center"/>
    </xf>
    <xf numFmtId="0" fontId="0" fillId="8" borderId="0" xfId="0" applyFill="1"/>
    <xf numFmtId="4" fontId="0" fillId="8" borderId="0" xfId="0" applyNumberFormat="1" applyFont="1" applyFill="1"/>
    <xf numFmtId="0" fontId="0" fillId="8" borderId="2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3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wrapText="1"/>
    </xf>
  </cellXfs>
  <cellStyles count="3">
    <cellStyle name="Millares" xfId="2" builtinId="3"/>
    <cellStyle name="Normal" xfId="0" builtinId="0"/>
    <cellStyle name="Notas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opLeftCell="A52" workbookViewId="0">
      <selection sqref="A1:F71"/>
    </sheetView>
  </sheetViews>
  <sheetFormatPr baseColWidth="10" defaultColWidth="11.5703125" defaultRowHeight="15" x14ac:dyDescent="0.25"/>
  <cols>
    <col min="1" max="1" width="51.140625" style="1" customWidth="1"/>
    <col min="2" max="2" width="15.28515625" style="2" customWidth="1"/>
    <col min="3" max="3" width="14.42578125" style="2" customWidth="1"/>
    <col min="4" max="4" width="15.85546875" style="2" customWidth="1"/>
    <col min="5" max="5" width="15.140625" style="2" bestFit="1" customWidth="1"/>
    <col min="6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37" t="s">
        <v>29</v>
      </c>
      <c r="D2" s="39"/>
    </row>
    <row r="3" spans="1:7" s="38" customFormat="1" ht="15" customHeight="1" x14ac:dyDescent="0.25">
      <c r="A3" s="36" t="s">
        <v>1</v>
      </c>
      <c r="B3" s="37" t="s">
        <v>25</v>
      </c>
    </row>
    <row r="4" spans="1:7" s="38" customFormat="1" ht="15" customHeight="1" x14ac:dyDescent="0.25">
      <c r="A4" s="36" t="s">
        <v>13</v>
      </c>
      <c r="B4" s="37" t="s">
        <v>25</v>
      </c>
      <c r="C4" s="40"/>
      <c r="D4" s="40"/>
    </row>
    <row r="5" spans="1:7" s="38" customFormat="1" ht="15" customHeight="1" x14ac:dyDescent="0.25">
      <c r="A5" s="36" t="s">
        <v>74</v>
      </c>
      <c r="B5" s="42" t="s">
        <v>75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58</v>
      </c>
      <c r="D11" s="8" t="s">
        <v>59</v>
      </c>
      <c r="E11" s="8" t="s">
        <v>60</v>
      </c>
      <c r="F11" s="8" t="s">
        <v>61</v>
      </c>
    </row>
    <row r="13" spans="1:7" ht="15" customHeight="1" x14ac:dyDescent="0.25">
      <c r="A13" s="31" t="s">
        <v>31</v>
      </c>
      <c r="B13" s="10" t="s">
        <v>4</v>
      </c>
      <c r="C13" s="10">
        <v>25605</v>
      </c>
      <c r="D13" s="10">
        <v>25605</v>
      </c>
      <c r="E13" s="10">
        <v>25606</v>
      </c>
      <c r="F13" s="10">
        <f t="shared" ref="F13:F19" si="0">SUM(C13:E13)</f>
        <v>76816</v>
      </c>
    </row>
    <row r="14" spans="1:7" ht="15" customHeight="1" x14ac:dyDescent="0.25">
      <c r="A14" s="31"/>
      <c r="B14" s="10" t="s">
        <v>26</v>
      </c>
      <c r="C14" s="10">
        <v>26</v>
      </c>
      <c r="D14" s="10">
        <v>26</v>
      </c>
      <c r="E14" s="10">
        <v>26</v>
      </c>
      <c r="F14" s="10">
        <v>26</v>
      </c>
    </row>
    <row r="15" spans="1:7" ht="15" customHeight="1" x14ac:dyDescent="0.25">
      <c r="A15" s="32" t="s">
        <v>32</v>
      </c>
      <c r="B15" s="12" t="s">
        <v>4</v>
      </c>
      <c r="C15" s="12"/>
      <c r="D15" s="12"/>
      <c r="E15" s="12"/>
      <c r="F15" s="12">
        <f t="shared" si="0"/>
        <v>0</v>
      </c>
    </row>
    <row r="16" spans="1:7" ht="15" customHeight="1" x14ac:dyDescent="0.25">
      <c r="A16" s="32"/>
      <c r="B16" s="12" t="s">
        <v>30</v>
      </c>
      <c r="C16" s="12"/>
      <c r="D16" s="12"/>
      <c r="E16" s="12">
        <v>1</v>
      </c>
      <c r="F16" s="12">
        <f t="shared" si="0"/>
        <v>1</v>
      </c>
      <c r="G16" s="6"/>
    </row>
    <row r="17" spans="1:6" x14ac:dyDescent="0.25">
      <c r="A17" s="33" t="s">
        <v>33</v>
      </c>
      <c r="B17" s="15" t="s">
        <v>4</v>
      </c>
      <c r="C17" s="16">
        <v>839083.33</v>
      </c>
      <c r="D17" s="16">
        <v>839083.33</v>
      </c>
      <c r="E17" s="16">
        <v>839083.33</v>
      </c>
      <c r="F17" s="16">
        <f t="shared" si="0"/>
        <v>2517249.9899999998</v>
      </c>
    </row>
    <row r="18" spans="1:6" x14ac:dyDescent="0.25">
      <c r="A18" s="33"/>
      <c r="B18" s="15" t="s">
        <v>56</v>
      </c>
      <c r="C18" s="15">
        <v>5</v>
      </c>
      <c r="D18" s="15">
        <v>5</v>
      </c>
      <c r="E18" s="15">
        <v>5</v>
      </c>
      <c r="F18" s="16">
        <v>5</v>
      </c>
    </row>
    <row r="19" spans="1:6" s="1" customFormat="1" x14ac:dyDescent="0.25">
      <c r="A19" s="34" t="s">
        <v>34</v>
      </c>
      <c r="B19" s="18" t="s">
        <v>4</v>
      </c>
      <c r="C19" s="18">
        <v>0</v>
      </c>
      <c r="D19" s="18">
        <v>0</v>
      </c>
      <c r="E19" s="18">
        <v>0</v>
      </c>
      <c r="F19" s="18">
        <f t="shared" si="0"/>
        <v>0</v>
      </c>
    </row>
    <row r="20" spans="1:6" s="1" customFormat="1" x14ac:dyDescent="0.25">
      <c r="A20" s="29"/>
    </row>
    <row r="22" spans="1:6" ht="15.75" thickBot="1" x14ac:dyDescent="0.3">
      <c r="A22" s="20" t="s">
        <v>15</v>
      </c>
      <c r="B22" s="21"/>
      <c r="C22" s="21"/>
      <c r="D22" s="21"/>
      <c r="E22" s="21"/>
      <c r="F22" s="21"/>
    </row>
    <row r="23" spans="1:6" ht="15.75" thickTop="1" x14ac:dyDescent="0.25">
      <c r="A23" s="1" t="s">
        <v>88</v>
      </c>
      <c r="B23" s="23"/>
      <c r="C23" s="23"/>
      <c r="D23" s="23"/>
      <c r="E23" s="23"/>
      <c r="F23" s="23"/>
    </row>
    <row r="27" spans="1:6" x14ac:dyDescent="0.25">
      <c r="A27" s="57" t="s">
        <v>16</v>
      </c>
      <c r="B27" s="57"/>
      <c r="C27" s="57"/>
      <c r="D27" s="57"/>
      <c r="E27" s="57"/>
    </row>
    <row r="28" spans="1:6" x14ac:dyDescent="0.25">
      <c r="A28" s="56" t="s">
        <v>9</v>
      </c>
      <c r="B28" s="56"/>
      <c r="C28" s="56"/>
      <c r="D28" s="56"/>
      <c r="E28" s="56"/>
    </row>
    <row r="29" spans="1:6" x14ac:dyDescent="0.25">
      <c r="A29" s="56" t="s">
        <v>76</v>
      </c>
      <c r="B29" s="56"/>
      <c r="C29" s="56"/>
      <c r="D29" s="56"/>
      <c r="E29" s="56"/>
    </row>
    <row r="31" spans="1:6" ht="15.75" thickBot="1" x14ac:dyDescent="0.3">
      <c r="A31" s="7" t="s">
        <v>2</v>
      </c>
      <c r="B31" s="8" t="s">
        <v>58</v>
      </c>
      <c r="C31" s="8" t="s">
        <v>59</v>
      </c>
      <c r="D31" s="8" t="s">
        <v>60</v>
      </c>
      <c r="E31" s="8" t="s">
        <v>61</v>
      </c>
    </row>
    <row r="33" spans="1:5" x14ac:dyDescent="0.25">
      <c r="A33" s="35" t="s">
        <v>31</v>
      </c>
      <c r="B33" s="27">
        <v>30083771.710000001</v>
      </c>
      <c r="C33" s="27">
        <v>30083771.710000001</v>
      </c>
      <c r="D33" s="27">
        <v>30083771.710000001</v>
      </c>
      <c r="E33" s="27">
        <f>SUM(B33:D33)</f>
        <v>90251315.129999995</v>
      </c>
    </row>
    <row r="34" spans="1:5" x14ac:dyDescent="0.25">
      <c r="A34" s="35" t="s">
        <v>32</v>
      </c>
      <c r="B34" s="27">
        <v>12513214.48</v>
      </c>
      <c r="C34" s="27">
        <v>12513214.48</v>
      </c>
      <c r="D34" s="27">
        <v>12513214.48</v>
      </c>
      <c r="E34" s="27">
        <f>SUM(B34:D34)</f>
        <v>37539643.439999998</v>
      </c>
    </row>
    <row r="35" spans="1:5" x14ac:dyDescent="0.25">
      <c r="A35" s="35" t="s">
        <v>33</v>
      </c>
      <c r="B35" s="27">
        <v>29817406.789999999</v>
      </c>
      <c r="C35" s="27">
        <v>29817406.789999999</v>
      </c>
      <c r="D35" s="27">
        <v>29817406.789999999</v>
      </c>
      <c r="E35" s="27">
        <f>SUM(B35:D35)</f>
        <v>89452220.370000005</v>
      </c>
    </row>
    <row r="36" spans="1:5" x14ac:dyDescent="0.25">
      <c r="A36" s="35" t="s">
        <v>34</v>
      </c>
      <c r="D36" s="27"/>
      <c r="E36" s="2">
        <f>SUM(B36:D36)</f>
        <v>0</v>
      </c>
    </row>
    <row r="37" spans="1:5" x14ac:dyDescent="0.25">
      <c r="A37" s="35" t="s">
        <v>35</v>
      </c>
      <c r="B37" s="27">
        <v>24389651.039999999</v>
      </c>
      <c r="C37" s="27">
        <v>24389651.039999999</v>
      </c>
      <c r="D37" s="27">
        <v>24389651.039999999</v>
      </c>
      <c r="E37" s="27">
        <f>SUM(B37:D37)</f>
        <v>73168953.120000005</v>
      </c>
    </row>
    <row r="38" spans="1:5" x14ac:dyDescent="0.25">
      <c r="E38" s="27"/>
    </row>
    <row r="39" spans="1:5" ht="15.75" thickBot="1" x14ac:dyDescent="0.3">
      <c r="A39" s="20" t="s">
        <v>15</v>
      </c>
      <c r="B39" s="28">
        <f>SUM(B33:B37)</f>
        <v>96804044.019999981</v>
      </c>
      <c r="C39" s="28">
        <f t="shared" ref="C39:D39" si="1">SUM(C33:C37)</f>
        <v>96804044.019999981</v>
      </c>
      <c r="D39" s="28">
        <f t="shared" si="1"/>
        <v>96804044.019999981</v>
      </c>
      <c r="E39" s="28">
        <f>SUM(B39:D39)</f>
        <v>290412132.05999994</v>
      </c>
    </row>
    <row r="40" spans="1:5" ht="15.75" thickTop="1" x14ac:dyDescent="0.25">
      <c r="A40" s="1" t="s">
        <v>88</v>
      </c>
    </row>
    <row r="43" spans="1:5" x14ac:dyDescent="0.25">
      <c r="A43" s="56" t="s">
        <v>17</v>
      </c>
      <c r="B43" s="56"/>
      <c r="C43" s="56"/>
      <c r="D43" s="56"/>
      <c r="E43" s="56"/>
    </row>
    <row r="44" spans="1:5" x14ac:dyDescent="0.25">
      <c r="A44" s="56" t="s">
        <v>9</v>
      </c>
      <c r="B44" s="56"/>
      <c r="C44" s="56"/>
      <c r="D44" s="56"/>
      <c r="E44" s="56"/>
    </row>
    <row r="45" spans="1:5" x14ac:dyDescent="0.25">
      <c r="A45" s="56" t="s">
        <v>76</v>
      </c>
      <c r="B45" s="56"/>
      <c r="C45" s="56"/>
      <c r="D45" s="56"/>
      <c r="E45" s="56"/>
    </row>
    <row r="47" spans="1:5" ht="15.75" thickBot="1" x14ac:dyDescent="0.3">
      <c r="A47" s="7" t="s">
        <v>10</v>
      </c>
      <c r="B47" s="8" t="s">
        <v>58</v>
      </c>
      <c r="C47" s="8" t="s">
        <v>59</v>
      </c>
      <c r="D47" s="8" t="s">
        <v>60</v>
      </c>
      <c r="E47" s="8" t="s">
        <v>61</v>
      </c>
    </row>
    <row r="49" spans="1:5" x14ac:dyDescent="0.25">
      <c r="A49" s="1" t="s">
        <v>41</v>
      </c>
      <c r="B49" s="27">
        <v>37068229.270000003</v>
      </c>
      <c r="C49" s="2">
        <v>37068229.270000003</v>
      </c>
      <c r="D49" s="2">
        <v>37068229.270000003</v>
      </c>
      <c r="E49" s="27">
        <f t="shared" ref="E49:E55" si="2">SUM(B49:D49)</f>
        <v>111204687.81</v>
      </c>
    </row>
    <row r="50" spans="1:5" x14ac:dyDescent="0.25">
      <c r="A50" s="1" t="s">
        <v>37</v>
      </c>
      <c r="B50" s="27">
        <v>36972694.399999999</v>
      </c>
      <c r="C50" s="27">
        <v>36972694.399999999</v>
      </c>
      <c r="D50" s="27">
        <v>36972694.399999999</v>
      </c>
      <c r="E50" s="27">
        <f t="shared" si="2"/>
        <v>110918083.19999999</v>
      </c>
    </row>
    <row r="51" spans="1:5" x14ac:dyDescent="0.25">
      <c r="A51" s="1" t="s">
        <v>39</v>
      </c>
      <c r="B51" s="27">
        <v>14466863.1</v>
      </c>
      <c r="C51" s="27">
        <v>14466863.1</v>
      </c>
      <c r="D51" s="27">
        <v>14466863.1</v>
      </c>
      <c r="E51" s="27">
        <f t="shared" si="2"/>
        <v>43400589.299999997</v>
      </c>
    </row>
    <row r="52" spans="1:5" x14ac:dyDescent="0.25">
      <c r="A52" s="1" t="s">
        <v>38</v>
      </c>
      <c r="B52" s="27">
        <v>1216981.06</v>
      </c>
      <c r="C52" s="27">
        <v>1216981.06</v>
      </c>
      <c r="D52" s="27">
        <v>1216981.06</v>
      </c>
      <c r="E52" s="27">
        <f t="shared" si="2"/>
        <v>3650943.18</v>
      </c>
    </row>
    <row r="53" spans="1:5" x14ac:dyDescent="0.25">
      <c r="A53" s="1" t="s">
        <v>40</v>
      </c>
      <c r="B53" s="27">
        <v>7079276.21</v>
      </c>
      <c r="C53" s="27">
        <v>7079276.21</v>
      </c>
      <c r="D53" s="27">
        <v>7079276.21</v>
      </c>
      <c r="E53" s="27">
        <f t="shared" si="2"/>
        <v>21237828.629999999</v>
      </c>
    </row>
    <row r="54" spans="1:5" x14ac:dyDescent="0.25">
      <c r="A54" s="1" t="s">
        <v>89</v>
      </c>
      <c r="B54" s="27">
        <v>0</v>
      </c>
      <c r="C54" s="27">
        <v>0</v>
      </c>
      <c r="D54" s="27">
        <v>0</v>
      </c>
      <c r="E54" s="27">
        <f t="shared" si="2"/>
        <v>0</v>
      </c>
    </row>
    <row r="55" spans="1:5" ht="15.75" thickBot="1" x14ac:dyDescent="0.3">
      <c r="A55" s="20" t="s">
        <v>15</v>
      </c>
      <c r="B55" s="28">
        <f>SUM(B49:B54)</f>
        <v>96804044.039999992</v>
      </c>
      <c r="C55" s="28">
        <f t="shared" ref="C55:D55" si="3">SUM(C49:C54)</f>
        <v>96804044.039999992</v>
      </c>
      <c r="D55" s="28">
        <f t="shared" si="3"/>
        <v>96804044.039999992</v>
      </c>
      <c r="E55" s="28">
        <f t="shared" si="2"/>
        <v>290412132.12</v>
      </c>
    </row>
    <row r="56" spans="1:5" ht="15.75" thickTop="1" x14ac:dyDescent="0.25">
      <c r="A56" s="24" t="s">
        <v>88</v>
      </c>
    </row>
    <row r="59" spans="1:5" x14ac:dyDescent="0.25">
      <c r="A59" s="56" t="s">
        <v>23</v>
      </c>
      <c r="B59" s="56"/>
      <c r="C59" s="56"/>
      <c r="D59" s="56"/>
      <c r="E59" s="56"/>
    </row>
    <row r="60" spans="1:5" x14ac:dyDescent="0.25">
      <c r="A60" s="56" t="s">
        <v>18</v>
      </c>
      <c r="B60" s="56"/>
      <c r="C60" s="56"/>
      <c r="D60" s="56"/>
      <c r="E60" s="56"/>
    </row>
    <row r="61" spans="1:5" x14ac:dyDescent="0.25">
      <c r="A61" s="56" t="s">
        <v>76</v>
      </c>
      <c r="B61" s="56"/>
      <c r="C61" s="56"/>
      <c r="D61" s="56"/>
      <c r="E61" s="56"/>
    </row>
    <row r="63" spans="1:5" ht="15.75" thickBot="1" x14ac:dyDescent="0.3">
      <c r="A63" s="7" t="s">
        <v>10</v>
      </c>
      <c r="B63" s="8" t="s">
        <v>58</v>
      </c>
      <c r="C63" s="8" t="s">
        <v>59</v>
      </c>
      <c r="D63" s="8" t="s">
        <v>60</v>
      </c>
      <c r="E63" s="8" t="s">
        <v>61</v>
      </c>
    </row>
    <row r="65" spans="1:5" x14ac:dyDescent="0.25">
      <c r="A65" s="2" t="s">
        <v>73</v>
      </c>
      <c r="B65" s="27">
        <v>86419956.609999999</v>
      </c>
      <c r="C65" s="27">
        <f>B69</f>
        <v>-10384087.429999992</v>
      </c>
      <c r="D65" s="27">
        <f>C69</f>
        <v>-10311124.659999982</v>
      </c>
      <c r="E65" s="27">
        <f>B65</f>
        <v>86419956.609999999</v>
      </c>
    </row>
    <row r="66" spans="1:5" x14ac:dyDescent="0.25">
      <c r="A66" s="2" t="s">
        <v>19</v>
      </c>
      <c r="B66" s="27"/>
      <c r="C66" s="27">
        <v>96877006.810000002</v>
      </c>
      <c r="D66" s="27">
        <v>165280625.43000001</v>
      </c>
      <c r="E66" s="27">
        <f>SUM(B66:D66)</f>
        <v>262157632.24000001</v>
      </c>
    </row>
    <row r="67" spans="1:5" x14ac:dyDescent="0.25">
      <c r="A67" s="2" t="s">
        <v>20</v>
      </c>
      <c r="B67" s="27">
        <f>SUM(B65:B66)</f>
        <v>86419956.609999999</v>
      </c>
      <c r="C67" s="27">
        <f t="shared" ref="C67:D67" si="4">SUM(C65:C66)</f>
        <v>86492919.38000001</v>
      </c>
      <c r="D67" s="27">
        <f t="shared" si="4"/>
        <v>154969500.77000004</v>
      </c>
      <c r="E67" s="27">
        <f>E66+E65</f>
        <v>348577588.85000002</v>
      </c>
    </row>
    <row r="68" spans="1:5" x14ac:dyDescent="0.25">
      <c r="A68" s="2" t="s">
        <v>21</v>
      </c>
      <c r="B68" s="27">
        <f>B55</f>
        <v>96804044.039999992</v>
      </c>
      <c r="C68" s="27">
        <f t="shared" ref="C68:D68" si="5">C55</f>
        <v>96804044.039999992</v>
      </c>
      <c r="D68" s="27">
        <f t="shared" si="5"/>
        <v>96804044.039999992</v>
      </c>
      <c r="E68" s="27">
        <f>SUM(B68:D68)</f>
        <v>290412132.12</v>
      </c>
    </row>
    <row r="69" spans="1:5" x14ac:dyDescent="0.25">
      <c r="A69" s="2" t="s">
        <v>22</v>
      </c>
      <c r="B69" s="27">
        <f t="shared" ref="B69:D69" si="6">B67-B68</f>
        <v>-10384087.429999992</v>
      </c>
      <c r="C69" s="27">
        <f t="shared" si="6"/>
        <v>-10311124.659999982</v>
      </c>
      <c r="D69" s="27">
        <f t="shared" si="6"/>
        <v>58165456.730000049</v>
      </c>
      <c r="E69" s="27">
        <f>E67-E68</f>
        <v>58165456.730000019</v>
      </c>
    </row>
    <row r="70" spans="1:5" ht="15.75" thickBot="1" x14ac:dyDescent="0.3">
      <c r="A70" s="21"/>
      <c r="B70" s="21"/>
      <c r="C70" s="21"/>
      <c r="D70" s="21"/>
      <c r="E70" s="21"/>
    </row>
    <row r="71" spans="1:5" ht="15.75" thickTop="1" x14ac:dyDescent="0.25">
      <c r="A71" s="2" t="s">
        <v>88</v>
      </c>
    </row>
    <row r="72" spans="1:5" x14ac:dyDescent="0.25">
      <c r="A72" s="2"/>
    </row>
  </sheetData>
  <mergeCells count="12">
    <mergeCell ref="A61:E61"/>
    <mergeCell ref="A1:F1"/>
    <mergeCell ref="A8:F8"/>
    <mergeCell ref="A9:F9"/>
    <mergeCell ref="A27:E27"/>
    <mergeCell ref="A28:E28"/>
    <mergeCell ref="A29:E29"/>
    <mergeCell ref="A43:E43"/>
    <mergeCell ref="A44:E44"/>
    <mergeCell ref="A45:E45"/>
    <mergeCell ref="A59:E59"/>
    <mergeCell ref="A60:E60"/>
  </mergeCells>
  <pageMargins left="0.7" right="0.7" top="0.75" bottom="0.75" header="0.3" footer="0.3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0" workbookViewId="0">
      <selection activeCell="A63" sqref="A63"/>
    </sheetView>
  </sheetViews>
  <sheetFormatPr baseColWidth="10" defaultColWidth="11.5703125" defaultRowHeight="15" x14ac:dyDescent="0.25"/>
  <cols>
    <col min="1" max="1" width="51.140625" style="1" customWidth="1"/>
    <col min="2" max="2" width="11.5703125" style="2"/>
    <col min="3" max="3" width="12.5703125" style="2" bestFit="1" customWidth="1"/>
    <col min="4" max="5" width="15.140625" style="2" bestFit="1" customWidth="1"/>
    <col min="6" max="6" width="13.5703125" style="2" bestFit="1" customWidth="1"/>
    <col min="7" max="16384" width="11.5703125" style="2"/>
  </cols>
  <sheetData>
    <row r="1" spans="1:5" ht="15" customHeight="1" x14ac:dyDescent="0.25">
      <c r="A1" s="56" t="s">
        <v>24</v>
      </c>
      <c r="B1" s="56"/>
      <c r="C1" s="56"/>
      <c r="D1" s="56"/>
      <c r="E1" s="56"/>
    </row>
    <row r="2" spans="1:5" s="38" customFormat="1" ht="15" customHeight="1" x14ac:dyDescent="0.25">
      <c r="A2" s="36" t="s">
        <v>0</v>
      </c>
      <c r="B2" s="37" t="s">
        <v>27</v>
      </c>
      <c r="D2" s="39"/>
    </row>
    <row r="3" spans="1:5" s="38" customFormat="1" ht="15" customHeight="1" x14ac:dyDescent="0.25">
      <c r="A3" s="36" t="s">
        <v>1</v>
      </c>
      <c r="B3" s="37" t="s">
        <v>25</v>
      </c>
    </row>
    <row r="4" spans="1:5" s="38" customFormat="1" ht="15" customHeight="1" x14ac:dyDescent="0.25">
      <c r="A4" s="36" t="s">
        <v>13</v>
      </c>
      <c r="B4" s="37" t="s">
        <v>27</v>
      </c>
      <c r="C4" s="40"/>
      <c r="D4" s="40"/>
    </row>
    <row r="5" spans="1:5" s="38" customFormat="1" ht="15" customHeight="1" x14ac:dyDescent="0.25">
      <c r="A5" s="36" t="s">
        <v>74</v>
      </c>
      <c r="B5" s="45" t="s">
        <v>80</v>
      </c>
    </row>
    <row r="6" spans="1:5" s="38" customFormat="1" ht="15" customHeight="1" x14ac:dyDescent="0.25">
      <c r="A6" s="36"/>
      <c r="B6" s="41"/>
    </row>
    <row r="8" spans="1:5" ht="15" customHeight="1" x14ac:dyDescent="0.25">
      <c r="A8" s="56" t="s">
        <v>8</v>
      </c>
      <c r="B8" s="56"/>
      <c r="C8" s="56"/>
      <c r="D8" s="56"/>
      <c r="E8" s="56"/>
    </row>
    <row r="9" spans="1:5" ht="15" customHeight="1" x14ac:dyDescent="0.25">
      <c r="A9" s="56" t="s">
        <v>14</v>
      </c>
      <c r="B9" s="56"/>
      <c r="C9" s="56"/>
      <c r="D9" s="56"/>
      <c r="E9" s="56"/>
    </row>
    <row r="11" spans="1:5" ht="15" customHeight="1" thickBot="1" x14ac:dyDescent="0.3">
      <c r="A11" s="7" t="s">
        <v>2</v>
      </c>
      <c r="B11" s="8" t="s">
        <v>3</v>
      </c>
      <c r="C11" s="8" t="s">
        <v>61</v>
      </c>
      <c r="D11" s="8" t="s">
        <v>55</v>
      </c>
      <c r="E11" s="8" t="s">
        <v>72</v>
      </c>
    </row>
    <row r="13" spans="1:5" ht="15" customHeight="1" x14ac:dyDescent="0.25">
      <c r="A13" s="35" t="s">
        <v>28</v>
      </c>
      <c r="B13" s="2" t="s">
        <v>4</v>
      </c>
      <c r="C13" s="2">
        <f>'Olimp especiales 1T'!F13</f>
        <v>0</v>
      </c>
      <c r="D13" s="2">
        <f>'Olimp. Especiales 2T'!F13</f>
        <v>0</v>
      </c>
      <c r="E13" s="2">
        <f>SUM(C13:D13)</f>
        <v>0</v>
      </c>
    </row>
    <row r="15" spans="1:5" ht="15" customHeight="1" thickBot="1" x14ac:dyDescent="0.3">
      <c r="A15" s="20" t="s">
        <v>15</v>
      </c>
      <c r="B15" s="21"/>
      <c r="C15" s="21"/>
      <c r="D15" s="21"/>
      <c r="E15" s="21">
        <f>E13</f>
        <v>0</v>
      </c>
    </row>
    <row r="16" spans="1:5" ht="15.75" thickTop="1" x14ac:dyDescent="0.25">
      <c r="A16" s="1" t="s">
        <v>7</v>
      </c>
    </row>
    <row r="19" spans="1:5" x14ac:dyDescent="0.25">
      <c r="A19" s="57" t="s">
        <v>16</v>
      </c>
      <c r="B19" s="57"/>
      <c r="C19" s="57"/>
      <c r="D19" s="57"/>
    </row>
    <row r="20" spans="1:5" x14ac:dyDescent="0.25">
      <c r="A20" s="56" t="s">
        <v>9</v>
      </c>
      <c r="B20" s="56"/>
      <c r="C20" s="56"/>
      <c r="D20" s="56"/>
    </row>
    <row r="21" spans="1:5" x14ac:dyDescent="0.25">
      <c r="A21" s="56" t="s">
        <v>76</v>
      </c>
      <c r="B21" s="56"/>
      <c r="C21" s="56"/>
      <c r="D21" s="56"/>
      <c r="E21" s="25"/>
    </row>
    <row r="23" spans="1:5" ht="15.75" thickBot="1" x14ac:dyDescent="0.3">
      <c r="A23" s="7" t="s">
        <v>2</v>
      </c>
      <c r="B23" s="8" t="s">
        <v>61</v>
      </c>
      <c r="C23" s="8" t="s">
        <v>55</v>
      </c>
      <c r="D23" s="8" t="s">
        <v>72</v>
      </c>
    </row>
    <row r="25" spans="1:5" x14ac:dyDescent="0.25">
      <c r="A25" s="35" t="s">
        <v>28</v>
      </c>
      <c r="B25" s="27">
        <f>'Olimp especiales 1T'!E25</f>
        <v>0</v>
      </c>
      <c r="C25" s="27">
        <f>'Olimp. Especiales 2T'!E25</f>
        <v>60000000</v>
      </c>
      <c r="D25" s="27">
        <f>SUM(B25:C25)</f>
        <v>60000000</v>
      </c>
    </row>
    <row r="28" spans="1:5" ht="15.75" thickBot="1" x14ac:dyDescent="0.3">
      <c r="A28" s="20" t="s">
        <v>15</v>
      </c>
      <c r="B28" s="21"/>
      <c r="C28" s="21"/>
      <c r="D28" s="28">
        <f>D25</f>
        <v>60000000</v>
      </c>
    </row>
    <row r="29" spans="1:5" ht="15.75" thickTop="1" x14ac:dyDescent="0.25">
      <c r="A29" s="1" t="s">
        <v>7</v>
      </c>
    </row>
    <row r="32" spans="1:5" x14ac:dyDescent="0.25">
      <c r="A32" s="56" t="s">
        <v>17</v>
      </c>
      <c r="B32" s="56"/>
      <c r="C32" s="56"/>
      <c r="D32" s="56"/>
    </row>
    <row r="33" spans="1:5" x14ac:dyDescent="0.25">
      <c r="A33" s="56" t="s">
        <v>9</v>
      </c>
      <c r="B33" s="56"/>
      <c r="C33" s="56"/>
      <c r="D33" s="56"/>
    </row>
    <row r="34" spans="1:5" x14ac:dyDescent="0.25">
      <c r="A34" s="56" t="s">
        <v>76</v>
      </c>
      <c r="B34" s="56"/>
      <c r="C34" s="56"/>
      <c r="D34" s="56"/>
      <c r="E34" s="25"/>
    </row>
    <row r="36" spans="1:5" ht="15.75" thickBot="1" x14ac:dyDescent="0.3">
      <c r="A36" s="7" t="s">
        <v>10</v>
      </c>
      <c r="B36" s="8" t="s">
        <v>61</v>
      </c>
      <c r="C36" s="8" t="s">
        <v>66</v>
      </c>
      <c r="D36" s="8" t="s">
        <v>72</v>
      </c>
    </row>
    <row r="38" spans="1:5" x14ac:dyDescent="0.25">
      <c r="A38" s="1" t="s">
        <v>40</v>
      </c>
      <c r="B38" s="27">
        <f>'Olimp especiales 1T'!E43</f>
        <v>0</v>
      </c>
      <c r="C38" s="27">
        <f>'Olimp. Especiales 2T'!E43</f>
        <v>60000000</v>
      </c>
      <c r="D38" s="27">
        <f>SUM(B38:C38)</f>
        <v>60000000</v>
      </c>
    </row>
    <row r="39" spans="1:5" x14ac:dyDescent="0.25">
      <c r="A39" s="1" t="s">
        <v>11</v>
      </c>
    </row>
    <row r="40" spans="1:5" x14ac:dyDescent="0.25">
      <c r="A40" s="1" t="s">
        <v>12</v>
      </c>
    </row>
    <row r="41" spans="1:5" x14ac:dyDescent="0.25">
      <c r="A41" s="1" t="s">
        <v>5</v>
      </c>
    </row>
    <row r="42" spans="1:5" x14ac:dyDescent="0.25">
      <c r="A42" s="1" t="s">
        <v>6</v>
      </c>
    </row>
    <row r="43" spans="1:5" ht="15.75" thickBot="1" x14ac:dyDescent="0.3">
      <c r="A43" s="20" t="s">
        <v>15</v>
      </c>
      <c r="B43" s="21"/>
      <c r="C43" s="21"/>
      <c r="D43" s="28">
        <f>SUM(D38:D42)</f>
        <v>60000000</v>
      </c>
    </row>
    <row r="44" spans="1:5" ht="15.75" thickTop="1" x14ac:dyDescent="0.25">
      <c r="A44" s="24" t="s">
        <v>7</v>
      </c>
    </row>
    <row r="47" spans="1:5" x14ac:dyDescent="0.25">
      <c r="A47" s="56" t="s">
        <v>23</v>
      </c>
      <c r="B47" s="56"/>
      <c r="C47" s="56"/>
      <c r="D47" s="56"/>
    </row>
    <row r="48" spans="1:5" x14ac:dyDescent="0.25">
      <c r="A48" s="56" t="s">
        <v>18</v>
      </c>
      <c r="B48" s="56"/>
      <c r="C48" s="56"/>
      <c r="D48" s="56"/>
    </row>
    <row r="49" spans="1:5" x14ac:dyDescent="0.25">
      <c r="A49" s="56" t="s">
        <v>76</v>
      </c>
      <c r="B49" s="56"/>
      <c r="C49" s="56"/>
      <c r="D49" s="56"/>
      <c r="E49" s="25"/>
    </row>
    <row r="51" spans="1:5" ht="15.75" thickBot="1" x14ac:dyDescent="0.3">
      <c r="A51" s="7" t="s">
        <v>10</v>
      </c>
      <c r="B51" s="8" t="s">
        <v>61</v>
      </c>
      <c r="C51" s="8" t="s">
        <v>66</v>
      </c>
      <c r="D51" s="8" t="s">
        <v>72</v>
      </c>
    </row>
    <row r="53" spans="1:5" x14ac:dyDescent="0.25">
      <c r="A53" s="2" t="s">
        <v>73</v>
      </c>
      <c r="B53" s="27">
        <f>'Olimp especiales 1T'!E53</f>
        <v>0</v>
      </c>
      <c r="C53" s="27">
        <f>'Olimp. Especiales 2T'!E53</f>
        <v>0</v>
      </c>
      <c r="D53" s="27">
        <f>B53</f>
        <v>0</v>
      </c>
    </row>
    <row r="54" spans="1:5" x14ac:dyDescent="0.25">
      <c r="A54" s="2" t="s">
        <v>19</v>
      </c>
      <c r="B54" s="27">
        <f>'Olimp especiales 1T'!E54</f>
        <v>0</v>
      </c>
      <c r="C54" s="27">
        <f>'Olimp. Especiales 2T'!E54</f>
        <v>0</v>
      </c>
      <c r="D54" s="27">
        <f>SUM(B54:C54)</f>
        <v>0</v>
      </c>
    </row>
    <row r="55" spans="1:5" x14ac:dyDescent="0.25">
      <c r="A55" s="2" t="s">
        <v>20</v>
      </c>
      <c r="B55" s="27">
        <f>'Olimp especiales 1T'!E55</f>
        <v>0</v>
      </c>
      <c r="C55" s="27">
        <f>'Olimp. Especiales 2T'!E55</f>
        <v>0</v>
      </c>
      <c r="D55" s="27">
        <f>D54+D53</f>
        <v>0</v>
      </c>
    </row>
    <row r="56" spans="1:5" x14ac:dyDescent="0.25">
      <c r="A56" s="2" t="s">
        <v>21</v>
      </c>
      <c r="B56" s="27">
        <f>'Olimp especiales 1T'!E56</f>
        <v>0</v>
      </c>
      <c r="C56" s="27">
        <f>'Olimp. Especiales 2T'!E56</f>
        <v>0</v>
      </c>
      <c r="D56" s="27">
        <f>SUM(B56:C56)</f>
        <v>0</v>
      </c>
    </row>
    <row r="57" spans="1:5" x14ac:dyDescent="0.25">
      <c r="A57" s="2" t="s">
        <v>22</v>
      </c>
      <c r="B57" s="27">
        <f>'Olimp especiales 1T'!E57</f>
        <v>0</v>
      </c>
      <c r="C57" s="27">
        <f>'Olimp. Especiales 2T'!E57</f>
        <v>0</v>
      </c>
      <c r="D57" s="27">
        <f>D55-D56</f>
        <v>0</v>
      </c>
    </row>
    <row r="58" spans="1:5" ht="15.75" thickBot="1" x14ac:dyDescent="0.3">
      <c r="A58" s="21"/>
      <c r="B58" s="21"/>
      <c r="C58" s="21"/>
      <c r="D58" s="21"/>
    </row>
    <row r="59" spans="1:5" ht="15.75" thickTop="1" x14ac:dyDescent="0.25">
      <c r="A59" s="2" t="s">
        <v>7</v>
      </c>
    </row>
    <row r="60" spans="1:5" x14ac:dyDescent="0.25">
      <c r="A60" s="2"/>
    </row>
  </sheetData>
  <mergeCells count="12">
    <mergeCell ref="A49:D49"/>
    <mergeCell ref="A1:E1"/>
    <mergeCell ref="A8:E8"/>
    <mergeCell ref="A9:E9"/>
    <mergeCell ref="A19:D19"/>
    <mergeCell ref="A20:D20"/>
    <mergeCell ref="A21:D21"/>
    <mergeCell ref="A32:D32"/>
    <mergeCell ref="A33:D33"/>
    <mergeCell ref="A34:D34"/>
    <mergeCell ref="A47:D47"/>
    <mergeCell ref="A48:D4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2"/>
  <sheetViews>
    <sheetView topLeftCell="A37" workbookViewId="0">
      <selection activeCell="F48" sqref="F48"/>
    </sheetView>
  </sheetViews>
  <sheetFormatPr baseColWidth="10" defaultColWidth="11.5703125" defaultRowHeight="15" x14ac:dyDescent="0.25"/>
  <cols>
    <col min="1" max="1" width="51.140625" style="1" customWidth="1"/>
    <col min="2" max="2" width="15.28515625" style="2" customWidth="1"/>
    <col min="3" max="3" width="15.140625" style="2" bestFit="1" customWidth="1"/>
    <col min="4" max="4" width="15.85546875" style="2" customWidth="1"/>
    <col min="5" max="6" width="15.140625" style="2" bestFit="1" customWidth="1"/>
    <col min="7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37" t="s">
        <v>29</v>
      </c>
      <c r="D2" s="39"/>
    </row>
    <row r="3" spans="1:7" s="38" customFormat="1" ht="15" customHeight="1" x14ac:dyDescent="0.25">
      <c r="A3" s="36" t="s">
        <v>1</v>
      </c>
      <c r="B3" s="37" t="s">
        <v>25</v>
      </c>
    </row>
    <row r="4" spans="1:7" s="38" customFormat="1" ht="15" customHeight="1" x14ac:dyDescent="0.25">
      <c r="A4" s="36" t="s">
        <v>13</v>
      </c>
      <c r="B4" s="37" t="s">
        <v>25</v>
      </c>
      <c r="C4" s="40"/>
      <c r="D4" s="40"/>
    </row>
    <row r="5" spans="1:7" s="38" customFormat="1" ht="15" customHeight="1" x14ac:dyDescent="0.25">
      <c r="A5" s="36" t="s">
        <v>74</v>
      </c>
      <c r="B5" s="45" t="s">
        <v>81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61</v>
      </c>
      <c r="D11" s="8" t="s">
        <v>66</v>
      </c>
      <c r="E11" s="8" t="s">
        <v>68</v>
      </c>
      <c r="F11" s="8" t="s">
        <v>71</v>
      </c>
    </row>
    <row r="13" spans="1:7" ht="15" customHeight="1" x14ac:dyDescent="0.25">
      <c r="A13" s="29" t="s">
        <v>31</v>
      </c>
      <c r="B13" s="1" t="s">
        <v>4</v>
      </c>
      <c r="C13" s="46">
        <f>'Global 1T'!F13</f>
        <v>76816</v>
      </c>
      <c r="D13" s="46">
        <f>'Global 2T'!F13</f>
        <v>454062</v>
      </c>
      <c r="E13" s="46">
        <f>'Global 3T'!F13</f>
        <v>94653</v>
      </c>
      <c r="F13" s="46">
        <f t="shared" ref="F13:F19" si="0">SUM(C13:E13)</f>
        <v>625531</v>
      </c>
    </row>
    <row r="14" spans="1:7" ht="15" customHeight="1" x14ac:dyDescent="0.25">
      <c r="A14" s="29"/>
      <c r="B14" s="49" t="s">
        <v>26</v>
      </c>
      <c r="C14" s="50">
        <f>'Global 1T'!F14</f>
        <v>26</v>
      </c>
      <c r="D14" s="50">
        <f>'Global 2T'!F14</f>
        <v>26</v>
      </c>
      <c r="E14" s="50">
        <f>'Global 3T'!F14</f>
        <v>2104</v>
      </c>
      <c r="F14" s="50">
        <f t="shared" si="0"/>
        <v>2156</v>
      </c>
      <c r="G14" s="48" t="s">
        <v>85</v>
      </c>
    </row>
    <row r="15" spans="1:7" ht="15" customHeight="1" x14ac:dyDescent="0.25">
      <c r="A15" s="29" t="s">
        <v>32</v>
      </c>
      <c r="B15" s="1" t="s">
        <v>4</v>
      </c>
      <c r="C15" s="46">
        <f>'Global 1T'!F15</f>
        <v>0</v>
      </c>
      <c r="D15" s="46">
        <f>'Global 2T'!F15</f>
        <v>0</v>
      </c>
      <c r="E15" s="46">
        <f>'Global 3T'!F15</f>
        <v>0</v>
      </c>
      <c r="F15" s="46">
        <f t="shared" si="0"/>
        <v>0</v>
      </c>
    </row>
    <row r="16" spans="1:7" ht="15" customHeight="1" x14ac:dyDescent="0.25">
      <c r="A16" s="29"/>
      <c r="B16" s="1" t="s">
        <v>30</v>
      </c>
      <c r="C16" s="46">
        <f>'Global 1T'!F16</f>
        <v>1</v>
      </c>
      <c r="D16" s="46">
        <f>'Global 2T'!F16</f>
        <v>15</v>
      </c>
      <c r="E16" s="46">
        <f>'Global 3T'!F16</f>
        <v>41</v>
      </c>
      <c r="F16" s="46">
        <f t="shared" si="0"/>
        <v>57</v>
      </c>
      <c r="G16" s="6" t="s">
        <v>36</v>
      </c>
    </row>
    <row r="17" spans="1:6" x14ac:dyDescent="0.25">
      <c r="A17" s="29" t="s">
        <v>33</v>
      </c>
      <c r="B17" s="1" t="s">
        <v>4</v>
      </c>
      <c r="C17" s="46">
        <f>'Global 1T'!F17</f>
        <v>2517249.9899999998</v>
      </c>
      <c r="D17" s="46">
        <f>'Global 2T'!F17</f>
        <v>7557784</v>
      </c>
      <c r="E17" s="46">
        <f>'Global 3T'!F17</f>
        <v>3399999</v>
      </c>
      <c r="F17" s="46">
        <f t="shared" si="0"/>
        <v>13475032.99</v>
      </c>
    </row>
    <row r="18" spans="1:6" x14ac:dyDescent="0.25">
      <c r="A18" s="29"/>
      <c r="B18" s="1" t="s">
        <v>56</v>
      </c>
      <c r="C18" s="46">
        <f>'Global 1T'!F18</f>
        <v>5</v>
      </c>
      <c r="D18" s="46">
        <f>'Global 2T'!F18</f>
        <v>0</v>
      </c>
      <c r="E18" s="46">
        <f>'Global 3T'!F18</f>
        <v>0</v>
      </c>
      <c r="F18" s="46">
        <f t="shared" si="0"/>
        <v>5</v>
      </c>
    </row>
    <row r="19" spans="1:6" s="1" customFormat="1" x14ac:dyDescent="0.25">
      <c r="A19" s="29" t="s">
        <v>34</v>
      </c>
      <c r="B19" s="1" t="s">
        <v>4</v>
      </c>
      <c r="C19" s="46">
        <f>'Global 1T'!F19</f>
        <v>0</v>
      </c>
      <c r="D19" s="46">
        <f>'Global 2T'!F19</f>
        <v>0</v>
      </c>
      <c r="E19" s="46">
        <f>'Global 3T'!F19</f>
        <v>0</v>
      </c>
      <c r="F19" s="46">
        <f t="shared" si="0"/>
        <v>0</v>
      </c>
    </row>
    <row r="20" spans="1:6" s="1" customFormat="1" x14ac:dyDescent="0.25">
      <c r="A20" s="29"/>
    </row>
    <row r="22" spans="1:6" ht="15.75" thickBot="1" x14ac:dyDescent="0.3">
      <c r="A22" s="20" t="s">
        <v>15</v>
      </c>
      <c r="B22" s="21"/>
      <c r="C22" s="21"/>
      <c r="D22" s="21"/>
      <c r="E22" s="21"/>
      <c r="F22" s="21"/>
    </row>
    <row r="23" spans="1:6" ht="15.75" thickTop="1" x14ac:dyDescent="0.25">
      <c r="A23" s="22" t="s">
        <v>57</v>
      </c>
      <c r="B23" s="23"/>
      <c r="C23" s="23"/>
      <c r="D23" s="23"/>
      <c r="E23" s="23"/>
      <c r="F23" s="23"/>
    </row>
    <row r="24" spans="1:6" x14ac:dyDescent="0.25">
      <c r="A24" s="1" t="s">
        <v>88</v>
      </c>
    </row>
    <row r="27" spans="1:6" x14ac:dyDescent="0.25">
      <c r="A27" s="57" t="s">
        <v>16</v>
      </c>
      <c r="B27" s="57"/>
      <c r="C27" s="57"/>
      <c r="D27" s="57"/>
      <c r="E27" s="57"/>
    </row>
    <row r="28" spans="1:6" x14ac:dyDescent="0.25">
      <c r="A28" s="56" t="s">
        <v>9</v>
      </c>
      <c r="B28" s="56"/>
      <c r="C28" s="56"/>
      <c r="D28" s="56"/>
      <c r="E28" s="56"/>
    </row>
    <row r="29" spans="1:6" x14ac:dyDescent="0.25">
      <c r="A29" s="56" t="s">
        <v>76</v>
      </c>
      <c r="B29" s="56"/>
      <c r="C29" s="56"/>
      <c r="D29" s="56"/>
      <c r="E29" s="56"/>
    </row>
    <row r="31" spans="1:6" ht="15.75" thickBot="1" x14ac:dyDescent="0.3">
      <c r="A31" s="7" t="s">
        <v>2</v>
      </c>
      <c r="B31" s="8" t="s">
        <v>61</v>
      </c>
      <c r="C31" s="8" t="s">
        <v>66</v>
      </c>
      <c r="D31" s="8" t="s">
        <v>68</v>
      </c>
      <c r="E31" s="8" t="s">
        <v>71</v>
      </c>
    </row>
    <row r="33" spans="1:6" x14ac:dyDescent="0.25">
      <c r="A33" s="35" t="s">
        <v>31</v>
      </c>
      <c r="B33" s="27">
        <f>'Global 1T'!E33</f>
        <v>90251315.129999995</v>
      </c>
      <c r="C33" s="27">
        <f>'Global 2T'!E33</f>
        <v>26052713.710000001</v>
      </c>
      <c r="D33" s="27">
        <f>'Global 3T'!E34</f>
        <v>4273709.08</v>
      </c>
      <c r="E33" s="27">
        <f>SUM(B33:D33)</f>
        <v>120577737.92</v>
      </c>
    </row>
    <row r="34" spans="1:6" x14ac:dyDescent="0.25">
      <c r="A34" s="35" t="s">
        <v>32</v>
      </c>
      <c r="B34" s="27">
        <f>'Global 1T'!E34</f>
        <v>37539643.439999998</v>
      </c>
      <c r="C34" s="27">
        <f>'Global 2T'!E34</f>
        <v>187524669.81999999</v>
      </c>
      <c r="D34" s="27">
        <f>'Global 3T'!E35</f>
        <v>600917797.34000003</v>
      </c>
      <c r="E34" s="27">
        <f>SUM(B34:D34)</f>
        <v>825982110.60000002</v>
      </c>
    </row>
    <row r="35" spans="1:6" x14ac:dyDescent="0.25">
      <c r="A35" s="35" t="s">
        <v>33</v>
      </c>
      <c r="B35" s="27">
        <f>'Global 1T'!E35</f>
        <v>89452220.370000005</v>
      </c>
      <c r="C35" s="27">
        <f>'Global 2T'!E35</f>
        <v>23543030.09</v>
      </c>
      <c r="D35" s="27">
        <f>'Global 3T'!E36</f>
        <v>76617194.899999991</v>
      </c>
      <c r="E35" s="27">
        <f>SUM(B35:D35)</f>
        <v>189612445.36000001</v>
      </c>
    </row>
    <row r="36" spans="1:6" x14ac:dyDescent="0.25">
      <c r="A36" s="35" t="s">
        <v>34</v>
      </c>
      <c r="B36" s="27">
        <f>'Global 1T'!E36</f>
        <v>0</v>
      </c>
      <c r="C36" s="27">
        <f>'Global 2T'!E36</f>
        <v>60000000</v>
      </c>
      <c r="D36" s="27">
        <f>'Global 3T'!E37</f>
        <v>456375457.16999996</v>
      </c>
      <c r="E36" s="27">
        <f>SUM(B36:D36)</f>
        <v>516375457.16999996</v>
      </c>
    </row>
    <row r="37" spans="1:6" x14ac:dyDescent="0.25">
      <c r="A37" s="35" t="s">
        <v>35</v>
      </c>
      <c r="B37" s="27">
        <f>'Global 1T'!E37</f>
        <v>73168953.120000005</v>
      </c>
      <c r="C37" s="27">
        <f>'Global 2T'!E37</f>
        <v>126822724.89000002</v>
      </c>
      <c r="D37" s="27">
        <f>'Global 3T'!E38</f>
        <v>95053433.980000004</v>
      </c>
      <c r="E37" s="27">
        <f>SUM(B37:D37)</f>
        <v>295045111.99000001</v>
      </c>
    </row>
    <row r="38" spans="1:6" x14ac:dyDescent="0.25">
      <c r="E38" s="27"/>
    </row>
    <row r="39" spans="1:6" ht="15.75" thickBot="1" x14ac:dyDescent="0.3">
      <c r="A39" s="20" t="s">
        <v>15</v>
      </c>
      <c r="B39" s="28">
        <f>SUM(B33:B38)</f>
        <v>290412132.06</v>
      </c>
      <c r="C39" s="28">
        <f>SUM(C33:C38)</f>
        <v>423943138.50999999</v>
      </c>
      <c r="D39" s="28">
        <f>SUM(D33:D38)</f>
        <v>1233237592.47</v>
      </c>
      <c r="E39" s="28">
        <f>SUM(B39:D39)</f>
        <v>1947592863.04</v>
      </c>
    </row>
    <row r="40" spans="1:6" ht="15.75" thickTop="1" x14ac:dyDescent="0.25">
      <c r="A40" s="1" t="s">
        <v>88</v>
      </c>
    </row>
    <row r="43" spans="1:6" x14ac:dyDescent="0.25">
      <c r="A43" s="56" t="s">
        <v>17</v>
      </c>
      <c r="B43" s="56"/>
      <c r="C43" s="56"/>
      <c r="D43" s="56"/>
      <c r="E43" s="56"/>
    </row>
    <row r="44" spans="1:6" x14ac:dyDescent="0.25">
      <c r="A44" s="56" t="s">
        <v>9</v>
      </c>
      <c r="B44" s="56"/>
      <c r="C44" s="56"/>
      <c r="D44" s="56"/>
      <c r="E44" s="56"/>
    </row>
    <row r="45" spans="1:6" x14ac:dyDescent="0.25">
      <c r="A45" s="56" t="s">
        <v>76</v>
      </c>
      <c r="B45" s="56"/>
      <c r="C45" s="56"/>
      <c r="D45" s="56"/>
      <c r="E45" s="56"/>
    </row>
    <row r="47" spans="1:6" ht="15.75" thickBot="1" x14ac:dyDescent="0.3">
      <c r="A47" s="7" t="s">
        <v>10</v>
      </c>
      <c r="B47" s="8" t="s">
        <v>61</v>
      </c>
      <c r="C47" s="8" t="s">
        <v>66</v>
      </c>
      <c r="D47" s="8" t="s">
        <v>68</v>
      </c>
      <c r="E47" s="8" t="s">
        <v>71</v>
      </c>
    </row>
    <row r="48" spans="1:6" x14ac:dyDescent="0.25">
      <c r="F48" s="48" t="s">
        <v>90</v>
      </c>
    </row>
    <row r="49" spans="1:5" x14ac:dyDescent="0.25">
      <c r="A49" s="1" t="s">
        <v>41</v>
      </c>
      <c r="B49" s="27"/>
    </row>
    <row r="50" spans="1:5" x14ac:dyDescent="0.25">
      <c r="A50" s="1" t="s">
        <v>37</v>
      </c>
      <c r="B50" s="27">
        <f>'Global 1T'!E50</f>
        <v>110918083.19999999</v>
      </c>
      <c r="C50" s="27">
        <f>'Global 2T'!E50</f>
        <v>83421382.010000005</v>
      </c>
      <c r="D50" s="27">
        <f>'Global 3T'!E50</f>
        <v>125204797.66</v>
      </c>
      <c r="E50" s="27">
        <f>SUM(B50:D50)</f>
        <v>319544262.87</v>
      </c>
    </row>
    <row r="51" spans="1:5" x14ac:dyDescent="0.25">
      <c r="A51" s="1" t="s">
        <v>39</v>
      </c>
      <c r="B51" s="27">
        <f>'Global 1T'!E51</f>
        <v>43400589.299999997</v>
      </c>
      <c r="C51" s="27">
        <f>'Global 2T'!E51</f>
        <v>37041292.600000001</v>
      </c>
      <c r="D51" s="27">
        <f>'Global 3T'!E51</f>
        <v>33028539.939999998</v>
      </c>
      <c r="E51" s="27">
        <f>SUM(B51:D51)</f>
        <v>113470421.84</v>
      </c>
    </row>
    <row r="52" spans="1:5" x14ac:dyDescent="0.25">
      <c r="A52" s="1" t="s">
        <v>38</v>
      </c>
      <c r="B52" s="27">
        <f>'Global 1T'!E52</f>
        <v>3650943.18</v>
      </c>
      <c r="C52" s="27">
        <f>'Global 2T'!E52</f>
        <v>21026757.23</v>
      </c>
      <c r="D52" s="27">
        <f>'Global 3T'!E52</f>
        <v>57228146.039999999</v>
      </c>
      <c r="E52" s="27">
        <f>SUM(B52:D52)</f>
        <v>81905846.450000003</v>
      </c>
    </row>
    <row r="53" spans="1:5" x14ac:dyDescent="0.25">
      <c r="A53" s="1" t="s">
        <v>40</v>
      </c>
      <c r="B53" s="27">
        <f>'Global 1T'!E53</f>
        <v>21237828.629999999</v>
      </c>
      <c r="C53" s="27">
        <f>'Global 2T'!E53</f>
        <v>282453706.66999996</v>
      </c>
      <c r="D53" s="27">
        <f>'Global 3T'!E53</f>
        <v>1017776108.9000001</v>
      </c>
      <c r="E53" s="27">
        <f>SUM(B53:D53)</f>
        <v>1321467644.2</v>
      </c>
    </row>
    <row r="54" spans="1:5" x14ac:dyDescent="0.25">
      <c r="B54" s="27"/>
      <c r="C54" s="27"/>
      <c r="D54" s="27"/>
      <c r="E54" s="27"/>
    </row>
    <row r="55" spans="1:5" ht="15.75" thickBot="1" x14ac:dyDescent="0.3">
      <c r="A55" s="20" t="s">
        <v>15</v>
      </c>
      <c r="B55" s="28">
        <f>SUM(B50:B53)</f>
        <v>179207444.31</v>
      </c>
      <c r="C55" s="28">
        <f>SUM(C50:C53)</f>
        <v>423943138.50999999</v>
      </c>
      <c r="D55" s="28">
        <f>SUM(D50:D53)</f>
        <v>1233237592.54</v>
      </c>
      <c r="E55" s="28">
        <f>SUM(B55:D55)</f>
        <v>1836388175.3599999</v>
      </c>
    </row>
    <row r="56" spans="1:5" ht="15.75" thickTop="1" x14ac:dyDescent="0.25">
      <c r="A56" s="1" t="s">
        <v>88</v>
      </c>
    </row>
    <row r="59" spans="1:5" x14ac:dyDescent="0.25">
      <c r="A59" s="56" t="s">
        <v>23</v>
      </c>
      <c r="B59" s="56"/>
      <c r="C59" s="56"/>
      <c r="D59" s="56"/>
      <c r="E59" s="56"/>
    </row>
    <row r="60" spans="1:5" x14ac:dyDescent="0.25">
      <c r="A60" s="56" t="s">
        <v>18</v>
      </c>
      <c r="B60" s="56"/>
      <c r="C60" s="56"/>
      <c r="D60" s="56"/>
      <c r="E60" s="56"/>
    </row>
    <row r="61" spans="1:5" x14ac:dyDescent="0.25">
      <c r="A61" s="56" t="s">
        <v>76</v>
      </c>
      <c r="B61" s="56"/>
      <c r="C61" s="56"/>
      <c r="D61" s="56"/>
      <c r="E61" s="56"/>
    </row>
    <row r="63" spans="1:5" ht="15.75" thickBot="1" x14ac:dyDescent="0.3">
      <c r="A63" s="7" t="s">
        <v>10</v>
      </c>
      <c r="B63" s="8" t="s">
        <v>61</v>
      </c>
      <c r="C63" s="8" t="s">
        <v>66</v>
      </c>
      <c r="D63" s="8" t="s">
        <v>68</v>
      </c>
      <c r="E63" s="8" t="s">
        <v>71</v>
      </c>
    </row>
    <row r="65" spans="1:5" x14ac:dyDescent="0.25">
      <c r="A65" s="2" t="s">
        <v>73</v>
      </c>
      <c r="B65" s="27">
        <f>'Global 1T'!E65</f>
        <v>86419956.609999999</v>
      </c>
      <c r="C65" s="27">
        <f>'Global 2T'!E65</f>
        <v>58165456.730000019</v>
      </c>
      <c r="D65" s="27">
        <f>'Global 3T'!E65</f>
        <v>400574603.81999993</v>
      </c>
      <c r="E65" s="27">
        <f>B65</f>
        <v>86419956.609999999</v>
      </c>
    </row>
    <row r="66" spans="1:5" x14ac:dyDescent="0.25">
      <c r="A66" s="2" t="s">
        <v>19</v>
      </c>
      <c r="B66" s="27">
        <f>'Global 1T'!E66</f>
        <v>262157632.24000001</v>
      </c>
      <c r="C66" s="27">
        <f>'Global 2T'!E66</f>
        <v>766352285.5999999</v>
      </c>
      <c r="D66" s="27">
        <f>'Global 3T'!E66</f>
        <v>715040175.70000005</v>
      </c>
      <c r="E66" s="27">
        <f>SUM(B66:D66)</f>
        <v>1743550093.54</v>
      </c>
    </row>
    <row r="67" spans="1:5" x14ac:dyDescent="0.25">
      <c r="A67" s="2" t="s">
        <v>20</v>
      </c>
      <c r="B67" s="27">
        <f>'Global 1T'!E67</f>
        <v>348577588.85000002</v>
      </c>
      <c r="C67" s="27">
        <f>'Global 2T'!E67</f>
        <v>824517742.32999992</v>
      </c>
      <c r="D67" s="27">
        <f>'Global 3T'!E67</f>
        <v>1115614779.52</v>
      </c>
      <c r="E67" s="27">
        <f>E66+E65</f>
        <v>1829970050.1499999</v>
      </c>
    </row>
    <row r="68" spans="1:5" x14ac:dyDescent="0.25">
      <c r="A68" s="2" t="s">
        <v>21</v>
      </c>
      <c r="B68" s="27">
        <f>'Global 1T'!E68</f>
        <v>290412132.12</v>
      </c>
      <c r="C68" s="27">
        <f>'Global 2T'!E68</f>
        <v>423943138.50999999</v>
      </c>
      <c r="D68" s="27">
        <f>'Global 3T'!E68</f>
        <v>1233237612.54</v>
      </c>
      <c r="E68" s="27">
        <f>SUM(B68:D68)</f>
        <v>1947592883.1700001</v>
      </c>
    </row>
    <row r="69" spans="1:5" x14ac:dyDescent="0.25">
      <c r="A69" s="2" t="s">
        <v>22</v>
      </c>
      <c r="B69" s="27">
        <f>'Global 1T'!E69</f>
        <v>58165456.730000019</v>
      </c>
      <c r="C69" s="27">
        <f>'Global 2T'!E69</f>
        <v>400574603.81999993</v>
      </c>
      <c r="D69" s="27">
        <f>'Global 3T'!E69</f>
        <v>-117622833.01999998</v>
      </c>
      <c r="E69" s="27">
        <f>E67-E68</f>
        <v>-117622833.02000022</v>
      </c>
    </row>
    <row r="70" spans="1:5" ht="15.75" thickBot="1" x14ac:dyDescent="0.3">
      <c r="A70" s="21"/>
      <c r="B70" s="21"/>
      <c r="C70" s="21"/>
      <c r="D70" s="21"/>
      <c r="E70" s="21"/>
    </row>
    <row r="71" spans="1:5" ht="15.75" thickTop="1" x14ac:dyDescent="0.25">
      <c r="A71" s="1" t="s">
        <v>88</v>
      </c>
    </row>
    <row r="72" spans="1:5" x14ac:dyDescent="0.25">
      <c r="A72" s="2"/>
    </row>
  </sheetData>
  <mergeCells count="12">
    <mergeCell ref="A61:E61"/>
    <mergeCell ref="A1:F1"/>
    <mergeCell ref="A8:F8"/>
    <mergeCell ref="A9:F9"/>
    <mergeCell ref="A27:E27"/>
    <mergeCell ref="A28:E28"/>
    <mergeCell ref="A29:E29"/>
    <mergeCell ref="A43:E43"/>
    <mergeCell ref="A44:E44"/>
    <mergeCell ref="A45:E45"/>
    <mergeCell ref="A59:E59"/>
    <mergeCell ref="A60:E6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43" zoomScaleNormal="100" workbookViewId="0">
      <selection activeCell="A59" sqref="A59:XFD59"/>
    </sheetView>
  </sheetViews>
  <sheetFormatPr baseColWidth="10" defaultColWidth="11.5703125" defaultRowHeight="15" x14ac:dyDescent="0.25"/>
  <cols>
    <col min="1" max="1" width="51.140625" style="1" customWidth="1"/>
    <col min="2" max="2" width="11.5703125" style="2"/>
    <col min="3" max="3" width="12.5703125" style="2" bestFit="1" customWidth="1"/>
    <col min="4" max="4" width="13.85546875" style="2" customWidth="1"/>
    <col min="5" max="6" width="13.5703125" style="2" bestFit="1" customWidth="1"/>
    <col min="7" max="16384" width="11.5703125" style="2"/>
  </cols>
  <sheetData>
    <row r="1" spans="1:6" ht="15" customHeight="1" x14ac:dyDescent="0.25">
      <c r="A1" s="56" t="s">
        <v>24</v>
      </c>
      <c r="B1" s="56"/>
      <c r="C1" s="56"/>
      <c r="D1" s="56"/>
      <c r="E1" s="56"/>
      <c r="F1" s="56"/>
    </row>
    <row r="2" spans="1:6" s="38" customFormat="1" ht="15" customHeight="1" x14ac:dyDescent="0.25">
      <c r="A2" s="36" t="s">
        <v>0</v>
      </c>
      <c r="B2" s="37" t="s">
        <v>27</v>
      </c>
      <c r="D2" s="39"/>
    </row>
    <row r="3" spans="1:6" s="38" customFormat="1" ht="15" customHeight="1" x14ac:dyDescent="0.25">
      <c r="A3" s="36" t="s">
        <v>1</v>
      </c>
      <c r="B3" s="37" t="s">
        <v>25</v>
      </c>
    </row>
    <row r="4" spans="1:6" s="38" customFormat="1" ht="15" customHeight="1" x14ac:dyDescent="0.25">
      <c r="A4" s="36" t="s">
        <v>13</v>
      </c>
      <c r="B4" s="37" t="s">
        <v>27</v>
      </c>
      <c r="C4" s="40"/>
      <c r="D4" s="40"/>
    </row>
    <row r="5" spans="1:6" s="38" customFormat="1" ht="15" customHeight="1" x14ac:dyDescent="0.25">
      <c r="A5" s="36" t="s">
        <v>74</v>
      </c>
      <c r="B5" s="45" t="s">
        <v>81</v>
      </c>
    </row>
    <row r="6" spans="1:6" s="38" customFormat="1" ht="15" customHeight="1" x14ac:dyDescent="0.25">
      <c r="A6" s="36"/>
      <c r="B6" s="41"/>
    </row>
    <row r="8" spans="1:6" ht="15" customHeight="1" x14ac:dyDescent="0.25">
      <c r="A8" s="56" t="s">
        <v>8</v>
      </c>
      <c r="B8" s="56"/>
      <c r="C8" s="56"/>
      <c r="D8" s="56"/>
      <c r="E8" s="56"/>
      <c r="F8" s="56"/>
    </row>
    <row r="9" spans="1:6" ht="15" customHeight="1" x14ac:dyDescent="0.25">
      <c r="A9" s="56" t="s">
        <v>14</v>
      </c>
      <c r="B9" s="56"/>
      <c r="C9" s="56"/>
      <c r="D9" s="56"/>
      <c r="E9" s="56"/>
      <c r="F9" s="56"/>
    </row>
    <row r="11" spans="1:6" ht="15" customHeight="1" thickBot="1" x14ac:dyDescent="0.3">
      <c r="A11" s="7" t="s">
        <v>2</v>
      </c>
      <c r="B11" s="8" t="s">
        <v>3</v>
      </c>
      <c r="C11" s="8" t="s">
        <v>61</v>
      </c>
      <c r="D11" s="8" t="s">
        <v>55</v>
      </c>
      <c r="E11" s="8" t="s">
        <v>45</v>
      </c>
      <c r="F11" s="8" t="s">
        <v>71</v>
      </c>
    </row>
    <row r="13" spans="1:6" ht="15" customHeight="1" x14ac:dyDescent="0.25">
      <c r="A13" s="35" t="s">
        <v>28</v>
      </c>
      <c r="B13" s="2" t="s">
        <v>4</v>
      </c>
      <c r="C13" s="2">
        <f>'Olimp especiales 1T'!F13</f>
        <v>0</v>
      </c>
      <c r="D13" s="2">
        <f>'Olimp. Especiales 2T'!F13</f>
        <v>0</v>
      </c>
      <c r="E13" s="2">
        <f>'Olimp. Especiales 3T'!F13</f>
        <v>0</v>
      </c>
      <c r="F13" s="2">
        <f>SUM(C13:E13)</f>
        <v>0</v>
      </c>
    </row>
    <row r="15" spans="1:6" ht="15" customHeight="1" thickBot="1" x14ac:dyDescent="0.3">
      <c r="A15" s="20" t="s">
        <v>15</v>
      </c>
      <c r="B15" s="21"/>
      <c r="C15" s="21"/>
      <c r="D15" s="21"/>
      <c r="E15" s="21"/>
      <c r="F15" s="21">
        <f>F13</f>
        <v>0</v>
      </c>
    </row>
    <row r="16" spans="1:6" ht="15.75" thickTop="1" x14ac:dyDescent="0.25">
      <c r="A16" s="1" t="s">
        <v>7</v>
      </c>
    </row>
    <row r="19" spans="1:5" x14ac:dyDescent="0.25">
      <c r="A19" s="57" t="s">
        <v>16</v>
      </c>
      <c r="B19" s="57"/>
      <c r="C19" s="57"/>
      <c r="D19" s="57"/>
      <c r="E19" s="57"/>
    </row>
    <row r="20" spans="1:5" x14ac:dyDescent="0.25">
      <c r="A20" s="56" t="s">
        <v>9</v>
      </c>
      <c r="B20" s="56"/>
      <c r="C20" s="56"/>
      <c r="D20" s="56"/>
      <c r="E20" s="56"/>
    </row>
    <row r="21" spans="1:5" x14ac:dyDescent="0.25">
      <c r="A21" s="56" t="s">
        <v>76</v>
      </c>
      <c r="B21" s="56"/>
      <c r="C21" s="56"/>
      <c r="D21" s="56"/>
      <c r="E21" s="56"/>
    </row>
    <row r="23" spans="1:5" ht="15.75" thickBot="1" x14ac:dyDescent="0.3">
      <c r="A23" s="7" t="s">
        <v>2</v>
      </c>
      <c r="B23" s="8" t="s">
        <v>61</v>
      </c>
      <c r="C23" s="8" t="s">
        <v>55</v>
      </c>
      <c r="D23" s="8" t="s">
        <v>45</v>
      </c>
      <c r="E23" s="8" t="s">
        <v>71</v>
      </c>
    </row>
    <row r="25" spans="1:5" x14ac:dyDescent="0.25">
      <c r="A25" s="35" t="s">
        <v>28</v>
      </c>
      <c r="B25" s="27">
        <f>'Olimp especiales 1T'!E25</f>
        <v>0</v>
      </c>
      <c r="C25" s="27">
        <f>'Olimp. Especiales 2T'!E25</f>
        <v>60000000</v>
      </c>
      <c r="D25" s="27">
        <f>'Olimp. Especiales 3T'!E25</f>
        <v>456375457.16999996</v>
      </c>
      <c r="E25" s="27">
        <f>SUM(B25:D25)</f>
        <v>516375457.16999996</v>
      </c>
    </row>
    <row r="28" spans="1:5" ht="15.75" thickBot="1" x14ac:dyDescent="0.3">
      <c r="A28" s="20" t="s">
        <v>15</v>
      </c>
      <c r="B28" s="21"/>
      <c r="C28" s="21"/>
      <c r="D28" s="21"/>
      <c r="E28" s="28">
        <f>E25</f>
        <v>516375457.16999996</v>
      </c>
    </row>
    <row r="29" spans="1:5" ht="15.75" thickTop="1" x14ac:dyDescent="0.25">
      <c r="A29" s="1" t="s">
        <v>7</v>
      </c>
    </row>
    <row r="32" spans="1:5" x14ac:dyDescent="0.25">
      <c r="A32" s="56" t="s">
        <v>17</v>
      </c>
      <c r="B32" s="56"/>
      <c r="C32" s="56"/>
      <c r="D32" s="56"/>
      <c r="E32" s="56"/>
    </row>
    <row r="33" spans="1:5" x14ac:dyDescent="0.25">
      <c r="A33" s="56" t="s">
        <v>9</v>
      </c>
      <c r="B33" s="56"/>
      <c r="C33" s="56"/>
      <c r="D33" s="56"/>
      <c r="E33" s="56"/>
    </row>
    <row r="34" spans="1:5" x14ac:dyDescent="0.25">
      <c r="A34" s="56" t="s">
        <v>76</v>
      </c>
      <c r="B34" s="56"/>
      <c r="C34" s="56"/>
      <c r="D34" s="56"/>
      <c r="E34" s="56"/>
    </row>
    <row r="36" spans="1:5" ht="15.75" thickBot="1" x14ac:dyDescent="0.3">
      <c r="A36" s="7" t="s">
        <v>10</v>
      </c>
      <c r="B36" s="8" t="s">
        <v>61</v>
      </c>
      <c r="C36" s="8" t="s">
        <v>66</v>
      </c>
      <c r="D36" s="8" t="s">
        <v>68</v>
      </c>
      <c r="E36" s="8" t="s">
        <v>71</v>
      </c>
    </row>
    <row r="38" spans="1:5" x14ac:dyDescent="0.25">
      <c r="A38" s="1" t="s">
        <v>40</v>
      </c>
      <c r="B38" s="27">
        <f>'Olimp especiales 1T'!E43</f>
        <v>0</v>
      </c>
      <c r="C38" s="27">
        <f>'Olimp. Especiales 2T'!E43</f>
        <v>60000000</v>
      </c>
      <c r="D38" s="27">
        <f>'Olimp. Especiales 3T'!E43</f>
        <v>456375457.16999996</v>
      </c>
      <c r="E38" s="27">
        <f>SUM(B38:D38)</f>
        <v>516375457.16999996</v>
      </c>
    </row>
    <row r="39" spans="1:5" x14ac:dyDescent="0.25">
      <c r="A39" s="1" t="s">
        <v>11</v>
      </c>
    </row>
    <row r="40" spans="1:5" x14ac:dyDescent="0.25">
      <c r="A40" s="1" t="s">
        <v>12</v>
      </c>
    </row>
    <row r="41" spans="1:5" x14ac:dyDescent="0.25">
      <c r="A41" s="1" t="s">
        <v>5</v>
      </c>
    </row>
    <row r="42" spans="1:5" x14ac:dyDescent="0.25">
      <c r="A42" s="1" t="s">
        <v>6</v>
      </c>
    </row>
    <row r="43" spans="1:5" ht="15.75" thickBot="1" x14ac:dyDescent="0.3">
      <c r="A43" s="20" t="s">
        <v>15</v>
      </c>
      <c r="B43" s="21"/>
      <c r="C43" s="21"/>
      <c r="D43" s="21"/>
      <c r="E43" s="28">
        <f>SUM(E38:E42)</f>
        <v>516375457.16999996</v>
      </c>
    </row>
    <row r="44" spans="1:5" ht="15.75" thickTop="1" x14ac:dyDescent="0.25">
      <c r="A44" s="24" t="s">
        <v>7</v>
      </c>
    </row>
    <row r="47" spans="1:5" x14ac:dyDescent="0.25">
      <c r="A47" s="56" t="s">
        <v>23</v>
      </c>
      <c r="B47" s="56"/>
      <c r="C47" s="56"/>
      <c r="D47" s="56"/>
      <c r="E47" s="56"/>
    </row>
    <row r="48" spans="1:5" x14ac:dyDescent="0.25">
      <c r="A48" s="56" t="s">
        <v>18</v>
      </c>
      <c r="B48" s="56"/>
      <c r="C48" s="56"/>
      <c r="D48" s="56"/>
      <c r="E48" s="56"/>
    </row>
    <row r="49" spans="1:5" x14ac:dyDescent="0.25">
      <c r="A49" s="56" t="s">
        <v>76</v>
      </c>
      <c r="B49" s="56"/>
      <c r="C49" s="56"/>
      <c r="D49" s="56"/>
      <c r="E49" s="56"/>
    </row>
    <row r="51" spans="1:5" ht="15.75" thickBot="1" x14ac:dyDescent="0.3">
      <c r="A51" s="7" t="s">
        <v>10</v>
      </c>
      <c r="B51" s="8" t="s">
        <v>61</v>
      </c>
      <c r="C51" s="8" t="s">
        <v>66</v>
      </c>
      <c r="D51" s="8" t="s">
        <v>68</v>
      </c>
      <c r="E51" s="8" t="s">
        <v>71</v>
      </c>
    </row>
    <row r="53" spans="1:5" x14ac:dyDescent="0.25">
      <c r="A53" s="2" t="s">
        <v>73</v>
      </c>
      <c r="B53" s="27">
        <f>'Olimp especiales 1T'!E53</f>
        <v>0</v>
      </c>
      <c r="C53" s="27">
        <f>'Olimp. Especiales 2T'!E53</f>
        <v>0</v>
      </c>
      <c r="D53" s="27">
        <f>'Olimp. Especiales 3T'!E53</f>
        <v>0</v>
      </c>
      <c r="E53" s="27">
        <f>B53</f>
        <v>0</v>
      </c>
    </row>
    <row r="54" spans="1:5" x14ac:dyDescent="0.25">
      <c r="A54" s="2" t="s">
        <v>19</v>
      </c>
      <c r="B54" s="27">
        <f>'Olimp especiales 1T'!E54</f>
        <v>0</v>
      </c>
      <c r="C54" s="27">
        <f>'Olimp. Especiales 2T'!E54</f>
        <v>0</v>
      </c>
      <c r="D54" s="27">
        <f>'Olimp. Especiales 3T'!E54</f>
        <v>0</v>
      </c>
      <c r="E54" s="27">
        <f>SUM(B54:D54)</f>
        <v>0</v>
      </c>
    </row>
    <row r="55" spans="1:5" x14ac:dyDescent="0.25">
      <c r="A55" s="2" t="s">
        <v>20</v>
      </c>
      <c r="B55" s="27">
        <f>'Olimp especiales 1T'!E55</f>
        <v>0</v>
      </c>
      <c r="C55" s="27">
        <f>'Olimp. Especiales 2T'!E55</f>
        <v>0</v>
      </c>
      <c r="D55" s="27">
        <f>'Olimp. Especiales 3T'!E55</f>
        <v>0</v>
      </c>
      <c r="E55" s="27">
        <f>E54+E53</f>
        <v>0</v>
      </c>
    </row>
    <row r="56" spans="1:5" x14ac:dyDescent="0.25">
      <c r="A56" s="2" t="s">
        <v>21</v>
      </c>
      <c r="B56" s="27">
        <f>'Olimp especiales 1T'!E56</f>
        <v>0</v>
      </c>
      <c r="C56" s="27">
        <f>'Olimp. Especiales 2T'!E56</f>
        <v>0</v>
      </c>
      <c r="D56" s="27">
        <f>'Olimp. Especiales 3T'!E56</f>
        <v>0</v>
      </c>
      <c r="E56" s="27">
        <f>SUM(B56:D56)</f>
        <v>0</v>
      </c>
    </row>
    <row r="57" spans="1:5" x14ac:dyDescent="0.25">
      <c r="A57" s="2" t="s">
        <v>22</v>
      </c>
      <c r="B57" s="27">
        <f>'Olimp especiales 1T'!E57</f>
        <v>0</v>
      </c>
      <c r="C57" s="27">
        <f>'Olimp. Especiales 2T'!E57</f>
        <v>0</v>
      </c>
      <c r="D57" s="27">
        <f>'Olimp. Especiales 3T'!E57</f>
        <v>0</v>
      </c>
      <c r="E57" s="27">
        <f>E55-E56</f>
        <v>0</v>
      </c>
    </row>
    <row r="58" spans="1:5" ht="15.75" thickBot="1" x14ac:dyDescent="0.3">
      <c r="A58" s="21"/>
      <c r="B58" s="21"/>
      <c r="C58" s="21"/>
      <c r="D58" s="21"/>
      <c r="E58" s="21"/>
    </row>
    <row r="59" spans="1:5" ht="15.75" thickTop="1" x14ac:dyDescent="0.25">
      <c r="A59" s="2" t="s">
        <v>7</v>
      </c>
    </row>
    <row r="60" spans="1:5" x14ac:dyDescent="0.25">
      <c r="A60" s="2"/>
    </row>
  </sheetData>
  <mergeCells count="12">
    <mergeCell ref="A49:E49"/>
    <mergeCell ref="A1:F1"/>
    <mergeCell ref="A8:F8"/>
    <mergeCell ref="A9:F9"/>
    <mergeCell ref="A19:E19"/>
    <mergeCell ref="A20:E20"/>
    <mergeCell ref="A21:E21"/>
    <mergeCell ref="A32:E32"/>
    <mergeCell ref="A33:E33"/>
    <mergeCell ref="A34:E34"/>
    <mergeCell ref="A47:E47"/>
    <mergeCell ref="A48:E4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52" workbookViewId="0">
      <selection activeCell="A59" sqref="A59:F71"/>
    </sheetView>
  </sheetViews>
  <sheetFormatPr baseColWidth="10" defaultColWidth="11.5703125" defaultRowHeight="15" x14ac:dyDescent="0.25"/>
  <cols>
    <col min="1" max="1" width="51.140625" style="1" customWidth="1"/>
    <col min="2" max="2" width="15.28515625" style="2" customWidth="1"/>
    <col min="3" max="3" width="15.140625" style="2" bestFit="1" customWidth="1"/>
    <col min="4" max="4" width="15.85546875" style="2" customWidth="1"/>
    <col min="5" max="6" width="15.140625" style="2" bestFit="1" customWidth="1"/>
    <col min="7" max="16384" width="11.5703125" style="2"/>
  </cols>
  <sheetData>
    <row r="1" spans="1:8" ht="15" customHeight="1" x14ac:dyDescent="0.25">
      <c r="A1" s="56" t="s">
        <v>24</v>
      </c>
      <c r="B1" s="56"/>
      <c r="C1" s="56"/>
      <c r="D1" s="56"/>
      <c r="E1" s="56"/>
      <c r="F1" s="56"/>
      <c r="G1" s="56"/>
    </row>
    <row r="2" spans="1:8" ht="15" customHeight="1" x14ac:dyDescent="0.25">
      <c r="A2" s="36" t="s">
        <v>0</v>
      </c>
      <c r="B2" s="37" t="s">
        <v>29</v>
      </c>
      <c r="C2" s="38"/>
      <c r="D2" s="4"/>
    </row>
    <row r="3" spans="1:8" ht="15" customHeight="1" x14ac:dyDescent="0.25">
      <c r="A3" s="36" t="s">
        <v>1</v>
      </c>
      <c r="B3" s="37" t="s">
        <v>25</v>
      </c>
      <c r="C3" s="38"/>
    </row>
    <row r="4" spans="1:8" ht="15" customHeight="1" x14ac:dyDescent="0.25">
      <c r="A4" s="36" t="s">
        <v>13</v>
      </c>
      <c r="B4" s="37" t="s">
        <v>25</v>
      </c>
      <c r="C4" s="40"/>
      <c r="D4" s="5"/>
    </row>
    <row r="5" spans="1:8" ht="15" customHeight="1" x14ac:dyDescent="0.25">
      <c r="A5" s="36" t="s">
        <v>74</v>
      </c>
      <c r="B5" s="42" t="s">
        <v>82</v>
      </c>
      <c r="C5" s="38"/>
    </row>
    <row r="6" spans="1:8" ht="15" customHeight="1" x14ac:dyDescent="0.25">
      <c r="A6" s="3"/>
      <c r="B6" s="6"/>
    </row>
    <row r="8" spans="1:8" ht="15" customHeight="1" x14ac:dyDescent="0.25">
      <c r="A8" s="56" t="s">
        <v>8</v>
      </c>
      <c r="B8" s="56"/>
      <c r="C8" s="56"/>
      <c r="D8" s="56"/>
      <c r="E8" s="56"/>
      <c r="F8" s="56"/>
      <c r="G8" s="56"/>
    </row>
    <row r="9" spans="1:8" ht="15" customHeight="1" x14ac:dyDescent="0.25">
      <c r="A9" s="56" t="s">
        <v>14</v>
      </c>
      <c r="B9" s="56"/>
      <c r="C9" s="56"/>
      <c r="D9" s="56"/>
      <c r="E9" s="56"/>
      <c r="F9" s="56"/>
      <c r="G9" s="56"/>
    </row>
    <row r="11" spans="1:8" ht="15" customHeight="1" thickBot="1" x14ac:dyDescent="0.3">
      <c r="A11" s="7" t="s">
        <v>2</v>
      </c>
      <c r="B11" s="8" t="s">
        <v>3</v>
      </c>
      <c r="C11" s="8" t="s">
        <v>61</v>
      </c>
      <c r="D11" s="8" t="s">
        <v>66</v>
      </c>
      <c r="E11" s="8" t="s">
        <v>68</v>
      </c>
      <c r="F11" s="8" t="s">
        <v>67</v>
      </c>
      <c r="G11" s="8" t="s">
        <v>69</v>
      </c>
    </row>
    <row r="13" spans="1:8" ht="15" customHeight="1" x14ac:dyDescent="0.25">
      <c r="A13" s="19" t="s">
        <v>31</v>
      </c>
      <c r="B13" s="1" t="s">
        <v>4</v>
      </c>
      <c r="C13" s="46">
        <f>'Global 1T'!F13</f>
        <v>76816</v>
      </c>
      <c r="D13" s="46">
        <f>'Global 2T'!F13</f>
        <v>454062</v>
      </c>
      <c r="E13" s="46">
        <f>'Global 3T'!F13</f>
        <v>94653</v>
      </c>
      <c r="F13" s="46">
        <f>'Global 4T'!F13</f>
        <v>537261</v>
      </c>
      <c r="G13" s="46">
        <f>SUM(C13:F13)</f>
        <v>1162792</v>
      </c>
    </row>
    <row r="14" spans="1:8" ht="15" customHeight="1" x14ac:dyDescent="0.25">
      <c r="A14" s="19"/>
      <c r="B14" s="49" t="s">
        <v>26</v>
      </c>
      <c r="C14" s="50">
        <f>'Global 1T'!F14</f>
        <v>26</v>
      </c>
      <c r="D14" s="50">
        <f>'Global 2T'!F14</f>
        <v>26</v>
      </c>
      <c r="E14" s="50">
        <f>'Global 3T'!F14</f>
        <v>2104</v>
      </c>
      <c r="F14" s="50">
        <f>'Global 4T'!F14</f>
        <v>5481</v>
      </c>
      <c r="G14" s="50">
        <f>SUM(C14:F14)</f>
        <v>7637</v>
      </c>
      <c r="H14" s="48" t="s">
        <v>86</v>
      </c>
    </row>
    <row r="15" spans="1:8" ht="15" customHeight="1" x14ac:dyDescent="0.25">
      <c r="A15" s="19" t="s">
        <v>32</v>
      </c>
      <c r="B15" s="1" t="s">
        <v>4</v>
      </c>
      <c r="C15" s="46">
        <f>'Global 1T'!F15</f>
        <v>0</v>
      </c>
      <c r="D15" s="46">
        <f>'Global 2T'!F15</f>
        <v>0</v>
      </c>
      <c r="E15" s="46">
        <f>'Global 3T'!F15</f>
        <v>0</v>
      </c>
      <c r="F15" s="46">
        <f>'Global 4T'!F15</f>
        <v>70100</v>
      </c>
      <c r="G15" s="46">
        <f t="shared" ref="G15:G19" si="0">SUM(C15:F15)</f>
        <v>70100</v>
      </c>
    </row>
    <row r="16" spans="1:8" ht="15" customHeight="1" x14ac:dyDescent="0.25">
      <c r="A16" s="19"/>
      <c r="B16" s="1" t="s">
        <v>30</v>
      </c>
      <c r="C16" s="46">
        <f>'Global 1T'!F16</f>
        <v>1</v>
      </c>
      <c r="D16" s="46">
        <f>'Global 2T'!F16</f>
        <v>15</v>
      </c>
      <c r="E16" s="46">
        <f>'Global 3T'!F16</f>
        <v>41</v>
      </c>
      <c r="F16" s="46">
        <f>'Global 4T'!F16</f>
        <v>30</v>
      </c>
      <c r="G16" s="46">
        <f t="shared" si="0"/>
        <v>87</v>
      </c>
      <c r="H16" s="6" t="s">
        <v>36</v>
      </c>
    </row>
    <row r="17" spans="1:7" x14ac:dyDescent="0.25">
      <c r="A17" s="19" t="s">
        <v>33</v>
      </c>
      <c r="B17" s="1" t="s">
        <v>4</v>
      </c>
      <c r="C17" s="46">
        <f>'Global 1T'!F17</f>
        <v>2517249.9899999998</v>
      </c>
      <c r="D17" s="46">
        <f>'Global 2T'!F17</f>
        <v>7557784</v>
      </c>
      <c r="E17" s="46">
        <f>'Global 3T'!F17</f>
        <v>3399999</v>
      </c>
      <c r="F17" s="46">
        <f>'Global 4T'!F17</f>
        <v>3207192</v>
      </c>
      <c r="G17" s="46">
        <f t="shared" si="0"/>
        <v>16682224.99</v>
      </c>
    </row>
    <row r="18" spans="1:7" x14ac:dyDescent="0.25">
      <c r="A18" s="19"/>
      <c r="B18" s="1" t="s">
        <v>56</v>
      </c>
      <c r="C18" s="46">
        <f>'Global 1T'!F18</f>
        <v>5</v>
      </c>
      <c r="D18" s="46">
        <f>'Global 2T'!F18</f>
        <v>0</v>
      </c>
      <c r="E18" s="46">
        <f>'Global 3T'!F18</f>
        <v>0</v>
      </c>
      <c r="F18" s="46">
        <f>'Global 4T'!F18</f>
        <v>75</v>
      </c>
      <c r="G18" s="46">
        <f t="shared" si="0"/>
        <v>80</v>
      </c>
    </row>
    <row r="19" spans="1:7" s="1" customFormat="1" x14ac:dyDescent="0.25">
      <c r="A19" s="19" t="s">
        <v>34</v>
      </c>
      <c r="B19" s="1" t="s">
        <v>4</v>
      </c>
      <c r="C19" s="46">
        <f>'Global 1T'!F19</f>
        <v>0</v>
      </c>
      <c r="D19" s="46">
        <f>'Global 2T'!F19</f>
        <v>0</v>
      </c>
      <c r="E19" s="46">
        <f>'Global 3T'!F19</f>
        <v>0</v>
      </c>
      <c r="F19" s="46">
        <f>'Global 4T'!F19</f>
        <v>4921</v>
      </c>
      <c r="G19" s="46">
        <f t="shared" si="0"/>
        <v>4921</v>
      </c>
    </row>
    <row r="20" spans="1:7" s="1" customFormat="1" x14ac:dyDescent="0.25">
      <c r="A20" s="19"/>
    </row>
    <row r="22" spans="1:7" ht="15.75" thickBot="1" x14ac:dyDescent="0.3">
      <c r="A22" s="20" t="s">
        <v>15</v>
      </c>
      <c r="B22" s="21"/>
      <c r="C22" s="21"/>
      <c r="D22" s="21"/>
      <c r="E22" s="21"/>
      <c r="F22" s="21"/>
      <c r="G22" s="21"/>
    </row>
    <row r="23" spans="1:7" ht="15.75" thickTop="1" x14ac:dyDescent="0.25">
      <c r="A23" s="22" t="s">
        <v>57</v>
      </c>
      <c r="B23" s="23"/>
      <c r="C23" s="23"/>
      <c r="D23" s="23"/>
      <c r="E23" s="23"/>
      <c r="F23" s="23"/>
    </row>
    <row r="24" spans="1:7" x14ac:dyDescent="0.25">
      <c r="A24" s="1" t="s">
        <v>88</v>
      </c>
    </row>
    <row r="27" spans="1:7" x14ac:dyDescent="0.25">
      <c r="A27" s="57" t="s">
        <v>16</v>
      </c>
      <c r="B27" s="57"/>
      <c r="C27" s="57"/>
      <c r="D27" s="57"/>
      <c r="E27" s="57"/>
      <c r="F27" s="57"/>
    </row>
    <row r="28" spans="1:7" x14ac:dyDescent="0.25">
      <c r="A28" s="56" t="s">
        <v>9</v>
      </c>
      <c r="B28" s="56"/>
      <c r="C28" s="56"/>
      <c r="D28" s="56"/>
      <c r="E28" s="56"/>
      <c r="F28" s="56"/>
    </row>
    <row r="29" spans="1:7" x14ac:dyDescent="0.25">
      <c r="A29" s="56" t="s">
        <v>76</v>
      </c>
      <c r="B29" s="56"/>
      <c r="C29" s="56"/>
      <c r="D29" s="56"/>
      <c r="E29" s="56"/>
      <c r="F29" s="56"/>
    </row>
    <row r="31" spans="1:7" ht="15.75" thickBot="1" x14ac:dyDescent="0.3">
      <c r="A31" s="7" t="s">
        <v>2</v>
      </c>
      <c r="B31" s="8" t="s">
        <v>61</v>
      </c>
      <c r="C31" s="8" t="s">
        <v>66</v>
      </c>
      <c r="D31" s="8" t="s">
        <v>68</v>
      </c>
      <c r="E31" s="8" t="s">
        <v>65</v>
      </c>
      <c r="F31" s="8" t="s">
        <v>69</v>
      </c>
    </row>
    <row r="33" spans="1:6" x14ac:dyDescent="0.25">
      <c r="A33" s="26" t="s">
        <v>31</v>
      </c>
      <c r="B33" s="27">
        <f>'Global 1T'!E33</f>
        <v>90251315.129999995</v>
      </c>
      <c r="C33" s="27">
        <f>'Global 2T'!E33</f>
        <v>26052713.710000001</v>
      </c>
      <c r="D33" s="27">
        <f>'Global 3T'!E34</f>
        <v>4273709.08</v>
      </c>
      <c r="E33" s="27">
        <f>'Global 4T'!E33</f>
        <v>64210972.519999996</v>
      </c>
      <c r="F33" s="27">
        <f>SUM(B33:E33)</f>
        <v>184788710.44</v>
      </c>
    </row>
    <row r="34" spans="1:6" x14ac:dyDescent="0.25">
      <c r="A34" s="26" t="s">
        <v>32</v>
      </c>
      <c r="B34" s="27">
        <f>'Global 1T'!E34</f>
        <v>37539643.439999998</v>
      </c>
      <c r="C34" s="27">
        <f>'Global 2T'!E34</f>
        <v>187524669.81999999</v>
      </c>
      <c r="D34" s="27">
        <f>'Global 3T'!E35</f>
        <v>600917797.34000003</v>
      </c>
      <c r="E34" s="27">
        <f>'Global 4T'!E34</f>
        <v>119331585.95999999</v>
      </c>
      <c r="F34" s="27">
        <f t="shared" ref="F34:F37" si="1">SUM(B34:E34)</f>
        <v>945313696.56000006</v>
      </c>
    </row>
    <row r="35" spans="1:6" x14ac:dyDescent="0.25">
      <c r="A35" s="26" t="s">
        <v>33</v>
      </c>
      <c r="B35" s="27">
        <f>'Global 1T'!E35</f>
        <v>89452220.370000005</v>
      </c>
      <c r="C35" s="27">
        <f>'Global 2T'!E35</f>
        <v>23543030.09</v>
      </c>
      <c r="D35" s="27">
        <f>'Global 3T'!E36</f>
        <v>76617194.899999991</v>
      </c>
      <c r="E35" s="27">
        <f>'Global 4T'!E35</f>
        <v>114136162.22999999</v>
      </c>
      <c r="F35" s="27">
        <f t="shared" si="1"/>
        <v>303748607.59000003</v>
      </c>
    </row>
    <row r="36" spans="1:6" x14ac:dyDescent="0.25">
      <c r="A36" s="26" t="s">
        <v>34</v>
      </c>
      <c r="B36" s="27">
        <f>'Global 1T'!E36</f>
        <v>0</v>
      </c>
      <c r="C36" s="27">
        <f>'Global 2T'!E36</f>
        <v>60000000</v>
      </c>
      <c r="D36" s="27">
        <f>'Global 3T'!E37</f>
        <v>456375457.16999996</v>
      </c>
      <c r="E36" s="27">
        <f>'Global 4T'!E36</f>
        <v>257861878.80000001</v>
      </c>
      <c r="F36" s="27">
        <f t="shared" si="1"/>
        <v>774237335.97000003</v>
      </c>
    </row>
    <row r="37" spans="1:6" x14ac:dyDescent="0.25">
      <c r="A37" s="26" t="s">
        <v>35</v>
      </c>
      <c r="B37" s="27">
        <f>'Global 1T'!E37</f>
        <v>73168953.120000005</v>
      </c>
      <c r="C37" s="27">
        <f>'Global 2T'!E37</f>
        <v>126822724.89000002</v>
      </c>
      <c r="D37" s="27">
        <f>'Global 3T'!E38</f>
        <v>95053433.980000004</v>
      </c>
      <c r="E37" s="27">
        <f>'Global 4T'!E37</f>
        <v>386987029.87</v>
      </c>
      <c r="F37" s="27">
        <f t="shared" si="1"/>
        <v>682032141.86000001</v>
      </c>
    </row>
    <row r="38" spans="1:6" x14ac:dyDescent="0.25">
      <c r="F38" s="27"/>
    </row>
    <row r="39" spans="1:6" ht="15.75" thickBot="1" x14ac:dyDescent="0.3">
      <c r="A39" s="20" t="s">
        <v>15</v>
      </c>
      <c r="B39" s="28">
        <f>SUM(B33:B38)</f>
        <v>290412132.06</v>
      </c>
      <c r="C39" s="28">
        <f>SUM(C33:C38)</f>
        <v>423943138.50999999</v>
      </c>
      <c r="D39" s="28">
        <f>SUM(D33:D38)</f>
        <v>1233237592.47</v>
      </c>
      <c r="E39" s="28">
        <f>SUM(E33:E38)</f>
        <v>942527629.38</v>
      </c>
      <c r="F39" s="28">
        <f>SUM(B39:E39)</f>
        <v>2890120492.4200001</v>
      </c>
    </row>
    <row r="40" spans="1:6" ht="15.75" thickTop="1" x14ac:dyDescent="0.25">
      <c r="A40" s="1" t="s">
        <v>88</v>
      </c>
    </row>
    <row r="43" spans="1:6" x14ac:dyDescent="0.25">
      <c r="A43" s="56" t="s">
        <v>17</v>
      </c>
      <c r="B43" s="56"/>
      <c r="C43" s="56"/>
      <c r="D43" s="56"/>
      <c r="E43" s="56"/>
      <c r="F43" s="56"/>
    </row>
    <row r="44" spans="1:6" x14ac:dyDescent="0.25">
      <c r="A44" s="56" t="s">
        <v>9</v>
      </c>
      <c r="B44" s="56"/>
      <c r="C44" s="56"/>
      <c r="D44" s="56"/>
      <c r="E44" s="56"/>
      <c r="F44" s="56"/>
    </row>
    <row r="45" spans="1:6" x14ac:dyDescent="0.25">
      <c r="A45" s="56" t="s">
        <v>76</v>
      </c>
      <c r="B45" s="56"/>
      <c r="C45" s="56"/>
      <c r="D45" s="56"/>
      <c r="E45" s="56"/>
      <c r="F45" s="56"/>
    </row>
    <row r="47" spans="1:6" ht="15.75" thickBot="1" x14ac:dyDescent="0.3">
      <c r="A47" s="7" t="s">
        <v>10</v>
      </c>
      <c r="B47" s="8" t="s">
        <v>61</v>
      </c>
      <c r="C47" s="8" t="s">
        <v>66</v>
      </c>
      <c r="D47" s="8" t="s">
        <v>68</v>
      </c>
      <c r="E47" s="8" t="s">
        <v>65</v>
      </c>
      <c r="F47" s="8" t="s">
        <v>69</v>
      </c>
    </row>
    <row r="49" spans="1:8" x14ac:dyDescent="0.25">
      <c r="A49" s="1" t="s">
        <v>41</v>
      </c>
      <c r="B49" s="27">
        <f>'Global 1T'!E49</f>
        <v>111204687.81</v>
      </c>
      <c r="C49" s="27">
        <f>'Global 2T'!E49</f>
        <v>0</v>
      </c>
      <c r="D49" s="27">
        <f>'Global 3T'!E49</f>
        <v>0</v>
      </c>
      <c r="E49" s="27">
        <f>'Global 4T'!E49</f>
        <v>223163036.78000003</v>
      </c>
      <c r="F49" s="27">
        <f t="shared" ref="F49:F55" si="2">SUM(B49:E49)</f>
        <v>334367724.59000003</v>
      </c>
      <c r="G49" s="2">
        <f>F49/1000000</f>
        <v>334.36772459000002</v>
      </c>
    </row>
    <row r="50" spans="1:8" x14ac:dyDescent="0.25">
      <c r="A50" s="1" t="s">
        <v>37</v>
      </c>
      <c r="B50" s="27">
        <f>'Global 1T'!E50</f>
        <v>110918083.19999999</v>
      </c>
      <c r="C50" s="27">
        <f>'Global 2T'!E50</f>
        <v>83421382.010000005</v>
      </c>
      <c r="D50" s="27">
        <f>'Global 3T'!E50</f>
        <v>125204797.66</v>
      </c>
      <c r="E50" s="27">
        <f>'Global 4T'!E50</f>
        <v>178367310.88</v>
      </c>
      <c r="F50" s="27">
        <f t="shared" si="2"/>
        <v>497911573.75</v>
      </c>
      <c r="G50" s="2">
        <f>F50/1000000</f>
        <v>497.91157375</v>
      </c>
    </row>
    <row r="51" spans="1:8" x14ac:dyDescent="0.25">
      <c r="A51" s="1" t="s">
        <v>39</v>
      </c>
      <c r="B51" s="27">
        <f>'Global 1T'!E51</f>
        <v>43400589.299999997</v>
      </c>
      <c r="C51" s="27">
        <f>'Global 2T'!E51</f>
        <v>37041292.600000001</v>
      </c>
      <c r="D51" s="27">
        <f>'Global 3T'!E51</f>
        <v>33028539.939999998</v>
      </c>
      <c r="E51" s="27">
        <f>'Global 4T'!E51</f>
        <v>82685424.24000001</v>
      </c>
      <c r="F51" s="27">
        <f t="shared" si="2"/>
        <v>196155846.08000001</v>
      </c>
      <c r="G51" s="2">
        <f t="shared" ref="G51:G55" si="3">F51/1000000</f>
        <v>196.15584608</v>
      </c>
      <c r="H51" s="2">
        <f>SUM(G50:G51)</f>
        <v>694.06741983000006</v>
      </c>
    </row>
    <row r="52" spans="1:8" x14ac:dyDescent="0.25">
      <c r="A52" s="1" t="s">
        <v>38</v>
      </c>
      <c r="B52" s="27">
        <f>'Global 1T'!E52</f>
        <v>3650943.18</v>
      </c>
      <c r="C52" s="27">
        <f>'Global 2T'!E52</f>
        <v>21026757.23</v>
      </c>
      <c r="D52" s="27">
        <f>'Global 3T'!E52</f>
        <v>57228146.039999999</v>
      </c>
      <c r="E52" s="27">
        <f>'Global 4T'!E52</f>
        <v>33481318.68</v>
      </c>
      <c r="F52" s="27">
        <f t="shared" si="2"/>
        <v>115387165.13</v>
      </c>
      <c r="G52" s="2">
        <f t="shared" si="3"/>
        <v>115.38716513</v>
      </c>
    </row>
    <row r="53" spans="1:8" x14ac:dyDescent="0.25">
      <c r="A53" s="1" t="s">
        <v>40</v>
      </c>
      <c r="B53" s="27">
        <f>'Global 1T'!E53</f>
        <v>21237828.629999999</v>
      </c>
      <c r="C53" s="27">
        <f>'Global 2T'!E53</f>
        <v>282453706.66999996</v>
      </c>
      <c r="D53" s="27">
        <f>'Global 3T'!E53</f>
        <v>1017776108.9000001</v>
      </c>
      <c r="E53" s="27">
        <f>'Global 4T'!E53</f>
        <v>166968660</v>
      </c>
      <c r="F53" s="27">
        <f t="shared" si="2"/>
        <v>1488436304.2</v>
      </c>
      <c r="G53" s="2">
        <f>F53/1000000</f>
        <v>1488.4363042</v>
      </c>
    </row>
    <row r="54" spans="1:8" x14ac:dyDescent="0.25">
      <c r="A54" s="1" t="s">
        <v>89</v>
      </c>
      <c r="B54" s="27">
        <f>'Global 1T'!E54</f>
        <v>0</v>
      </c>
      <c r="C54" s="27">
        <f>'Global 2T'!E54</f>
        <v>0</v>
      </c>
      <c r="D54" s="27">
        <f>'Global 3T'!E54</f>
        <v>0</v>
      </c>
      <c r="E54" s="27">
        <f>'Global 4T'!E54</f>
        <v>257861878.80000001</v>
      </c>
      <c r="F54" s="27">
        <f t="shared" si="2"/>
        <v>257861878.80000001</v>
      </c>
      <c r="G54" s="2">
        <f>F54/1000000</f>
        <v>257.8618788</v>
      </c>
    </row>
    <row r="55" spans="1:8" ht="15.75" thickBot="1" x14ac:dyDescent="0.3">
      <c r="A55" s="20" t="s">
        <v>15</v>
      </c>
      <c r="B55" s="28">
        <f>SUM(B49:B54)</f>
        <v>290412132.12</v>
      </c>
      <c r="C55" s="28">
        <f t="shared" ref="C55:E55" si="4">SUM(C49:C54)</f>
        <v>423943138.50999999</v>
      </c>
      <c r="D55" s="28">
        <f t="shared" si="4"/>
        <v>1233237592.54</v>
      </c>
      <c r="E55" s="28">
        <f t="shared" si="4"/>
        <v>942527629.38000011</v>
      </c>
      <c r="F55" s="28">
        <f t="shared" si="2"/>
        <v>2890120492.5500002</v>
      </c>
      <c r="G55" s="2">
        <f t="shared" si="3"/>
        <v>2890.1204925500001</v>
      </c>
    </row>
    <row r="56" spans="1:8" ht="15.75" thickTop="1" x14ac:dyDescent="0.25">
      <c r="A56" s="1" t="s">
        <v>88</v>
      </c>
    </row>
    <row r="59" spans="1:8" x14ac:dyDescent="0.25">
      <c r="A59" s="56" t="s">
        <v>23</v>
      </c>
      <c r="B59" s="56"/>
      <c r="C59" s="56"/>
      <c r="D59" s="56"/>
      <c r="E59" s="56"/>
      <c r="F59" s="56"/>
    </row>
    <row r="60" spans="1:8" x14ac:dyDescent="0.25">
      <c r="A60" s="56" t="s">
        <v>18</v>
      </c>
      <c r="B60" s="56"/>
      <c r="C60" s="56"/>
      <c r="D60" s="56"/>
      <c r="E60" s="56"/>
      <c r="F60" s="56"/>
    </row>
    <row r="61" spans="1:8" x14ac:dyDescent="0.25">
      <c r="A61" s="56" t="s">
        <v>76</v>
      </c>
      <c r="B61" s="56"/>
      <c r="C61" s="56"/>
      <c r="D61" s="56"/>
      <c r="E61" s="56"/>
      <c r="F61" s="56"/>
    </row>
    <row r="63" spans="1:8" ht="15.75" thickBot="1" x14ac:dyDescent="0.3">
      <c r="A63" s="7" t="s">
        <v>10</v>
      </c>
      <c r="B63" s="8" t="s">
        <v>61</v>
      </c>
      <c r="C63" s="8" t="s">
        <v>66</v>
      </c>
      <c r="D63" s="8" t="s">
        <v>68</v>
      </c>
      <c r="E63" s="8" t="s">
        <v>65</v>
      </c>
      <c r="F63" s="8" t="s">
        <v>69</v>
      </c>
    </row>
    <row r="65" spans="1:7" x14ac:dyDescent="0.25">
      <c r="A65" s="2" t="s">
        <v>73</v>
      </c>
      <c r="B65" s="27">
        <f>'Global 1T'!E65</f>
        <v>86419956.609999999</v>
      </c>
      <c r="C65" s="27">
        <f>'Global 2T'!E65</f>
        <v>58165456.730000019</v>
      </c>
      <c r="D65" s="27">
        <f>'Global 3T'!E65</f>
        <v>400574603.81999993</v>
      </c>
      <c r="E65" s="27">
        <f>'Global 4T'!E65</f>
        <v>-117622833.01999998</v>
      </c>
      <c r="F65" s="27">
        <f>B65</f>
        <v>86419956.609999999</v>
      </c>
      <c r="G65" s="2">
        <f>F65/1000000</f>
        <v>86.41995661</v>
      </c>
    </row>
    <row r="66" spans="1:7" x14ac:dyDescent="0.25">
      <c r="A66" s="2" t="s">
        <v>19</v>
      </c>
      <c r="B66" s="27">
        <f>'Global 1T'!E66</f>
        <v>262157632.24000001</v>
      </c>
      <c r="C66" s="27">
        <f>'Global 2T'!E66</f>
        <v>766352285.5999999</v>
      </c>
      <c r="D66" s="27">
        <f>'Global 3T'!E66</f>
        <v>715040175.70000005</v>
      </c>
      <c r="E66" s="27">
        <f>'Global 4T'!E66</f>
        <v>715040175.70000005</v>
      </c>
      <c r="F66" s="27">
        <f>SUM(B66:E66)</f>
        <v>2458590269.2399998</v>
      </c>
      <c r="G66" s="2">
        <f t="shared" ref="G66:G69" si="5">F66/1000000</f>
        <v>2458.59026924</v>
      </c>
    </row>
    <row r="67" spans="1:7" x14ac:dyDescent="0.25">
      <c r="A67" s="2" t="s">
        <v>20</v>
      </c>
      <c r="B67" s="27">
        <f>'Global 1T'!E67</f>
        <v>348577588.85000002</v>
      </c>
      <c r="C67" s="27">
        <f>'Global 2T'!E67</f>
        <v>824517742.32999992</v>
      </c>
      <c r="D67" s="27">
        <f>'Global 3T'!E67</f>
        <v>1115614779.52</v>
      </c>
      <c r="E67" s="27">
        <f>'Global 4T'!E67</f>
        <v>597417342.68000007</v>
      </c>
      <c r="F67" s="27">
        <f>F66+F65</f>
        <v>2545010225.8499999</v>
      </c>
      <c r="G67" s="2">
        <f t="shared" si="5"/>
        <v>2545.0102258500001</v>
      </c>
    </row>
    <row r="68" spans="1:7" x14ac:dyDescent="0.25">
      <c r="A68" s="2" t="s">
        <v>21</v>
      </c>
      <c r="B68" s="27">
        <f>'Global 1T'!E68</f>
        <v>290412132.12</v>
      </c>
      <c r="C68" s="27">
        <f>'Global 2T'!E68</f>
        <v>423943138.50999999</v>
      </c>
      <c r="D68" s="27">
        <f>'Global 3T'!E68</f>
        <v>1233237612.54</v>
      </c>
      <c r="E68" s="27">
        <f>'Global 4T'!E68</f>
        <v>942527629.38000011</v>
      </c>
      <c r="F68" s="27">
        <f>SUM(B68:E68)</f>
        <v>2890120512.5500002</v>
      </c>
      <c r="G68" s="2">
        <f t="shared" si="5"/>
        <v>2890.1205125500001</v>
      </c>
    </row>
    <row r="69" spans="1:7" x14ac:dyDescent="0.25">
      <c r="A69" s="2" t="s">
        <v>22</v>
      </c>
      <c r="B69" s="27">
        <f>'Global 1T'!E69</f>
        <v>58165456.730000019</v>
      </c>
      <c r="C69" s="27">
        <f>'Global 2T'!E69</f>
        <v>400574603.81999993</v>
      </c>
      <c r="D69" s="27">
        <f>'Global 3T'!E69</f>
        <v>-117622833.01999998</v>
      </c>
      <c r="E69" s="27">
        <f>'Global 4T'!E69</f>
        <v>-345110286.70000005</v>
      </c>
      <c r="F69" s="27">
        <f>F67-F68</f>
        <v>-345110286.70000029</v>
      </c>
      <c r="G69" s="2">
        <f t="shared" si="5"/>
        <v>-345.1102867000003</v>
      </c>
    </row>
    <row r="70" spans="1:7" ht="15.75" thickBot="1" x14ac:dyDescent="0.3">
      <c r="A70" s="21"/>
      <c r="B70" s="21"/>
      <c r="C70" s="21"/>
      <c r="D70" s="21"/>
      <c r="E70" s="21"/>
      <c r="F70" s="21"/>
    </row>
    <row r="71" spans="1:7" ht="15.75" thickTop="1" x14ac:dyDescent="0.25">
      <c r="A71" s="1" t="s">
        <v>88</v>
      </c>
    </row>
    <row r="72" spans="1:7" x14ac:dyDescent="0.25">
      <c r="A72" s="2"/>
    </row>
  </sheetData>
  <mergeCells count="12">
    <mergeCell ref="A61:F61"/>
    <mergeCell ref="A1:G1"/>
    <mergeCell ref="A8:G8"/>
    <mergeCell ref="A9:G9"/>
    <mergeCell ref="A27:F27"/>
    <mergeCell ref="A28:F28"/>
    <mergeCell ref="A29:F29"/>
    <mergeCell ref="A43:F43"/>
    <mergeCell ref="A44:F44"/>
    <mergeCell ref="A45:F45"/>
    <mergeCell ref="A59:F59"/>
    <mergeCell ref="A60:F6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0" workbookViewId="0">
      <selection activeCell="F13" sqref="F13"/>
    </sheetView>
  </sheetViews>
  <sheetFormatPr baseColWidth="10" defaultColWidth="11.5703125" defaultRowHeight="15" x14ac:dyDescent="0.25"/>
  <cols>
    <col min="1" max="1" width="51.140625" style="1" customWidth="1"/>
    <col min="2" max="2" width="11.5703125" style="2"/>
    <col min="3" max="3" width="12.5703125" style="2" bestFit="1" customWidth="1"/>
    <col min="4" max="4" width="13.85546875" style="2" customWidth="1"/>
    <col min="5" max="5" width="13.7109375" style="2" bestFit="1" customWidth="1"/>
    <col min="6" max="6" width="13.5703125" style="2" bestFit="1" customWidth="1"/>
    <col min="7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  <c r="G1" s="56"/>
    </row>
    <row r="2" spans="1:7" ht="15" customHeight="1" x14ac:dyDescent="0.25">
      <c r="A2" s="36" t="s">
        <v>0</v>
      </c>
      <c r="B2" s="37" t="s">
        <v>27</v>
      </c>
      <c r="C2" s="38"/>
      <c r="D2" s="30"/>
    </row>
    <row r="3" spans="1:7" ht="15" customHeight="1" x14ac:dyDescent="0.25">
      <c r="A3" s="36" t="s">
        <v>1</v>
      </c>
      <c r="B3" s="37" t="s">
        <v>25</v>
      </c>
      <c r="C3" s="38"/>
    </row>
    <row r="4" spans="1:7" ht="15" customHeight="1" x14ac:dyDescent="0.25">
      <c r="A4" s="36" t="s">
        <v>13</v>
      </c>
      <c r="B4" s="37" t="s">
        <v>27</v>
      </c>
      <c r="C4" s="40"/>
      <c r="D4" s="5"/>
    </row>
    <row r="5" spans="1:7" ht="15" customHeight="1" x14ac:dyDescent="0.25">
      <c r="A5" s="36" t="s">
        <v>74</v>
      </c>
      <c r="B5" s="42" t="s">
        <v>82</v>
      </c>
      <c r="C5" s="38"/>
    </row>
    <row r="6" spans="1:7" ht="15" customHeight="1" x14ac:dyDescent="0.25">
      <c r="A6" s="3"/>
      <c r="B6" s="6"/>
    </row>
    <row r="8" spans="1:7" ht="15" customHeight="1" x14ac:dyDescent="0.25">
      <c r="A8" s="56" t="s">
        <v>8</v>
      </c>
      <c r="B8" s="56"/>
      <c r="C8" s="56"/>
      <c r="D8" s="56"/>
      <c r="E8" s="56"/>
      <c r="F8" s="56"/>
      <c r="G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  <c r="G9" s="56"/>
    </row>
    <row r="11" spans="1:7" ht="15" customHeight="1" thickBot="1" x14ac:dyDescent="0.3">
      <c r="A11" s="7" t="s">
        <v>2</v>
      </c>
      <c r="B11" s="8" t="s">
        <v>3</v>
      </c>
      <c r="C11" s="8" t="s">
        <v>61</v>
      </c>
      <c r="D11" s="8" t="s">
        <v>55</v>
      </c>
      <c r="E11" s="8" t="s">
        <v>45</v>
      </c>
      <c r="F11" s="8" t="s">
        <v>70</v>
      </c>
      <c r="G11" s="8" t="s">
        <v>69</v>
      </c>
    </row>
    <row r="13" spans="1:7" ht="15" customHeight="1" x14ac:dyDescent="0.25">
      <c r="A13" s="35" t="s">
        <v>28</v>
      </c>
      <c r="B13" s="2" t="s">
        <v>4</v>
      </c>
      <c r="C13" s="2">
        <f>'Olimp especiales 1T'!F13</f>
        <v>0</v>
      </c>
      <c r="D13" s="2">
        <f>'Olimp. Especiales 2T'!F13</f>
        <v>0</v>
      </c>
      <c r="E13" s="2">
        <f>'Olimp. Especiales 3T'!F13</f>
        <v>0</v>
      </c>
      <c r="F13" s="2">
        <f>'Olimp. Especiales 4T'!F13</f>
        <v>4921</v>
      </c>
      <c r="G13" s="2">
        <f>SUM(C13:F13)</f>
        <v>4921</v>
      </c>
    </row>
    <row r="15" spans="1:7" ht="15" customHeight="1" thickBot="1" x14ac:dyDescent="0.3">
      <c r="A15" s="20" t="s">
        <v>15</v>
      </c>
      <c r="B15" s="21"/>
      <c r="C15" s="21"/>
      <c r="D15" s="21"/>
      <c r="E15" s="21"/>
      <c r="F15" s="21"/>
      <c r="G15" s="21">
        <f>G13</f>
        <v>4921</v>
      </c>
    </row>
    <row r="16" spans="1:7" ht="15.75" thickTop="1" x14ac:dyDescent="0.25">
      <c r="A16" s="1" t="s">
        <v>7</v>
      </c>
    </row>
    <row r="19" spans="1:6" x14ac:dyDescent="0.25">
      <c r="A19" s="57" t="s">
        <v>16</v>
      </c>
      <c r="B19" s="57"/>
      <c r="C19" s="57"/>
      <c r="D19" s="57"/>
      <c r="E19" s="57"/>
      <c r="F19" s="57"/>
    </row>
    <row r="20" spans="1:6" x14ac:dyDescent="0.25">
      <c r="A20" s="56" t="s">
        <v>9</v>
      </c>
      <c r="B20" s="56"/>
      <c r="C20" s="56"/>
      <c r="D20" s="56"/>
      <c r="E20" s="56"/>
      <c r="F20" s="56"/>
    </row>
    <row r="21" spans="1:6" x14ac:dyDescent="0.25">
      <c r="A21" s="56" t="s">
        <v>76</v>
      </c>
      <c r="B21" s="56"/>
      <c r="C21" s="56"/>
      <c r="D21" s="56"/>
      <c r="E21" s="56"/>
      <c r="F21" s="56"/>
    </row>
    <row r="23" spans="1:6" ht="15.75" thickBot="1" x14ac:dyDescent="0.3">
      <c r="A23" s="7" t="s">
        <v>2</v>
      </c>
      <c r="B23" s="8" t="s">
        <v>61</v>
      </c>
      <c r="C23" s="8" t="s">
        <v>55</v>
      </c>
      <c r="D23" s="8" t="s">
        <v>45</v>
      </c>
      <c r="E23" s="8" t="s">
        <v>65</v>
      </c>
      <c r="F23" s="8" t="s">
        <v>69</v>
      </c>
    </row>
    <row r="25" spans="1:6" x14ac:dyDescent="0.25">
      <c r="A25" s="35" t="s">
        <v>28</v>
      </c>
      <c r="B25" s="27">
        <f>'Olimp especiales 1T'!E25</f>
        <v>0</v>
      </c>
      <c r="C25" s="27">
        <f>'Olimp. Especiales 2T'!E25</f>
        <v>60000000</v>
      </c>
      <c r="D25" s="27">
        <f>'Olimp. Especiales 3T'!E25</f>
        <v>456375457.16999996</v>
      </c>
      <c r="E25" s="27">
        <f>'Olimp. Especiales 4T'!E25</f>
        <v>257861878.80000001</v>
      </c>
      <c r="F25" s="27">
        <f>SUM(B25:E25)</f>
        <v>774237335.97000003</v>
      </c>
    </row>
    <row r="28" spans="1:6" ht="15.75" thickBot="1" x14ac:dyDescent="0.3">
      <c r="A28" s="20" t="s">
        <v>15</v>
      </c>
      <c r="B28" s="21"/>
      <c r="C28" s="21"/>
      <c r="D28" s="21"/>
      <c r="E28" s="21"/>
      <c r="F28" s="28">
        <f>F25</f>
        <v>774237335.97000003</v>
      </c>
    </row>
    <row r="29" spans="1:6" ht="15.75" thickTop="1" x14ac:dyDescent="0.25">
      <c r="A29" s="1" t="s">
        <v>7</v>
      </c>
    </row>
    <row r="32" spans="1:6" x14ac:dyDescent="0.25">
      <c r="A32" s="56" t="s">
        <v>17</v>
      </c>
      <c r="B32" s="56"/>
      <c r="C32" s="56"/>
      <c r="D32" s="56"/>
      <c r="E32" s="56"/>
      <c r="F32" s="56"/>
    </row>
    <row r="33" spans="1:6" x14ac:dyDescent="0.25">
      <c r="A33" s="56" t="s">
        <v>9</v>
      </c>
      <c r="B33" s="56"/>
      <c r="C33" s="56"/>
      <c r="D33" s="56"/>
      <c r="E33" s="56"/>
      <c r="F33" s="56"/>
    </row>
    <row r="34" spans="1:6" x14ac:dyDescent="0.25">
      <c r="A34" s="56" t="s">
        <v>76</v>
      </c>
      <c r="B34" s="56"/>
      <c r="C34" s="56"/>
      <c r="D34" s="56"/>
      <c r="E34" s="56"/>
      <c r="F34" s="56"/>
    </row>
    <row r="36" spans="1:6" ht="15.75" thickBot="1" x14ac:dyDescent="0.3">
      <c r="A36" s="7" t="s">
        <v>10</v>
      </c>
      <c r="B36" s="8" t="s">
        <v>61</v>
      </c>
      <c r="C36" s="8" t="s">
        <v>66</v>
      </c>
      <c r="D36" s="8" t="s">
        <v>68</v>
      </c>
      <c r="E36" s="8" t="s">
        <v>65</v>
      </c>
      <c r="F36" s="8" t="s">
        <v>69</v>
      </c>
    </row>
    <row r="38" spans="1:6" x14ac:dyDescent="0.25">
      <c r="A38" s="1" t="s">
        <v>40</v>
      </c>
      <c r="B38" s="27">
        <f>'Olimp especiales 1T'!E43</f>
        <v>0</v>
      </c>
      <c r="C38" s="27">
        <f>'Olimp. Especiales 2T'!E43</f>
        <v>60000000</v>
      </c>
      <c r="D38" s="27">
        <f>'Olimp. Especiales 3T'!E43</f>
        <v>456375457.16999996</v>
      </c>
      <c r="E38" s="2">
        <f>'Olimp. Especiales 4T'!E43</f>
        <v>0</v>
      </c>
      <c r="F38" s="27">
        <f>SUM(B38:E38)</f>
        <v>516375457.16999996</v>
      </c>
    </row>
    <row r="39" spans="1:6" x14ac:dyDescent="0.25">
      <c r="A39" s="1" t="s">
        <v>11</v>
      </c>
    </row>
    <row r="40" spans="1:6" x14ac:dyDescent="0.25">
      <c r="A40" s="1" t="s">
        <v>12</v>
      </c>
    </row>
    <row r="41" spans="1:6" x14ac:dyDescent="0.25">
      <c r="A41" s="1" t="s">
        <v>5</v>
      </c>
    </row>
    <row r="42" spans="1:6" x14ac:dyDescent="0.25">
      <c r="A42" s="1" t="s">
        <v>6</v>
      </c>
    </row>
    <row r="43" spans="1:6" ht="15.75" thickBot="1" x14ac:dyDescent="0.3">
      <c r="A43" s="20" t="s">
        <v>15</v>
      </c>
      <c r="B43" s="21"/>
      <c r="C43" s="21"/>
      <c r="D43" s="21"/>
      <c r="E43" s="28"/>
      <c r="F43" s="28">
        <f>SUM(F38:F42)</f>
        <v>516375457.16999996</v>
      </c>
    </row>
    <row r="44" spans="1:6" ht="15.75" thickTop="1" x14ac:dyDescent="0.25">
      <c r="A44" s="24" t="s">
        <v>7</v>
      </c>
    </row>
    <row r="47" spans="1:6" x14ac:dyDescent="0.25">
      <c r="A47" s="56" t="s">
        <v>23</v>
      </c>
      <c r="B47" s="56"/>
      <c r="C47" s="56"/>
      <c r="D47" s="56"/>
      <c r="E47" s="56"/>
      <c r="F47" s="56"/>
    </row>
    <row r="48" spans="1:6" x14ac:dyDescent="0.25">
      <c r="A48" s="56" t="s">
        <v>18</v>
      </c>
      <c r="B48" s="56"/>
      <c r="C48" s="56"/>
      <c r="D48" s="56"/>
      <c r="E48" s="56"/>
      <c r="F48" s="56"/>
    </row>
    <row r="49" spans="1:6" x14ac:dyDescent="0.25">
      <c r="A49" s="56" t="s">
        <v>76</v>
      </c>
      <c r="B49" s="56"/>
      <c r="C49" s="56"/>
      <c r="D49" s="56"/>
      <c r="E49" s="56"/>
      <c r="F49" s="56"/>
    </row>
    <row r="51" spans="1:6" ht="15.75" thickBot="1" x14ac:dyDescent="0.3">
      <c r="A51" s="7" t="s">
        <v>10</v>
      </c>
      <c r="B51" s="8" t="s">
        <v>61</v>
      </c>
      <c r="C51" s="8" t="s">
        <v>66</v>
      </c>
      <c r="D51" s="8" t="s">
        <v>68</v>
      </c>
      <c r="E51" s="8" t="s">
        <v>65</v>
      </c>
      <c r="F51" s="8" t="s">
        <v>69</v>
      </c>
    </row>
    <row r="53" spans="1:6" x14ac:dyDescent="0.25">
      <c r="A53" s="2" t="s">
        <v>73</v>
      </c>
      <c r="B53" s="27">
        <f>'Olimp especiales 1T'!E53</f>
        <v>0</v>
      </c>
      <c r="C53" s="27">
        <f>'Olimp. Especiales 2T'!E53</f>
        <v>0</v>
      </c>
      <c r="D53" s="27">
        <f>'Olimp. Especiales 3T'!E53</f>
        <v>0</v>
      </c>
      <c r="E53" s="27">
        <f>'Olimp. Especiales 4T'!E53</f>
        <v>63376153.829999998</v>
      </c>
      <c r="F53" s="27">
        <f>B53</f>
        <v>0</v>
      </c>
    </row>
    <row r="54" spans="1:6" x14ac:dyDescent="0.25">
      <c r="A54" s="2" t="s">
        <v>19</v>
      </c>
      <c r="B54" s="27">
        <f>'Olimp especiales 1T'!E54</f>
        <v>0</v>
      </c>
      <c r="C54" s="27">
        <f>'Olimp. Especiales 2T'!E54</f>
        <v>0</v>
      </c>
      <c r="D54" s="27">
        <f>'Olimp. Especiales 3T'!E54</f>
        <v>0</v>
      </c>
      <c r="E54" s="27">
        <f>'Olimp. Especiales 4T'!E54</f>
        <v>222889555.19999999</v>
      </c>
      <c r="F54" s="27">
        <f>SUM(B54:E54)</f>
        <v>222889555.19999999</v>
      </c>
    </row>
    <row r="55" spans="1:6" x14ac:dyDescent="0.25">
      <c r="A55" s="2" t="s">
        <v>20</v>
      </c>
      <c r="B55" s="27">
        <f>'Olimp especiales 1T'!E55</f>
        <v>0</v>
      </c>
      <c r="C55" s="27">
        <f>'Olimp. Especiales 2T'!E55</f>
        <v>0</v>
      </c>
      <c r="D55" s="27">
        <f>'Olimp. Especiales 3T'!E55</f>
        <v>0</v>
      </c>
      <c r="E55" s="27">
        <f>'Olimp. Especiales 4T'!E55</f>
        <v>286265709.02999997</v>
      </c>
      <c r="F55" s="27">
        <f>F54+F53</f>
        <v>222889555.19999999</v>
      </c>
    </row>
    <row r="56" spans="1:6" x14ac:dyDescent="0.25">
      <c r="A56" s="2" t="s">
        <v>21</v>
      </c>
      <c r="B56" s="27">
        <f>'Olimp especiales 1T'!E56</f>
        <v>0</v>
      </c>
      <c r="C56" s="27">
        <f>'Olimp. Especiales 2T'!E56</f>
        <v>0</v>
      </c>
      <c r="D56" s="27">
        <f>'Olimp. Especiales 3T'!E56</f>
        <v>0</v>
      </c>
      <c r="E56" s="27">
        <f>'Olimp. Especiales 4T'!E56</f>
        <v>257861878.75999999</v>
      </c>
      <c r="F56" s="27">
        <f>SUM(B56:E56)</f>
        <v>257861878.75999999</v>
      </c>
    </row>
    <row r="57" spans="1:6" x14ac:dyDescent="0.25">
      <c r="A57" s="2" t="s">
        <v>22</v>
      </c>
      <c r="B57" s="27">
        <f>'Olimp especiales 1T'!E57</f>
        <v>0</v>
      </c>
      <c r="C57" s="27">
        <f>'Olimp. Especiales 2T'!E57</f>
        <v>0</v>
      </c>
      <c r="D57" s="27">
        <f>'Olimp. Especiales 3T'!E57</f>
        <v>0</v>
      </c>
      <c r="E57" s="27">
        <f>'Olimp. Especiales 4T'!E57</f>
        <v>28403830.269999981</v>
      </c>
      <c r="F57" s="27">
        <f>F55-F56</f>
        <v>-34972323.560000002</v>
      </c>
    </row>
    <row r="58" spans="1:6" ht="15.75" thickBot="1" x14ac:dyDescent="0.3">
      <c r="A58" s="21"/>
      <c r="B58" s="21"/>
      <c r="C58" s="21"/>
      <c r="D58" s="21"/>
      <c r="E58" s="21"/>
      <c r="F58" s="21"/>
    </row>
    <row r="59" spans="1:6" ht="15.75" thickTop="1" x14ac:dyDescent="0.25">
      <c r="A59" s="2" t="s">
        <v>7</v>
      </c>
    </row>
    <row r="60" spans="1:6" x14ac:dyDescent="0.25">
      <c r="A60" s="2"/>
    </row>
  </sheetData>
  <mergeCells count="12">
    <mergeCell ref="A49:F49"/>
    <mergeCell ref="A1:G1"/>
    <mergeCell ref="A8:G8"/>
    <mergeCell ref="A9:G9"/>
    <mergeCell ref="A19:F19"/>
    <mergeCell ref="A20:F20"/>
    <mergeCell ref="A21:F21"/>
    <mergeCell ref="A32:F32"/>
    <mergeCell ref="A33:F33"/>
    <mergeCell ref="A34:F34"/>
    <mergeCell ref="A47:F47"/>
    <mergeCell ref="A48:F4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2" sqref="C2"/>
    </sheetView>
  </sheetViews>
  <sheetFormatPr baseColWidth="10" defaultRowHeight="15" x14ac:dyDescent="0.25"/>
  <cols>
    <col min="1" max="1" width="28" bestFit="1" customWidth="1"/>
    <col min="2" max="2" width="14.85546875" bestFit="1" customWidth="1"/>
  </cols>
  <sheetData>
    <row r="1" spans="1:2" x14ac:dyDescent="0.25">
      <c r="A1" s="59" t="s">
        <v>8</v>
      </c>
      <c r="B1" s="59"/>
    </row>
    <row r="2" spans="1:2" ht="44.25" customHeight="1" x14ac:dyDescent="0.25">
      <c r="A2" s="60" t="s">
        <v>94</v>
      </c>
      <c r="B2" s="60"/>
    </row>
    <row r="3" spans="1:2" x14ac:dyDescent="0.25">
      <c r="A3" s="59" t="s">
        <v>76</v>
      </c>
      <c r="B3" s="59"/>
    </row>
    <row r="4" spans="1:2" x14ac:dyDescent="0.25">
      <c r="A4" s="51"/>
      <c r="B4" s="51"/>
    </row>
    <row r="5" spans="1:2" ht="15.75" thickBot="1" x14ac:dyDescent="0.3">
      <c r="A5" s="52" t="s">
        <v>10</v>
      </c>
      <c r="B5" s="52" t="s">
        <v>69</v>
      </c>
    </row>
    <row r="6" spans="1:2" x14ac:dyDescent="0.25">
      <c r="A6" s="51"/>
      <c r="B6" s="51"/>
    </row>
    <row r="7" spans="1:2" x14ac:dyDescent="0.25">
      <c r="A7" s="53" t="s">
        <v>91</v>
      </c>
      <c r="B7" s="54">
        <v>86419956.609999999</v>
      </c>
    </row>
    <row r="8" spans="1:2" x14ac:dyDescent="0.25">
      <c r="A8" s="51" t="s">
        <v>19</v>
      </c>
      <c r="B8" s="54">
        <v>2458590269.2399998</v>
      </c>
    </row>
    <row r="9" spans="1:2" x14ac:dyDescent="0.25">
      <c r="A9" s="53" t="s">
        <v>92</v>
      </c>
      <c r="B9" s="54">
        <v>2545010225.8499999</v>
      </c>
    </row>
    <row r="10" spans="1:2" x14ac:dyDescent="0.25">
      <c r="A10" s="51" t="s">
        <v>21</v>
      </c>
      <c r="B10" s="54">
        <v>2890120512.5500002</v>
      </c>
    </row>
    <row r="11" spans="1:2" x14ac:dyDescent="0.25">
      <c r="A11" s="53" t="s">
        <v>93</v>
      </c>
      <c r="B11" s="54">
        <v>-345110286.70000029</v>
      </c>
    </row>
    <row r="12" spans="1:2" ht="15.75" thickBot="1" x14ac:dyDescent="0.3">
      <c r="A12" s="55"/>
      <c r="B12" s="55"/>
    </row>
    <row r="13" spans="1:2" ht="15.75" thickTop="1" x14ac:dyDescent="0.25">
      <c r="A13" s="51" t="s">
        <v>88</v>
      </c>
      <c r="B13" s="5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59" sqref="A59:XFD59"/>
    </sheetView>
  </sheetViews>
  <sheetFormatPr baseColWidth="10" defaultColWidth="11.5703125" defaultRowHeight="15" x14ac:dyDescent="0.25"/>
  <cols>
    <col min="1" max="1" width="51.140625" style="1" customWidth="1"/>
    <col min="2" max="3" width="11.5703125" style="2"/>
    <col min="4" max="4" width="13.85546875" style="2" customWidth="1"/>
    <col min="5" max="5" width="12.5703125" style="2" customWidth="1"/>
    <col min="6" max="16384" width="11.5703125" style="2"/>
  </cols>
  <sheetData>
    <row r="1" spans="1:6" ht="15" customHeight="1" x14ac:dyDescent="0.25">
      <c r="A1" s="56" t="s">
        <v>24</v>
      </c>
      <c r="B1" s="56"/>
      <c r="C1" s="56"/>
      <c r="D1" s="56"/>
      <c r="E1" s="56"/>
      <c r="F1" s="56"/>
    </row>
    <row r="2" spans="1:6" s="38" customFormat="1" ht="15" customHeight="1" x14ac:dyDescent="0.25">
      <c r="A2" s="36" t="s">
        <v>0</v>
      </c>
      <c r="B2" s="37" t="s">
        <v>27</v>
      </c>
      <c r="D2" s="39"/>
    </row>
    <row r="3" spans="1:6" s="38" customFormat="1" ht="15" customHeight="1" x14ac:dyDescent="0.25">
      <c r="A3" s="36" t="s">
        <v>1</v>
      </c>
      <c r="B3" s="37" t="s">
        <v>25</v>
      </c>
    </row>
    <row r="4" spans="1:6" s="38" customFormat="1" ht="15" customHeight="1" x14ac:dyDescent="0.25">
      <c r="A4" s="36" t="s">
        <v>13</v>
      </c>
      <c r="B4" s="37" t="s">
        <v>27</v>
      </c>
      <c r="C4" s="40"/>
      <c r="D4" s="40"/>
    </row>
    <row r="5" spans="1:6" s="38" customFormat="1" ht="15" customHeight="1" x14ac:dyDescent="0.25">
      <c r="A5" s="36" t="s">
        <v>74</v>
      </c>
      <c r="B5" s="42" t="s">
        <v>75</v>
      </c>
    </row>
    <row r="6" spans="1:6" s="38" customFormat="1" ht="15" customHeight="1" x14ac:dyDescent="0.25">
      <c r="A6" s="36"/>
      <c r="B6" s="41"/>
    </row>
    <row r="8" spans="1:6" ht="15" customHeight="1" x14ac:dyDescent="0.25">
      <c r="A8" s="56" t="s">
        <v>8</v>
      </c>
      <c r="B8" s="56"/>
      <c r="C8" s="56"/>
      <c r="D8" s="56"/>
      <c r="E8" s="56"/>
      <c r="F8" s="56"/>
    </row>
    <row r="9" spans="1:6" ht="15" customHeight="1" x14ac:dyDescent="0.25">
      <c r="A9" s="56" t="s">
        <v>14</v>
      </c>
      <c r="B9" s="56"/>
      <c r="C9" s="56"/>
      <c r="D9" s="56"/>
      <c r="E9" s="56"/>
      <c r="F9" s="56"/>
    </row>
    <row r="11" spans="1:6" ht="15" customHeight="1" thickBot="1" x14ac:dyDescent="0.3">
      <c r="A11" s="7" t="s">
        <v>2</v>
      </c>
      <c r="B11" s="8" t="s">
        <v>3</v>
      </c>
      <c r="C11" s="8" t="s">
        <v>58</v>
      </c>
      <c r="D11" s="8" t="s">
        <v>59</v>
      </c>
      <c r="E11" s="8" t="s">
        <v>60</v>
      </c>
      <c r="F11" s="8" t="s">
        <v>61</v>
      </c>
    </row>
    <row r="13" spans="1:6" ht="15" customHeight="1" x14ac:dyDescent="0.25">
      <c r="A13" s="35" t="s">
        <v>28</v>
      </c>
      <c r="B13" s="2" t="s">
        <v>4</v>
      </c>
      <c r="F13" s="2">
        <f>SUM(C13:E13)</f>
        <v>0</v>
      </c>
    </row>
    <row r="15" spans="1:6" ht="15" customHeight="1" thickBot="1" x14ac:dyDescent="0.3">
      <c r="A15" s="20" t="s">
        <v>15</v>
      </c>
      <c r="B15" s="21"/>
      <c r="C15" s="21"/>
      <c r="D15" s="21"/>
      <c r="E15" s="21"/>
      <c r="F15" s="21">
        <f>F13</f>
        <v>0</v>
      </c>
    </row>
    <row r="16" spans="1:6" ht="15.75" thickTop="1" x14ac:dyDescent="0.25">
      <c r="A16" s="1" t="s">
        <v>7</v>
      </c>
    </row>
    <row r="19" spans="1:5" x14ac:dyDescent="0.25">
      <c r="A19" s="57" t="s">
        <v>16</v>
      </c>
      <c r="B19" s="57"/>
      <c r="C19" s="57"/>
      <c r="D19" s="57"/>
      <c r="E19" s="57"/>
    </row>
    <row r="20" spans="1:5" x14ac:dyDescent="0.25">
      <c r="A20" s="56" t="s">
        <v>9</v>
      </c>
      <c r="B20" s="56"/>
      <c r="C20" s="56"/>
      <c r="D20" s="56"/>
      <c r="E20" s="56"/>
    </row>
    <row r="21" spans="1:5" x14ac:dyDescent="0.25">
      <c r="A21" s="56" t="s">
        <v>76</v>
      </c>
      <c r="B21" s="56"/>
      <c r="C21" s="56"/>
      <c r="D21" s="56"/>
      <c r="E21" s="56"/>
    </row>
    <row r="23" spans="1:5" ht="15.75" thickBot="1" x14ac:dyDescent="0.3">
      <c r="A23" s="7" t="s">
        <v>2</v>
      </c>
      <c r="B23" s="8" t="s">
        <v>58</v>
      </c>
      <c r="C23" s="8" t="s">
        <v>59</v>
      </c>
      <c r="D23" s="8" t="s">
        <v>60</v>
      </c>
      <c r="E23" s="8" t="s">
        <v>61</v>
      </c>
    </row>
    <row r="25" spans="1:5" x14ac:dyDescent="0.25">
      <c r="A25" s="35" t="s">
        <v>28</v>
      </c>
      <c r="D25" s="27"/>
      <c r="E25" s="27">
        <f>SUM(B25:D25)</f>
        <v>0</v>
      </c>
    </row>
    <row r="28" spans="1:5" ht="15.75" thickBot="1" x14ac:dyDescent="0.3">
      <c r="A28" s="20" t="s">
        <v>15</v>
      </c>
      <c r="B28" s="21"/>
      <c r="C28" s="21"/>
      <c r="D28" s="21"/>
      <c r="E28" s="28">
        <f>E25</f>
        <v>0</v>
      </c>
    </row>
    <row r="29" spans="1:5" ht="15.75" thickTop="1" x14ac:dyDescent="0.25">
      <c r="A29" s="1" t="s">
        <v>7</v>
      </c>
    </row>
    <row r="32" spans="1:5" x14ac:dyDescent="0.25">
      <c r="A32" s="56" t="s">
        <v>17</v>
      </c>
      <c r="B32" s="56"/>
      <c r="C32" s="56"/>
      <c r="D32" s="56"/>
      <c r="E32" s="56"/>
    </row>
    <row r="33" spans="1:5" x14ac:dyDescent="0.25">
      <c r="A33" s="56" t="s">
        <v>9</v>
      </c>
      <c r="B33" s="56"/>
      <c r="C33" s="56"/>
      <c r="D33" s="56"/>
      <c r="E33" s="56"/>
    </row>
    <row r="34" spans="1:5" x14ac:dyDescent="0.25">
      <c r="A34" s="56" t="s">
        <v>76</v>
      </c>
      <c r="B34" s="56"/>
      <c r="C34" s="56"/>
      <c r="D34" s="56"/>
      <c r="E34" s="56"/>
    </row>
    <row r="36" spans="1:5" ht="15.75" thickBot="1" x14ac:dyDescent="0.3">
      <c r="A36" s="7" t="s">
        <v>10</v>
      </c>
      <c r="B36" s="8" t="s">
        <v>58</v>
      </c>
      <c r="C36" s="8" t="s">
        <v>59</v>
      </c>
      <c r="D36" s="8" t="s">
        <v>60</v>
      </c>
      <c r="E36" s="8" t="s">
        <v>61</v>
      </c>
    </row>
    <row r="38" spans="1:5" x14ac:dyDescent="0.25">
      <c r="A38" s="1" t="s">
        <v>40</v>
      </c>
      <c r="E38" s="2">
        <f>SUM(B38:D38)</f>
        <v>0</v>
      </c>
    </row>
    <row r="39" spans="1:5" x14ac:dyDescent="0.25">
      <c r="A39" s="1" t="s">
        <v>11</v>
      </c>
    </row>
    <row r="40" spans="1:5" x14ac:dyDescent="0.25">
      <c r="A40" s="1" t="s">
        <v>12</v>
      </c>
    </row>
    <row r="41" spans="1:5" x14ac:dyDescent="0.25">
      <c r="A41" s="1" t="s">
        <v>5</v>
      </c>
    </row>
    <row r="42" spans="1:5" x14ac:dyDescent="0.25">
      <c r="A42" s="1" t="s">
        <v>6</v>
      </c>
    </row>
    <row r="43" spans="1:5" ht="15.75" thickBot="1" x14ac:dyDescent="0.3">
      <c r="A43" s="20" t="s">
        <v>15</v>
      </c>
      <c r="B43" s="21"/>
      <c r="C43" s="21"/>
      <c r="D43" s="28"/>
      <c r="E43" s="28">
        <f>SUM(E38:E42)</f>
        <v>0</v>
      </c>
    </row>
    <row r="44" spans="1:5" ht="15.75" thickTop="1" x14ac:dyDescent="0.25">
      <c r="A44" s="24" t="s">
        <v>7</v>
      </c>
    </row>
    <row r="47" spans="1:5" x14ac:dyDescent="0.25">
      <c r="A47" s="56" t="s">
        <v>23</v>
      </c>
      <c r="B47" s="56"/>
      <c r="C47" s="56"/>
      <c r="D47" s="56"/>
      <c r="E47" s="56"/>
    </row>
    <row r="48" spans="1:5" x14ac:dyDescent="0.25">
      <c r="A48" s="56" t="s">
        <v>18</v>
      </c>
      <c r="B48" s="56"/>
      <c r="C48" s="56"/>
      <c r="D48" s="56"/>
      <c r="E48" s="56"/>
    </row>
    <row r="49" spans="1:5" x14ac:dyDescent="0.25">
      <c r="A49" s="56" t="s">
        <v>76</v>
      </c>
      <c r="B49" s="56"/>
      <c r="C49" s="56"/>
      <c r="D49" s="56"/>
      <c r="E49" s="56"/>
    </row>
    <row r="51" spans="1:5" ht="15.75" thickBot="1" x14ac:dyDescent="0.3">
      <c r="A51" s="7" t="s">
        <v>10</v>
      </c>
      <c r="B51" s="8" t="s">
        <v>58</v>
      </c>
      <c r="C51" s="8" t="s">
        <v>59</v>
      </c>
      <c r="D51" s="8" t="s">
        <v>60</v>
      </c>
      <c r="E51" s="8" t="s">
        <v>61</v>
      </c>
    </row>
    <row r="53" spans="1:5" x14ac:dyDescent="0.25">
      <c r="A53" s="2" t="s">
        <v>73</v>
      </c>
      <c r="E53" s="27">
        <f>B53</f>
        <v>0</v>
      </c>
    </row>
    <row r="54" spans="1:5" x14ac:dyDescent="0.25">
      <c r="A54" s="2" t="s">
        <v>19</v>
      </c>
      <c r="E54" s="27">
        <f>SUM(B54:D54)</f>
        <v>0</v>
      </c>
    </row>
    <row r="55" spans="1:5" x14ac:dyDescent="0.25">
      <c r="A55" s="2" t="s">
        <v>20</v>
      </c>
      <c r="E55" s="27">
        <f>E54+E53</f>
        <v>0</v>
      </c>
    </row>
    <row r="56" spans="1:5" x14ac:dyDescent="0.25">
      <c r="A56" s="2" t="s">
        <v>21</v>
      </c>
      <c r="E56" s="27">
        <f>SUM(B56:D56)</f>
        <v>0</v>
      </c>
    </row>
    <row r="57" spans="1:5" x14ac:dyDescent="0.25">
      <c r="A57" s="2" t="s">
        <v>22</v>
      </c>
      <c r="E57" s="27">
        <f>E55-E56</f>
        <v>0</v>
      </c>
    </row>
    <row r="58" spans="1:5" ht="15.75" thickBot="1" x14ac:dyDescent="0.3">
      <c r="A58" s="21"/>
      <c r="B58" s="21"/>
      <c r="C58" s="21"/>
      <c r="D58" s="21"/>
      <c r="E58" s="21"/>
    </row>
    <row r="59" spans="1:5" ht="15.75" thickTop="1" x14ac:dyDescent="0.25">
      <c r="A59" s="2" t="s">
        <v>7</v>
      </c>
    </row>
    <row r="60" spans="1:5" x14ac:dyDescent="0.25">
      <c r="A60" s="2"/>
    </row>
  </sheetData>
  <mergeCells count="12">
    <mergeCell ref="A49:E49"/>
    <mergeCell ref="A1:F1"/>
    <mergeCell ref="A8:F8"/>
    <mergeCell ref="A9:F9"/>
    <mergeCell ref="A19:E19"/>
    <mergeCell ref="A20:E20"/>
    <mergeCell ref="A21:E21"/>
    <mergeCell ref="A32:E32"/>
    <mergeCell ref="A33:E33"/>
    <mergeCell ref="A34:E34"/>
    <mergeCell ref="A47:E47"/>
    <mergeCell ref="A48:E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opLeftCell="A37" workbookViewId="0">
      <selection activeCell="A2" sqref="A2:F71"/>
    </sheetView>
  </sheetViews>
  <sheetFormatPr baseColWidth="10" defaultColWidth="11.5703125" defaultRowHeight="15" x14ac:dyDescent="0.25"/>
  <cols>
    <col min="1" max="1" width="51.140625" style="1" customWidth="1"/>
    <col min="2" max="2" width="15.28515625" style="2" customWidth="1"/>
    <col min="3" max="3" width="14.42578125" style="2" customWidth="1"/>
    <col min="4" max="4" width="15.85546875" style="2" customWidth="1"/>
    <col min="5" max="5" width="15.140625" style="2" bestFit="1" customWidth="1"/>
    <col min="6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43" t="s">
        <v>29</v>
      </c>
      <c r="D2" s="44"/>
    </row>
    <row r="3" spans="1:7" s="38" customFormat="1" ht="15" customHeight="1" x14ac:dyDescent="0.25">
      <c r="A3" s="36" t="s">
        <v>1</v>
      </c>
      <c r="B3" s="43" t="s">
        <v>25</v>
      </c>
    </row>
    <row r="4" spans="1:7" s="38" customFormat="1" ht="15" customHeight="1" x14ac:dyDescent="0.25">
      <c r="A4" s="36" t="s">
        <v>13</v>
      </c>
      <c r="B4" s="43" t="s">
        <v>25</v>
      </c>
      <c r="C4" s="40"/>
      <c r="D4" s="40"/>
    </row>
    <row r="5" spans="1:7" s="38" customFormat="1" ht="15" customHeight="1" x14ac:dyDescent="0.25">
      <c r="A5" s="36" t="s">
        <v>74</v>
      </c>
      <c r="B5" s="42" t="s">
        <v>77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52</v>
      </c>
      <c r="D11" s="8" t="s">
        <v>53</v>
      </c>
      <c r="E11" s="8" t="s">
        <v>54</v>
      </c>
      <c r="F11" s="8" t="s">
        <v>55</v>
      </c>
    </row>
    <row r="13" spans="1:7" ht="15" customHeight="1" x14ac:dyDescent="0.25">
      <c r="A13" s="9" t="s">
        <v>31</v>
      </c>
      <c r="B13" s="10" t="s">
        <v>4</v>
      </c>
      <c r="C13" s="10">
        <v>151354</v>
      </c>
      <c r="D13" s="10">
        <v>151354</v>
      </c>
      <c r="E13" s="10">
        <v>151354</v>
      </c>
      <c r="F13" s="10">
        <f>SUM(C13:E13)</f>
        <v>454062</v>
      </c>
    </row>
    <row r="14" spans="1:7" ht="15" customHeight="1" x14ac:dyDescent="0.25">
      <c r="A14" s="9"/>
      <c r="B14" s="10" t="s">
        <v>26</v>
      </c>
      <c r="C14" s="10">
        <v>26</v>
      </c>
      <c r="D14" s="10">
        <v>26</v>
      </c>
      <c r="E14" s="10">
        <v>26</v>
      </c>
      <c r="F14" s="10">
        <v>26</v>
      </c>
    </row>
    <row r="15" spans="1:7" ht="15" customHeight="1" x14ac:dyDescent="0.25">
      <c r="A15" s="11" t="s">
        <v>32</v>
      </c>
      <c r="B15" s="12" t="s">
        <v>4</v>
      </c>
      <c r="C15" s="12"/>
      <c r="D15" s="12"/>
      <c r="E15" s="12"/>
      <c r="F15" s="12"/>
    </row>
    <row r="16" spans="1:7" ht="15" customHeight="1" x14ac:dyDescent="0.25">
      <c r="A16" s="11"/>
      <c r="B16" s="12" t="s">
        <v>30</v>
      </c>
      <c r="C16" s="12">
        <v>2</v>
      </c>
      <c r="D16" s="12">
        <v>5</v>
      </c>
      <c r="E16" s="13">
        <v>8</v>
      </c>
      <c r="F16" s="12">
        <v>15</v>
      </c>
      <c r="G16" s="6" t="s">
        <v>36</v>
      </c>
    </row>
    <row r="17" spans="1:6" x14ac:dyDescent="0.25">
      <c r="A17" s="14" t="s">
        <v>33</v>
      </c>
      <c r="B17" s="15" t="s">
        <v>4</v>
      </c>
      <c r="C17" s="16">
        <v>2526223</v>
      </c>
      <c r="D17" s="16">
        <v>2515483</v>
      </c>
      <c r="E17" s="16">
        <v>2516078</v>
      </c>
      <c r="F17" s="16">
        <f>SUM(C17:E17)</f>
        <v>7557784</v>
      </c>
    </row>
    <row r="18" spans="1:6" x14ac:dyDescent="0.25">
      <c r="A18" s="14"/>
      <c r="B18" s="15" t="s">
        <v>56</v>
      </c>
      <c r="C18" s="15"/>
      <c r="D18" s="15"/>
      <c r="E18" s="15"/>
      <c r="F18" s="15"/>
    </row>
    <row r="19" spans="1:6" s="1" customFormat="1" x14ac:dyDescent="0.25">
      <c r="A19" s="17" t="s">
        <v>34</v>
      </c>
      <c r="B19" s="18" t="s">
        <v>4</v>
      </c>
      <c r="C19" s="18"/>
      <c r="D19" s="18"/>
      <c r="E19" s="18"/>
      <c r="F19" s="18"/>
    </row>
    <row r="20" spans="1:6" s="1" customFormat="1" x14ac:dyDescent="0.25">
      <c r="A20" s="19"/>
    </row>
    <row r="22" spans="1:6" ht="15.75" thickBot="1" x14ac:dyDescent="0.3">
      <c r="A22" s="20" t="s">
        <v>15</v>
      </c>
      <c r="B22" s="21"/>
      <c r="C22" s="21"/>
      <c r="D22" s="21"/>
      <c r="E22" s="21"/>
      <c r="F22" s="21"/>
    </row>
    <row r="23" spans="1:6" ht="15.75" thickTop="1" x14ac:dyDescent="0.25">
      <c r="A23" s="22" t="s">
        <v>57</v>
      </c>
      <c r="B23" s="23"/>
      <c r="C23" s="23"/>
      <c r="D23" s="23"/>
      <c r="E23" s="23"/>
      <c r="F23" s="23"/>
    </row>
    <row r="24" spans="1:6" x14ac:dyDescent="0.25">
      <c r="A24" s="1" t="s">
        <v>88</v>
      </c>
    </row>
    <row r="27" spans="1:6" x14ac:dyDescent="0.25">
      <c r="A27" s="57" t="s">
        <v>16</v>
      </c>
      <c r="B27" s="57"/>
      <c r="C27" s="57"/>
      <c r="D27" s="57"/>
      <c r="E27" s="57"/>
    </row>
    <row r="28" spans="1:6" x14ac:dyDescent="0.25">
      <c r="A28" s="56" t="s">
        <v>9</v>
      </c>
      <c r="B28" s="56"/>
      <c r="C28" s="56"/>
      <c r="D28" s="56"/>
      <c r="E28" s="56"/>
    </row>
    <row r="29" spans="1:6" x14ac:dyDescent="0.25">
      <c r="A29" s="56" t="s">
        <v>76</v>
      </c>
      <c r="B29" s="56"/>
      <c r="C29" s="56"/>
      <c r="D29" s="56"/>
      <c r="E29" s="56"/>
    </row>
    <row r="31" spans="1:6" ht="15.75" thickBot="1" x14ac:dyDescent="0.3">
      <c r="A31" s="7" t="s">
        <v>2</v>
      </c>
      <c r="B31" s="8" t="s">
        <v>52</v>
      </c>
      <c r="C31" s="8" t="s">
        <v>53</v>
      </c>
      <c r="D31" s="8" t="s">
        <v>54</v>
      </c>
      <c r="E31" s="8" t="s">
        <v>55</v>
      </c>
    </row>
    <row r="33" spans="1:5" x14ac:dyDescent="0.25">
      <c r="A33" s="26" t="s">
        <v>31</v>
      </c>
      <c r="B33" s="27">
        <v>773274.43</v>
      </c>
      <c r="C33" s="27">
        <v>12110948.48</v>
      </c>
      <c r="D33" s="27">
        <v>13168490.800000001</v>
      </c>
      <c r="E33" s="27">
        <f>SUM(B33:D33)</f>
        <v>26052713.710000001</v>
      </c>
    </row>
    <row r="34" spans="1:5" x14ac:dyDescent="0.25">
      <c r="A34" s="26" t="s">
        <v>32</v>
      </c>
      <c r="B34" s="27">
        <v>45211893.82</v>
      </c>
      <c r="C34" s="27">
        <v>65608197.5</v>
      </c>
      <c r="D34" s="27">
        <v>76704578.5</v>
      </c>
      <c r="E34" s="27">
        <f>SUM(B34:D34)</f>
        <v>187524669.81999999</v>
      </c>
    </row>
    <row r="35" spans="1:5" x14ac:dyDescent="0.25">
      <c r="A35" s="26" t="s">
        <v>33</v>
      </c>
      <c r="B35" s="27">
        <v>9274626.2599999998</v>
      </c>
      <c r="C35" s="27">
        <v>1020033.82</v>
      </c>
      <c r="D35" s="27">
        <v>13248370.01</v>
      </c>
      <c r="E35" s="27">
        <f>SUM(B35:D35)</f>
        <v>23543030.09</v>
      </c>
    </row>
    <row r="36" spans="1:5" x14ac:dyDescent="0.25">
      <c r="A36" s="26" t="s">
        <v>34</v>
      </c>
      <c r="D36" s="27">
        <v>60000000</v>
      </c>
      <c r="E36" s="2">
        <f>SUM(B36:D36)</f>
        <v>60000000</v>
      </c>
    </row>
    <row r="37" spans="1:5" x14ac:dyDescent="0.25">
      <c r="A37" s="26" t="s">
        <v>35</v>
      </c>
      <c r="B37" s="27">
        <v>55693291.469999999</v>
      </c>
      <c r="C37" s="27">
        <v>35779396.399999999</v>
      </c>
      <c r="D37" s="27">
        <v>35350037.020000003</v>
      </c>
      <c r="E37" s="27">
        <f>SUM(B37:D37)</f>
        <v>126822724.89000002</v>
      </c>
    </row>
    <row r="38" spans="1:5" x14ac:dyDescent="0.25">
      <c r="E38" s="27"/>
    </row>
    <row r="39" spans="1:5" ht="15.75" thickBot="1" x14ac:dyDescent="0.3">
      <c r="A39" s="20" t="s">
        <v>15</v>
      </c>
      <c r="B39" s="28">
        <f>SUM(B33:B38)</f>
        <v>110953085.97999999</v>
      </c>
      <c r="C39" s="28">
        <f>SUM(C33:C38)</f>
        <v>114518576.19999999</v>
      </c>
      <c r="D39" s="28">
        <f>SUM(D33:D38)</f>
        <v>198471476.33000001</v>
      </c>
      <c r="E39" s="28">
        <f>SUM(B39:D39)</f>
        <v>423943138.50999999</v>
      </c>
    </row>
    <row r="40" spans="1:5" ht="15.75" thickTop="1" x14ac:dyDescent="0.25">
      <c r="A40" s="1" t="s">
        <v>88</v>
      </c>
    </row>
    <row r="43" spans="1:5" x14ac:dyDescent="0.25">
      <c r="A43" s="56" t="s">
        <v>17</v>
      </c>
      <c r="B43" s="56"/>
      <c r="C43" s="56"/>
      <c r="D43" s="56"/>
      <c r="E43" s="56"/>
    </row>
    <row r="44" spans="1:5" x14ac:dyDescent="0.25">
      <c r="A44" s="56" t="s">
        <v>9</v>
      </c>
      <c r="B44" s="56"/>
      <c r="C44" s="56"/>
      <c r="D44" s="56"/>
      <c r="E44" s="56"/>
    </row>
    <row r="45" spans="1:5" x14ac:dyDescent="0.25">
      <c r="A45" s="56" t="s">
        <v>76</v>
      </c>
      <c r="B45" s="56"/>
      <c r="C45" s="56"/>
      <c r="D45" s="56"/>
      <c r="E45" s="56"/>
    </row>
    <row r="47" spans="1:5" ht="15.75" thickBot="1" x14ac:dyDescent="0.3">
      <c r="A47" s="7" t="s">
        <v>10</v>
      </c>
      <c r="B47" s="8" t="s">
        <v>52</v>
      </c>
      <c r="C47" s="8" t="s">
        <v>53</v>
      </c>
      <c r="D47" s="8" t="s">
        <v>54</v>
      </c>
      <c r="E47" s="8" t="s">
        <v>55</v>
      </c>
    </row>
    <row r="49" spans="1:5" x14ac:dyDescent="0.25">
      <c r="A49" s="1" t="s">
        <v>41</v>
      </c>
      <c r="B49" s="27">
        <v>0</v>
      </c>
      <c r="C49" s="2">
        <v>0</v>
      </c>
      <c r="D49" s="2">
        <v>0</v>
      </c>
      <c r="E49" s="27">
        <f t="shared" ref="E49:E55" si="0">SUM(B49:D49)</f>
        <v>0</v>
      </c>
    </row>
    <row r="50" spans="1:5" x14ac:dyDescent="0.25">
      <c r="A50" s="1" t="s">
        <v>37</v>
      </c>
      <c r="B50" s="27">
        <v>12936517.859999999</v>
      </c>
      <c r="C50" s="27">
        <v>33974259.340000004</v>
      </c>
      <c r="D50" s="27">
        <v>36510604.810000002</v>
      </c>
      <c r="E50" s="27">
        <f t="shared" si="0"/>
        <v>83421382.010000005</v>
      </c>
    </row>
    <row r="51" spans="1:5" x14ac:dyDescent="0.25">
      <c r="A51" s="1" t="s">
        <v>39</v>
      </c>
      <c r="B51" s="27">
        <v>634722.43000000005</v>
      </c>
      <c r="C51" s="27">
        <v>17648543.98</v>
      </c>
      <c r="D51" s="27">
        <v>18758026.190000001</v>
      </c>
      <c r="E51" s="27">
        <f t="shared" si="0"/>
        <v>37041292.600000001</v>
      </c>
    </row>
    <row r="52" spans="1:5" x14ac:dyDescent="0.25">
      <c r="A52" s="1" t="s">
        <v>38</v>
      </c>
      <c r="B52" s="27">
        <v>8902794.6199999992</v>
      </c>
      <c r="C52" s="27">
        <v>2021782.88</v>
      </c>
      <c r="D52" s="27">
        <v>10102179.73</v>
      </c>
      <c r="E52" s="27">
        <f t="shared" si="0"/>
        <v>21026757.23</v>
      </c>
    </row>
    <row r="53" spans="1:5" x14ac:dyDescent="0.25">
      <c r="A53" s="1" t="s">
        <v>40</v>
      </c>
      <c r="B53" s="27">
        <v>88479051.069999993</v>
      </c>
      <c r="C53" s="27">
        <v>60873990</v>
      </c>
      <c r="D53" s="27">
        <v>133100665.59999999</v>
      </c>
      <c r="E53" s="27">
        <f t="shared" si="0"/>
        <v>282453706.66999996</v>
      </c>
    </row>
    <row r="54" spans="1:5" x14ac:dyDescent="0.25">
      <c r="A54" s="1" t="s">
        <v>89</v>
      </c>
      <c r="B54" s="27">
        <v>0</v>
      </c>
      <c r="C54" s="27">
        <v>0</v>
      </c>
      <c r="D54" s="27">
        <v>0</v>
      </c>
      <c r="E54" s="27">
        <f t="shared" si="0"/>
        <v>0</v>
      </c>
    </row>
    <row r="55" spans="1:5" ht="15.75" thickBot="1" x14ac:dyDescent="0.3">
      <c r="A55" s="20" t="s">
        <v>15</v>
      </c>
      <c r="B55" s="28">
        <f>SUM(B49:B54)</f>
        <v>110953085.97999999</v>
      </c>
      <c r="C55" s="28">
        <f t="shared" ref="C55:D55" si="1">SUM(C49:C54)</f>
        <v>114518576.20000002</v>
      </c>
      <c r="D55" s="28">
        <f t="shared" si="1"/>
        <v>198471476.32999998</v>
      </c>
      <c r="E55" s="28">
        <f t="shared" si="0"/>
        <v>423943138.50999999</v>
      </c>
    </row>
    <row r="56" spans="1:5" ht="15.75" thickTop="1" x14ac:dyDescent="0.25">
      <c r="A56" s="1" t="s">
        <v>88</v>
      </c>
    </row>
    <row r="59" spans="1:5" x14ac:dyDescent="0.25">
      <c r="A59" s="56" t="s">
        <v>23</v>
      </c>
      <c r="B59" s="56"/>
      <c r="C59" s="56"/>
      <c r="D59" s="56"/>
      <c r="E59" s="56"/>
    </row>
    <row r="60" spans="1:5" x14ac:dyDescent="0.25">
      <c r="A60" s="56" t="s">
        <v>18</v>
      </c>
      <c r="B60" s="56"/>
      <c r="C60" s="56"/>
      <c r="D60" s="56"/>
      <c r="E60" s="56"/>
    </row>
    <row r="61" spans="1:5" x14ac:dyDescent="0.25">
      <c r="A61" s="56" t="s">
        <v>76</v>
      </c>
      <c r="B61" s="56"/>
      <c r="C61" s="56"/>
      <c r="D61" s="56"/>
      <c r="E61" s="56"/>
    </row>
    <row r="63" spans="1:5" ht="15.75" thickBot="1" x14ac:dyDescent="0.3">
      <c r="A63" s="7" t="s">
        <v>10</v>
      </c>
      <c r="B63" s="8" t="s">
        <v>52</v>
      </c>
      <c r="C63" s="8" t="s">
        <v>53</v>
      </c>
      <c r="D63" s="8" t="s">
        <v>54</v>
      </c>
      <c r="E63" s="8" t="s">
        <v>55</v>
      </c>
    </row>
    <row r="65" spans="1:5" x14ac:dyDescent="0.25">
      <c r="A65" s="2" t="s">
        <v>73</v>
      </c>
      <c r="B65" s="27">
        <f>'Global 1T'!E69</f>
        <v>58165456.730000019</v>
      </c>
      <c r="C65" s="27">
        <v>624316127.83000004</v>
      </c>
      <c r="D65" s="27">
        <v>806826081.52999997</v>
      </c>
      <c r="E65" s="27">
        <f>B65</f>
        <v>58165456.730000019</v>
      </c>
    </row>
    <row r="66" spans="1:5" x14ac:dyDescent="0.25">
      <c r="A66" s="2" t="s">
        <v>19</v>
      </c>
      <c r="B66" s="27">
        <v>234897146.19999999</v>
      </c>
      <c r="C66" s="27">
        <v>297028529.89999998</v>
      </c>
      <c r="D66" s="27">
        <v>234426609.5</v>
      </c>
      <c r="E66" s="27">
        <f>SUM(B66:D66)</f>
        <v>766352285.5999999</v>
      </c>
    </row>
    <row r="67" spans="1:5" x14ac:dyDescent="0.25">
      <c r="A67" s="2" t="s">
        <v>20</v>
      </c>
      <c r="B67" s="27">
        <f>B65+B66</f>
        <v>293062602.93000001</v>
      </c>
      <c r="C67" s="27">
        <f>SUM(C65:C66)</f>
        <v>921344657.73000002</v>
      </c>
      <c r="D67" s="27">
        <f>SUM(D65:D66)</f>
        <v>1041252691.03</v>
      </c>
      <c r="E67" s="27">
        <f>E66+E65</f>
        <v>824517742.32999992</v>
      </c>
    </row>
    <row r="68" spans="1:5" x14ac:dyDescent="0.25">
      <c r="A68" s="2" t="s">
        <v>21</v>
      </c>
      <c r="B68" s="27">
        <v>110953085.98</v>
      </c>
      <c r="C68" s="27">
        <v>114518576.2</v>
      </c>
      <c r="D68" s="27">
        <v>198471476.33000001</v>
      </c>
      <c r="E68" s="27">
        <f>SUM(B68:D68)</f>
        <v>423943138.50999999</v>
      </c>
    </row>
    <row r="69" spans="1:5" x14ac:dyDescent="0.25">
      <c r="A69" s="2" t="s">
        <v>22</v>
      </c>
      <c r="B69" s="27">
        <f>B67-B68</f>
        <v>182109516.94999999</v>
      </c>
      <c r="C69" s="27">
        <f>C67-C68</f>
        <v>806826081.52999997</v>
      </c>
      <c r="D69" s="27">
        <f>D67-D68</f>
        <v>842781214.69999993</v>
      </c>
      <c r="E69" s="27">
        <f>E67-E68</f>
        <v>400574603.81999993</v>
      </c>
    </row>
    <row r="70" spans="1:5" ht="15.75" thickBot="1" x14ac:dyDescent="0.3">
      <c r="A70" s="21"/>
      <c r="B70" s="21"/>
      <c r="C70" s="21"/>
      <c r="D70" s="21"/>
      <c r="E70" s="21"/>
    </row>
    <row r="71" spans="1:5" ht="15.75" thickTop="1" x14ac:dyDescent="0.25">
      <c r="A71" s="1" t="s">
        <v>88</v>
      </c>
    </row>
    <row r="72" spans="1:5" x14ac:dyDescent="0.25">
      <c r="A72" s="2"/>
    </row>
  </sheetData>
  <mergeCells count="12">
    <mergeCell ref="A61:E61"/>
    <mergeCell ref="A1:F1"/>
    <mergeCell ref="A8:F8"/>
    <mergeCell ref="A9:F9"/>
    <mergeCell ref="A27:E27"/>
    <mergeCell ref="A28:E28"/>
    <mergeCell ref="A29:E29"/>
    <mergeCell ref="A43:E43"/>
    <mergeCell ref="A44:E44"/>
    <mergeCell ref="A45:E45"/>
    <mergeCell ref="A59:E59"/>
    <mergeCell ref="A60:E60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C57" sqref="C57"/>
    </sheetView>
  </sheetViews>
  <sheetFormatPr baseColWidth="10" defaultColWidth="11.5703125" defaultRowHeight="15" x14ac:dyDescent="0.25"/>
  <cols>
    <col min="1" max="1" width="51.140625" style="1" customWidth="1"/>
    <col min="2" max="3" width="11.5703125" style="2"/>
    <col min="4" max="4" width="13.85546875" style="2" customWidth="1"/>
    <col min="5" max="5" width="12.5703125" style="2" customWidth="1"/>
    <col min="6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37" t="s">
        <v>27</v>
      </c>
      <c r="D2" s="39"/>
    </row>
    <row r="3" spans="1:7" s="38" customFormat="1" ht="15" customHeight="1" x14ac:dyDescent="0.25">
      <c r="A3" s="36" t="s">
        <v>1</v>
      </c>
      <c r="B3" s="37" t="s">
        <v>25</v>
      </c>
    </row>
    <row r="4" spans="1:7" s="38" customFormat="1" ht="15" customHeight="1" x14ac:dyDescent="0.25">
      <c r="A4" s="36" t="s">
        <v>13</v>
      </c>
      <c r="B4" s="37" t="s">
        <v>27</v>
      </c>
      <c r="C4" s="40"/>
      <c r="D4" s="40"/>
    </row>
    <row r="5" spans="1:7" s="38" customFormat="1" ht="15" customHeight="1" x14ac:dyDescent="0.25">
      <c r="A5" s="36" t="s">
        <v>74</v>
      </c>
      <c r="B5" s="42" t="s">
        <v>77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52</v>
      </c>
      <c r="D11" s="8" t="s">
        <v>53</v>
      </c>
      <c r="E11" s="8" t="s">
        <v>54</v>
      </c>
      <c r="F11" s="8" t="s">
        <v>55</v>
      </c>
    </row>
    <row r="13" spans="1:7" ht="15" customHeight="1" x14ac:dyDescent="0.25">
      <c r="A13" s="35" t="s">
        <v>28</v>
      </c>
      <c r="B13" s="2" t="s">
        <v>4</v>
      </c>
      <c r="F13" s="2">
        <f>SUM(C13:E13)</f>
        <v>0</v>
      </c>
      <c r="G13" s="48" t="s">
        <v>87</v>
      </c>
    </row>
    <row r="15" spans="1:7" ht="15" customHeight="1" thickBot="1" x14ac:dyDescent="0.3">
      <c r="A15" s="20" t="s">
        <v>15</v>
      </c>
      <c r="B15" s="21"/>
      <c r="C15" s="21"/>
      <c r="D15" s="21"/>
      <c r="E15" s="21"/>
      <c r="F15" s="21"/>
    </row>
    <row r="16" spans="1:7" ht="15.75" thickTop="1" x14ac:dyDescent="0.25">
      <c r="A16" s="1" t="s">
        <v>7</v>
      </c>
    </row>
    <row r="19" spans="1:5" x14ac:dyDescent="0.25">
      <c r="A19" s="57" t="s">
        <v>16</v>
      </c>
      <c r="B19" s="57"/>
      <c r="C19" s="57"/>
      <c r="D19" s="57"/>
      <c r="E19" s="57"/>
    </row>
    <row r="20" spans="1:5" x14ac:dyDescent="0.25">
      <c r="A20" s="56" t="s">
        <v>9</v>
      </c>
      <c r="B20" s="56"/>
      <c r="C20" s="56"/>
      <c r="D20" s="56"/>
      <c r="E20" s="56"/>
    </row>
    <row r="21" spans="1:5" x14ac:dyDescent="0.25">
      <c r="A21" s="56" t="s">
        <v>76</v>
      </c>
      <c r="B21" s="56"/>
      <c r="C21" s="56"/>
      <c r="D21" s="56"/>
      <c r="E21" s="56"/>
    </row>
    <row r="23" spans="1:5" ht="15.75" thickBot="1" x14ac:dyDescent="0.3">
      <c r="A23" s="7" t="s">
        <v>2</v>
      </c>
      <c r="B23" s="8" t="s">
        <v>52</v>
      </c>
      <c r="C23" s="8" t="s">
        <v>53</v>
      </c>
      <c r="D23" s="8" t="s">
        <v>54</v>
      </c>
      <c r="E23" s="8" t="s">
        <v>55</v>
      </c>
    </row>
    <row r="25" spans="1:5" x14ac:dyDescent="0.25">
      <c r="A25" s="35" t="s">
        <v>28</v>
      </c>
      <c r="D25" s="27">
        <v>60000000</v>
      </c>
      <c r="E25" s="2">
        <f>SUM(B25:D25)</f>
        <v>60000000</v>
      </c>
    </row>
    <row r="28" spans="1:5" ht="15.75" thickBot="1" x14ac:dyDescent="0.3">
      <c r="A28" s="20" t="s">
        <v>15</v>
      </c>
      <c r="B28" s="21"/>
      <c r="C28" s="21"/>
      <c r="D28" s="21"/>
      <c r="E28" s="21"/>
    </row>
    <row r="29" spans="1:5" ht="15.75" thickTop="1" x14ac:dyDescent="0.25">
      <c r="A29" s="1" t="s">
        <v>7</v>
      </c>
    </row>
    <row r="32" spans="1:5" x14ac:dyDescent="0.25">
      <c r="A32" s="56" t="s">
        <v>17</v>
      </c>
      <c r="B32" s="56"/>
      <c r="C32" s="56"/>
      <c r="D32" s="56"/>
      <c r="E32" s="56"/>
    </row>
    <row r="33" spans="1:5" x14ac:dyDescent="0.25">
      <c r="A33" s="56" t="s">
        <v>9</v>
      </c>
      <c r="B33" s="56"/>
      <c r="C33" s="56"/>
      <c r="D33" s="56"/>
      <c r="E33" s="56"/>
    </row>
    <row r="34" spans="1:5" x14ac:dyDescent="0.25">
      <c r="A34" s="56" t="s">
        <v>76</v>
      </c>
      <c r="B34" s="56"/>
      <c r="C34" s="56"/>
      <c r="D34" s="56"/>
      <c r="E34" s="56"/>
    </row>
    <row r="36" spans="1:5" ht="15.75" thickBot="1" x14ac:dyDescent="0.3">
      <c r="A36" s="7" t="s">
        <v>10</v>
      </c>
      <c r="B36" s="8" t="s">
        <v>52</v>
      </c>
      <c r="C36" s="8" t="s">
        <v>53</v>
      </c>
      <c r="D36" s="8" t="s">
        <v>54</v>
      </c>
      <c r="E36" s="8" t="s">
        <v>55</v>
      </c>
    </row>
    <row r="37" spans="1:5" x14ac:dyDescent="0.25">
      <c r="B37" s="27"/>
      <c r="C37" s="27"/>
      <c r="D37" s="27"/>
      <c r="E37" s="27"/>
    </row>
    <row r="38" spans="1:5" x14ac:dyDescent="0.25">
      <c r="A38" s="1" t="s">
        <v>40</v>
      </c>
      <c r="B38" s="27"/>
      <c r="C38" s="27"/>
      <c r="D38" s="27">
        <v>60000000</v>
      </c>
      <c r="E38" s="27">
        <f>SUM(B38:D38)</f>
        <v>60000000</v>
      </c>
    </row>
    <row r="39" spans="1:5" x14ac:dyDescent="0.25">
      <c r="A39" s="1" t="s">
        <v>11</v>
      </c>
      <c r="B39" s="27"/>
      <c r="C39" s="27"/>
      <c r="D39" s="27"/>
      <c r="E39" s="27"/>
    </row>
    <row r="40" spans="1:5" x14ac:dyDescent="0.25">
      <c r="A40" s="1" t="s">
        <v>12</v>
      </c>
      <c r="B40" s="27"/>
      <c r="C40" s="27"/>
      <c r="D40" s="27"/>
      <c r="E40" s="27"/>
    </row>
    <row r="41" spans="1:5" x14ac:dyDescent="0.25">
      <c r="A41" s="1" t="s">
        <v>5</v>
      </c>
      <c r="B41" s="27"/>
      <c r="C41" s="27"/>
      <c r="D41" s="27"/>
      <c r="E41" s="27"/>
    </row>
    <row r="42" spans="1:5" x14ac:dyDescent="0.25">
      <c r="A42" s="1" t="s">
        <v>6</v>
      </c>
      <c r="B42" s="27"/>
      <c r="C42" s="27"/>
      <c r="D42" s="27"/>
      <c r="E42" s="27"/>
    </row>
    <row r="43" spans="1:5" ht="15.75" thickBot="1" x14ac:dyDescent="0.3">
      <c r="A43" s="20" t="s">
        <v>15</v>
      </c>
      <c r="B43" s="28"/>
      <c r="C43" s="28"/>
      <c r="D43" s="28">
        <v>60000000</v>
      </c>
      <c r="E43" s="28">
        <f>SUM(B43:D43)</f>
        <v>60000000</v>
      </c>
    </row>
    <row r="44" spans="1:5" ht="15.75" thickTop="1" x14ac:dyDescent="0.25">
      <c r="A44" s="24" t="s">
        <v>7</v>
      </c>
    </row>
    <row r="47" spans="1:5" x14ac:dyDescent="0.25">
      <c r="A47" s="56" t="s">
        <v>23</v>
      </c>
      <c r="B47" s="56"/>
      <c r="C47" s="56"/>
      <c r="D47" s="56"/>
      <c r="E47" s="56"/>
    </row>
    <row r="48" spans="1:5" x14ac:dyDescent="0.25">
      <c r="A48" s="56" t="s">
        <v>18</v>
      </c>
      <c r="B48" s="56"/>
      <c r="C48" s="56"/>
      <c r="D48" s="56"/>
      <c r="E48" s="56"/>
    </row>
    <row r="49" spans="1:6" x14ac:dyDescent="0.25">
      <c r="A49" s="56" t="s">
        <v>76</v>
      </c>
      <c r="B49" s="56"/>
      <c r="C49" s="56"/>
      <c r="D49" s="56"/>
      <c r="E49" s="56"/>
    </row>
    <row r="51" spans="1:6" ht="15.75" thickBot="1" x14ac:dyDescent="0.3">
      <c r="A51" s="7" t="s">
        <v>10</v>
      </c>
      <c r="B51" s="8" t="s">
        <v>52</v>
      </c>
      <c r="C51" s="8" t="s">
        <v>53</v>
      </c>
      <c r="D51" s="8" t="s">
        <v>54</v>
      </c>
      <c r="E51" s="8" t="s">
        <v>55</v>
      </c>
    </row>
    <row r="53" spans="1:6" x14ac:dyDescent="0.25">
      <c r="A53" s="2" t="s">
        <v>73</v>
      </c>
      <c r="E53" s="27">
        <f>B53</f>
        <v>0</v>
      </c>
      <c r="F53" s="48" t="s">
        <v>87</v>
      </c>
    </row>
    <row r="54" spans="1:6" x14ac:dyDescent="0.25">
      <c r="A54" s="2" t="s">
        <v>19</v>
      </c>
      <c r="E54" s="27">
        <f>SUM(B54:D54)</f>
        <v>0</v>
      </c>
    </row>
    <row r="55" spans="1:6" x14ac:dyDescent="0.25">
      <c r="A55" s="2" t="s">
        <v>20</v>
      </c>
      <c r="E55" s="27">
        <f>E54+E53</f>
        <v>0</v>
      </c>
    </row>
    <row r="56" spans="1:6" x14ac:dyDescent="0.25">
      <c r="A56" s="2" t="s">
        <v>21</v>
      </c>
      <c r="E56" s="27">
        <f>SUM(B56:D56)</f>
        <v>0</v>
      </c>
    </row>
    <row r="57" spans="1:6" x14ac:dyDescent="0.25">
      <c r="A57" s="2" t="s">
        <v>22</v>
      </c>
      <c r="E57" s="27">
        <f>E55-E56</f>
        <v>0</v>
      </c>
    </row>
    <row r="58" spans="1:6" ht="15.75" thickBot="1" x14ac:dyDescent="0.3">
      <c r="A58" s="21"/>
      <c r="B58" s="21"/>
      <c r="C58" s="21"/>
      <c r="D58" s="21"/>
      <c r="E58" s="21"/>
    </row>
    <row r="59" spans="1:6" ht="15.75" thickTop="1" x14ac:dyDescent="0.25">
      <c r="A59" s="2" t="s">
        <v>7</v>
      </c>
    </row>
    <row r="60" spans="1:6" x14ac:dyDescent="0.25">
      <c r="A60" s="2"/>
    </row>
  </sheetData>
  <mergeCells count="12">
    <mergeCell ref="A49:E49"/>
    <mergeCell ref="A1:F1"/>
    <mergeCell ref="A8:F8"/>
    <mergeCell ref="A9:F9"/>
    <mergeCell ref="A19:E19"/>
    <mergeCell ref="A20:E20"/>
    <mergeCell ref="A21:E21"/>
    <mergeCell ref="A32:E32"/>
    <mergeCell ref="A33:E33"/>
    <mergeCell ref="A34:E34"/>
    <mergeCell ref="A47:E47"/>
    <mergeCell ref="A48:E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opLeftCell="A36" workbookViewId="0">
      <selection sqref="A1:F71"/>
    </sheetView>
  </sheetViews>
  <sheetFormatPr baseColWidth="10" defaultColWidth="11.5703125" defaultRowHeight="15" customHeight="1" x14ac:dyDescent="0.25"/>
  <cols>
    <col min="1" max="1" width="51.140625" style="1" customWidth="1"/>
    <col min="2" max="2" width="15.28515625" style="2" customWidth="1"/>
    <col min="3" max="3" width="15.42578125" style="2" customWidth="1"/>
    <col min="4" max="4" width="15.85546875" style="2" customWidth="1"/>
    <col min="5" max="5" width="15.5703125" style="2" customWidth="1"/>
    <col min="6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37" t="s">
        <v>29</v>
      </c>
      <c r="D2" s="39"/>
    </row>
    <row r="3" spans="1:7" s="38" customFormat="1" ht="15" customHeight="1" x14ac:dyDescent="0.25">
      <c r="A3" s="36" t="s">
        <v>1</v>
      </c>
      <c r="B3" s="37" t="s">
        <v>25</v>
      </c>
    </row>
    <row r="4" spans="1:7" s="38" customFormat="1" ht="15" customHeight="1" x14ac:dyDescent="0.25">
      <c r="A4" s="36" t="s">
        <v>13</v>
      </c>
      <c r="B4" s="37" t="s">
        <v>25</v>
      </c>
      <c r="C4" s="40"/>
      <c r="D4" s="40"/>
    </row>
    <row r="5" spans="1:7" s="38" customFormat="1" ht="15" customHeight="1" x14ac:dyDescent="0.25">
      <c r="A5" s="36" t="s">
        <v>74</v>
      </c>
      <c r="B5" s="42" t="s">
        <v>78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42</v>
      </c>
      <c r="D11" s="8" t="s">
        <v>43</v>
      </c>
      <c r="E11" s="8" t="s">
        <v>44</v>
      </c>
      <c r="F11" s="8" t="s">
        <v>45</v>
      </c>
    </row>
    <row r="13" spans="1:7" ht="15" customHeight="1" x14ac:dyDescent="0.25">
      <c r="A13" s="31" t="s">
        <v>31</v>
      </c>
      <c r="B13" s="10" t="s">
        <v>4</v>
      </c>
      <c r="C13" s="10">
        <v>31551</v>
      </c>
      <c r="D13" s="10">
        <v>31551</v>
      </c>
      <c r="E13" s="10">
        <v>31551</v>
      </c>
      <c r="F13" s="10">
        <f>SUM(C13:E13)</f>
        <v>94653</v>
      </c>
    </row>
    <row r="14" spans="1:7" ht="15" customHeight="1" x14ac:dyDescent="0.25">
      <c r="A14" s="31"/>
      <c r="B14" s="10" t="s">
        <v>48</v>
      </c>
      <c r="C14" s="10">
        <v>701</v>
      </c>
      <c r="D14" s="10">
        <v>701</v>
      </c>
      <c r="E14" s="10">
        <v>701</v>
      </c>
      <c r="F14" s="10">
        <v>2104</v>
      </c>
      <c r="G14" s="2" t="s">
        <v>36</v>
      </c>
    </row>
    <row r="15" spans="1:7" ht="15" customHeight="1" x14ac:dyDescent="0.25">
      <c r="A15" s="32" t="s">
        <v>32</v>
      </c>
      <c r="B15" s="12" t="s">
        <v>4</v>
      </c>
      <c r="C15" s="12"/>
      <c r="D15" s="12"/>
      <c r="E15" s="12"/>
      <c r="F15" s="12"/>
    </row>
    <row r="16" spans="1:7" ht="15" customHeight="1" x14ac:dyDescent="0.25">
      <c r="A16" s="32"/>
      <c r="B16" s="12" t="s">
        <v>30</v>
      </c>
      <c r="C16" s="12">
        <v>20</v>
      </c>
      <c r="D16" s="12">
        <v>10</v>
      </c>
      <c r="E16" s="13">
        <v>11</v>
      </c>
      <c r="F16" s="12">
        <f>SUM(C16:E16)</f>
        <v>41</v>
      </c>
      <c r="G16" s="35" t="s">
        <v>49</v>
      </c>
    </row>
    <row r="17" spans="1:6" ht="15" customHeight="1" x14ac:dyDescent="0.25">
      <c r="A17" s="33" t="s">
        <v>33</v>
      </c>
      <c r="B17" s="15" t="s">
        <v>4</v>
      </c>
      <c r="C17" s="16">
        <v>1133333</v>
      </c>
      <c r="D17" s="16">
        <v>1133333</v>
      </c>
      <c r="E17" s="16">
        <v>1133333</v>
      </c>
      <c r="F17" s="16">
        <f>SUM(C17:E17)</f>
        <v>3399999</v>
      </c>
    </row>
    <row r="18" spans="1:6" ht="15" customHeight="1" x14ac:dyDescent="0.25">
      <c r="A18" s="33"/>
      <c r="B18" s="15" t="s">
        <v>47</v>
      </c>
      <c r="C18" s="15">
        <v>21</v>
      </c>
      <c r="D18" s="15">
        <v>21</v>
      </c>
      <c r="E18" s="15">
        <v>21</v>
      </c>
      <c r="F18" s="15"/>
    </row>
    <row r="19" spans="1:6" s="1" customFormat="1" ht="15" customHeight="1" x14ac:dyDescent="0.25">
      <c r="A19" s="34" t="s">
        <v>34</v>
      </c>
      <c r="B19" s="18" t="s">
        <v>4</v>
      </c>
      <c r="C19" s="18"/>
      <c r="D19" s="18"/>
      <c r="E19" s="18"/>
      <c r="F19" s="18"/>
    </row>
    <row r="20" spans="1:6" s="1" customFormat="1" ht="15" customHeight="1" x14ac:dyDescent="0.25">
      <c r="A20" s="29"/>
    </row>
    <row r="22" spans="1:6" ht="15" customHeight="1" thickBot="1" x14ac:dyDescent="0.3">
      <c r="A22" s="20" t="s">
        <v>15</v>
      </c>
      <c r="B22" s="21"/>
      <c r="C22" s="21"/>
      <c r="D22" s="21"/>
      <c r="E22" s="21"/>
      <c r="F22" s="21"/>
    </row>
    <row r="23" spans="1:6" ht="15" customHeight="1" thickTop="1" x14ac:dyDescent="0.25">
      <c r="A23" s="58" t="s">
        <v>51</v>
      </c>
      <c r="B23" s="58"/>
      <c r="C23" s="58"/>
      <c r="D23" s="58"/>
      <c r="E23" s="58"/>
      <c r="F23" s="58"/>
    </row>
    <row r="24" spans="1:6" ht="15" customHeight="1" x14ac:dyDescent="0.25">
      <c r="A24" s="22" t="s">
        <v>50</v>
      </c>
      <c r="B24" s="23"/>
      <c r="C24" s="23"/>
      <c r="D24" s="23"/>
      <c r="E24" s="23"/>
      <c r="F24" s="23"/>
    </row>
    <row r="25" spans="1:6" ht="15" customHeight="1" x14ac:dyDescent="0.25">
      <c r="A25" s="1" t="s">
        <v>88</v>
      </c>
    </row>
    <row r="28" spans="1:6" ht="15" customHeight="1" x14ac:dyDescent="0.25">
      <c r="A28" s="57" t="s">
        <v>16</v>
      </c>
      <c r="B28" s="57"/>
      <c r="C28" s="57"/>
      <c r="D28" s="57"/>
      <c r="E28" s="57"/>
    </row>
    <row r="29" spans="1:6" ht="15" customHeight="1" x14ac:dyDescent="0.25">
      <c r="A29" s="56" t="s">
        <v>9</v>
      </c>
      <c r="B29" s="56"/>
      <c r="C29" s="56"/>
      <c r="D29" s="56"/>
      <c r="E29" s="56"/>
    </row>
    <row r="30" spans="1:6" ht="15" customHeight="1" x14ac:dyDescent="0.25">
      <c r="A30" s="56" t="s">
        <v>76</v>
      </c>
      <c r="B30" s="56"/>
      <c r="C30" s="56"/>
      <c r="D30" s="56"/>
      <c r="E30" s="56"/>
    </row>
    <row r="32" spans="1:6" ht="15" customHeight="1" thickBot="1" x14ac:dyDescent="0.3">
      <c r="A32" s="7" t="s">
        <v>2</v>
      </c>
      <c r="B32" s="8" t="s">
        <v>42</v>
      </c>
      <c r="C32" s="8" t="s">
        <v>43</v>
      </c>
      <c r="D32" s="8" t="s">
        <v>44</v>
      </c>
      <c r="E32" s="8" t="s">
        <v>46</v>
      </c>
    </row>
    <row r="34" spans="1:5" ht="15" customHeight="1" x14ac:dyDescent="0.25">
      <c r="A34" s="35" t="s">
        <v>31</v>
      </c>
      <c r="B34" s="27">
        <v>267418.7</v>
      </c>
      <c r="C34" s="27">
        <v>2734818.78</v>
      </c>
      <c r="D34" s="27">
        <v>1271471.6000000001</v>
      </c>
      <c r="E34" s="27">
        <f>SUM(B34:D34)</f>
        <v>4273709.08</v>
      </c>
    </row>
    <row r="35" spans="1:5" ht="15" customHeight="1" x14ac:dyDescent="0.25">
      <c r="A35" s="35" t="s">
        <v>32</v>
      </c>
      <c r="B35" s="27">
        <v>217871967.41</v>
      </c>
      <c r="C35" s="27">
        <v>226205603.34</v>
      </c>
      <c r="D35" s="27">
        <v>156840226.59</v>
      </c>
      <c r="E35" s="27">
        <f>SUM(B35:D35)</f>
        <v>600917797.34000003</v>
      </c>
    </row>
    <row r="36" spans="1:5" ht="15" customHeight="1" x14ac:dyDescent="0.25">
      <c r="A36" s="35" t="s">
        <v>33</v>
      </c>
      <c r="B36" s="27">
        <v>59741607.799999997</v>
      </c>
      <c r="C36" s="27">
        <v>3440253.65</v>
      </c>
      <c r="D36" s="27">
        <v>13435333.449999999</v>
      </c>
      <c r="E36" s="27">
        <f>SUM(B36:D36)</f>
        <v>76617194.899999991</v>
      </c>
    </row>
    <row r="37" spans="1:5" ht="15" customHeight="1" x14ac:dyDescent="0.25">
      <c r="A37" s="35" t="s">
        <v>34</v>
      </c>
      <c r="B37" s="27">
        <v>392188771.19999999</v>
      </c>
      <c r="D37" s="27">
        <v>64186685.969999999</v>
      </c>
      <c r="E37" s="27">
        <f>SUM(B37:D37)</f>
        <v>456375457.16999996</v>
      </c>
    </row>
    <row r="38" spans="1:5" ht="15" customHeight="1" x14ac:dyDescent="0.25">
      <c r="A38" s="35" t="s">
        <v>35</v>
      </c>
      <c r="B38" s="27">
        <v>24490897.559999999</v>
      </c>
      <c r="C38" s="27">
        <v>42490920.340000004</v>
      </c>
      <c r="D38" s="27">
        <v>28071616.079999998</v>
      </c>
      <c r="E38" s="27">
        <f>SUM(B38:D38)</f>
        <v>95053433.980000004</v>
      </c>
    </row>
    <row r="39" spans="1:5" ht="15" customHeight="1" x14ac:dyDescent="0.25">
      <c r="E39" s="27"/>
    </row>
    <row r="40" spans="1:5" ht="15" customHeight="1" thickBot="1" x14ac:dyDescent="0.3">
      <c r="A40" s="20" t="s">
        <v>15</v>
      </c>
      <c r="B40" s="28">
        <f>SUM(B34:B39)</f>
        <v>694560662.66999984</v>
      </c>
      <c r="C40" s="28">
        <f>SUM(C34:C39)</f>
        <v>274871596.11000001</v>
      </c>
      <c r="D40" s="28">
        <f>SUM(D34:D39)</f>
        <v>263805333.69</v>
      </c>
      <c r="E40" s="28">
        <f>SUM(B40:D40)</f>
        <v>1233237592.4699998</v>
      </c>
    </row>
    <row r="41" spans="1:5" ht="15" customHeight="1" thickTop="1" x14ac:dyDescent="0.25">
      <c r="A41" s="1" t="s">
        <v>88</v>
      </c>
    </row>
    <row r="43" spans="1:5" ht="15" customHeight="1" x14ac:dyDescent="0.25">
      <c r="A43" s="56" t="s">
        <v>17</v>
      </c>
      <c r="B43" s="56"/>
      <c r="C43" s="56"/>
      <c r="D43" s="56"/>
      <c r="E43" s="56"/>
    </row>
    <row r="44" spans="1:5" ht="15" customHeight="1" x14ac:dyDescent="0.25">
      <c r="A44" s="56" t="s">
        <v>9</v>
      </c>
      <c r="B44" s="56"/>
      <c r="C44" s="56"/>
      <c r="D44" s="56"/>
      <c r="E44" s="56"/>
    </row>
    <row r="45" spans="1:5" ht="15" customHeight="1" x14ac:dyDescent="0.25">
      <c r="A45" s="56" t="s">
        <v>76</v>
      </c>
      <c r="B45" s="56"/>
      <c r="C45" s="56"/>
      <c r="D45" s="56"/>
      <c r="E45" s="56"/>
    </row>
    <row r="47" spans="1:5" ht="15" customHeight="1" thickBot="1" x14ac:dyDescent="0.3">
      <c r="A47" s="7" t="s">
        <v>10</v>
      </c>
      <c r="B47" s="8" t="s">
        <v>42</v>
      </c>
      <c r="C47" s="8" t="s">
        <v>43</v>
      </c>
      <c r="D47" s="8" t="s">
        <v>44</v>
      </c>
      <c r="E47" s="8" t="s">
        <v>45</v>
      </c>
    </row>
    <row r="49" spans="1:5" ht="15" customHeight="1" x14ac:dyDescent="0.25">
      <c r="A49" s="1" t="s">
        <v>41</v>
      </c>
      <c r="B49" s="27">
        <v>0</v>
      </c>
      <c r="C49" s="2">
        <v>0</v>
      </c>
      <c r="D49" s="2">
        <v>0</v>
      </c>
      <c r="E49" s="27">
        <f t="shared" ref="E49:E55" si="0">SUM(B49:D49)</f>
        <v>0</v>
      </c>
    </row>
    <row r="50" spans="1:5" ht="15" customHeight="1" x14ac:dyDescent="0.25">
      <c r="A50" s="1" t="s">
        <v>37</v>
      </c>
      <c r="B50" s="27">
        <v>33701277.799999997</v>
      </c>
      <c r="C50" s="27">
        <v>57085011.43</v>
      </c>
      <c r="D50" s="27">
        <v>34418508.43</v>
      </c>
      <c r="E50" s="27">
        <f t="shared" si="0"/>
        <v>125204797.66</v>
      </c>
    </row>
    <row r="51" spans="1:5" ht="15" customHeight="1" x14ac:dyDescent="0.25">
      <c r="A51" s="1" t="s">
        <v>39</v>
      </c>
      <c r="B51" s="27">
        <v>3370511.94</v>
      </c>
      <c r="C51" s="27">
        <v>11212838.710000001</v>
      </c>
      <c r="D51" s="27">
        <v>18445189.289999999</v>
      </c>
      <c r="E51" s="27">
        <f t="shared" si="0"/>
        <v>33028539.939999998</v>
      </c>
    </row>
    <row r="52" spans="1:5" ht="15" customHeight="1" x14ac:dyDescent="0.25">
      <c r="A52" s="1" t="s">
        <v>38</v>
      </c>
      <c r="B52" s="27">
        <v>56368760.729999997</v>
      </c>
      <c r="C52" s="27">
        <v>859385.31</v>
      </c>
      <c r="D52" s="27"/>
      <c r="E52" s="27">
        <f t="shared" si="0"/>
        <v>57228146.039999999</v>
      </c>
    </row>
    <row r="53" spans="1:5" ht="15" customHeight="1" x14ac:dyDescent="0.25">
      <c r="A53" s="1" t="s">
        <v>40</v>
      </c>
      <c r="B53" s="27">
        <v>601120111.20000005</v>
      </c>
      <c r="C53" s="27">
        <v>205714359.59999999</v>
      </c>
      <c r="D53" s="27">
        <v>210941638.09999999</v>
      </c>
      <c r="E53" s="27">
        <f t="shared" si="0"/>
        <v>1017776108.9000001</v>
      </c>
    </row>
    <row r="54" spans="1:5" ht="15" customHeight="1" x14ac:dyDescent="0.25">
      <c r="A54" s="1" t="s">
        <v>89</v>
      </c>
      <c r="B54" s="27">
        <v>0</v>
      </c>
      <c r="C54" s="2">
        <v>0</v>
      </c>
      <c r="D54" s="2">
        <v>0</v>
      </c>
      <c r="E54" s="27">
        <f t="shared" si="0"/>
        <v>0</v>
      </c>
    </row>
    <row r="55" spans="1:5" ht="15" customHeight="1" thickBot="1" x14ac:dyDescent="0.3">
      <c r="A55" s="20" t="s">
        <v>15</v>
      </c>
      <c r="B55" s="28">
        <f>SUM(B49:B54)</f>
        <v>694560661.67000008</v>
      </c>
      <c r="C55" s="28">
        <f t="shared" ref="C55:D55" si="1">SUM(C49:C54)</f>
        <v>274871595.05000001</v>
      </c>
      <c r="D55" s="28">
        <f t="shared" si="1"/>
        <v>263805335.81999999</v>
      </c>
      <c r="E55" s="28">
        <f t="shared" si="0"/>
        <v>1233237592.54</v>
      </c>
    </row>
    <row r="56" spans="1:5" ht="15" customHeight="1" thickTop="1" x14ac:dyDescent="0.25">
      <c r="A56" s="1" t="s">
        <v>88</v>
      </c>
    </row>
    <row r="59" spans="1:5" ht="15" customHeight="1" x14ac:dyDescent="0.25">
      <c r="A59" s="56" t="s">
        <v>23</v>
      </c>
      <c r="B59" s="56"/>
      <c r="C59" s="56"/>
      <c r="D59" s="56"/>
      <c r="E59" s="56"/>
    </row>
    <row r="60" spans="1:5" ht="15" customHeight="1" x14ac:dyDescent="0.25">
      <c r="A60" s="56" t="s">
        <v>18</v>
      </c>
      <c r="B60" s="56"/>
      <c r="C60" s="56"/>
      <c r="D60" s="56"/>
      <c r="E60" s="56"/>
    </row>
    <row r="61" spans="1:5" ht="18" customHeight="1" x14ac:dyDescent="0.25">
      <c r="A61" s="56" t="s">
        <v>76</v>
      </c>
      <c r="B61" s="56"/>
      <c r="C61" s="56"/>
      <c r="D61" s="56"/>
      <c r="E61" s="56"/>
    </row>
    <row r="63" spans="1:5" ht="15" customHeight="1" thickBot="1" x14ac:dyDescent="0.3">
      <c r="A63" s="7" t="s">
        <v>10</v>
      </c>
      <c r="B63" s="8" t="s">
        <v>42</v>
      </c>
      <c r="C63" s="8" t="s">
        <v>43</v>
      </c>
      <c r="D63" s="8" t="s">
        <v>44</v>
      </c>
      <c r="E63" s="8" t="s">
        <v>45</v>
      </c>
    </row>
    <row r="65" spans="1:5" ht="15" customHeight="1" x14ac:dyDescent="0.25">
      <c r="A65" s="2" t="s">
        <v>73</v>
      </c>
      <c r="B65" s="27">
        <f>'Global 2T'!E69</f>
        <v>400574603.81999993</v>
      </c>
      <c r="C65" s="27">
        <v>384900079.52999997</v>
      </c>
      <c r="D65" s="27">
        <v>350728556.88</v>
      </c>
      <c r="E65" s="27">
        <f>B65</f>
        <v>400574603.81999993</v>
      </c>
    </row>
    <row r="66" spans="1:5" ht="15" customHeight="1" x14ac:dyDescent="0.25">
      <c r="A66" s="2" t="s">
        <v>19</v>
      </c>
      <c r="B66" s="27">
        <v>236679526.5</v>
      </c>
      <c r="C66" s="27">
        <v>240700072.40000001</v>
      </c>
      <c r="D66" s="27">
        <v>237660576.80000001</v>
      </c>
      <c r="E66" s="27">
        <f>SUM(B66:D66)</f>
        <v>715040175.70000005</v>
      </c>
    </row>
    <row r="67" spans="1:5" ht="15" customHeight="1" x14ac:dyDescent="0.25">
      <c r="A67" s="2" t="s">
        <v>20</v>
      </c>
      <c r="B67" s="27">
        <f>B65+B66</f>
        <v>637254130.31999993</v>
      </c>
      <c r="C67" s="27">
        <f>SUM(C65:C66)</f>
        <v>625600151.92999995</v>
      </c>
      <c r="D67" s="27">
        <f>SUM(D65:D66)</f>
        <v>588389133.68000007</v>
      </c>
      <c r="E67" s="27">
        <f>E66+E65</f>
        <v>1115614779.52</v>
      </c>
    </row>
    <row r="68" spans="1:5" ht="15" customHeight="1" x14ac:dyDescent="0.25">
      <c r="A68" s="2" t="s">
        <v>21</v>
      </c>
      <c r="B68" s="27">
        <v>694560661.66999996</v>
      </c>
      <c r="C68" s="27">
        <v>274871595.05000001</v>
      </c>
      <c r="D68" s="27">
        <v>263805355.81999999</v>
      </c>
      <c r="E68" s="27">
        <f>SUM(B68:D68)</f>
        <v>1233237612.54</v>
      </c>
    </row>
    <row r="69" spans="1:5" ht="15" customHeight="1" x14ac:dyDescent="0.25">
      <c r="A69" s="2" t="s">
        <v>22</v>
      </c>
      <c r="B69" s="27">
        <f>B67-B68</f>
        <v>-57306531.350000024</v>
      </c>
      <c r="C69" s="27">
        <f>C67-C68</f>
        <v>350728556.87999994</v>
      </c>
      <c r="D69" s="27">
        <f>D67-D68</f>
        <v>324583777.86000007</v>
      </c>
      <c r="E69" s="27">
        <f>E67-E68</f>
        <v>-117622833.01999998</v>
      </c>
    </row>
    <row r="70" spans="1:5" ht="15" customHeight="1" thickBot="1" x14ac:dyDescent="0.3">
      <c r="A70" s="21"/>
      <c r="B70" s="21"/>
      <c r="C70" s="21"/>
      <c r="D70" s="21"/>
      <c r="E70" s="21"/>
    </row>
    <row r="71" spans="1:5" ht="15" customHeight="1" thickTop="1" x14ac:dyDescent="0.25">
      <c r="A71" s="1" t="s">
        <v>88</v>
      </c>
    </row>
    <row r="72" spans="1:5" ht="15" customHeight="1" x14ac:dyDescent="0.25">
      <c r="A72" s="2"/>
    </row>
  </sheetData>
  <mergeCells count="13">
    <mergeCell ref="A59:E59"/>
    <mergeCell ref="A60:E60"/>
    <mergeCell ref="A61:E61"/>
    <mergeCell ref="A29:E29"/>
    <mergeCell ref="A30:E30"/>
    <mergeCell ref="A43:E43"/>
    <mergeCell ref="A44:E44"/>
    <mergeCell ref="A45:E45"/>
    <mergeCell ref="A23:F23"/>
    <mergeCell ref="A1:F1"/>
    <mergeCell ref="A8:F8"/>
    <mergeCell ref="A9:F9"/>
    <mergeCell ref="A28:E28"/>
  </mergeCells>
  <printOptions horizontalCentered="1" verticalCentered="1"/>
  <pageMargins left="0.70866141732283472" right="1.18" top="0.3" bottom="0.2" header="0.31496062992125984" footer="0.31496062992125984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selection activeCell="F60" sqref="F60"/>
    </sheetView>
  </sheetViews>
  <sheetFormatPr baseColWidth="10" defaultColWidth="11.5703125" defaultRowHeight="15" customHeight="1" x14ac:dyDescent="0.25"/>
  <cols>
    <col min="1" max="1" width="51.140625" style="1" customWidth="1"/>
    <col min="2" max="2" width="15" style="2" customWidth="1"/>
    <col min="3" max="3" width="12.5703125" style="2" bestFit="1" customWidth="1"/>
    <col min="4" max="4" width="13.85546875" style="2" customWidth="1"/>
    <col min="5" max="5" width="14" style="2" customWidth="1"/>
    <col min="6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37" t="s">
        <v>27</v>
      </c>
      <c r="D2" s="39"/>
    </row>
    <row r="3" spans="1:7" s="38" customFormat="1" ht="15" customHeight="1" x14ac:dyDescent="0.25">
      <c r="A3" s="36" t="s">
        <v>1</v>
      </c>
      <c r="B3" s="37" t="s">
        <v>25</v>
      </c>
    </row>
    <row r="4" spans="1:7" s="38" customFormat="1" ht="15" customHeight="1" x14ac:dyDescent="0.25">
      <c r="A4" s="36" t="s">
        <v>13</v>
      </c>
      <c r="B4" s="37" t="s">
        <v>27</v>
      </c>
      <c r="C4" s="40"/>
      <c r="D4" s="40"/>
    </row>
    <row r="5" spans="1:7" s="38" customFormat="1" ht="15" customHeight="1" x14ac:dyDescent="0.25">
      <c r="A5" s="36" t="s">
        <v>74</v>
      </c>
      <c r="B5" s="42" t="s">
        <v>78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42</v>
      </c>
      <c r="D11" s="8" t="s">
        <v>43</v>
      </c>
      <c r="E11" s="8" t="s">
        <v>44</v>
      </c>
      <c r="F11" s="8" t="s">
        <v>45</v>
      </c>
    </row>
    <row r="13" spans="1:7" ht="15" customHeight="1" x14ac:dyDescent="0.25">
      <c r="A13" s="35" t="s">
        <v>28</v>
      </c>
      <c r="B13" s="2" t="s">
        <v>4</v>
      </c>
      <c r="F13" s="27">
        <f>SUM(C13:E13)</f>
        <v>0</v>
      </c>
      <c r="G13" s="48" t="s">
        <v>83</v>
      </c>
    </row>
    <row r="15" spans="1:7" ht="15" customHeight="1" thickBot="1" x14ac:dyDescent="0.3">
      <c r="A15" s="20" t="s">
        <v>15</v>
      </c>
      <c r="B15" s="21"/>
      <c r="C15" s="21"/>
      <c r="D15" s="21"/>
      <c r="E15" s="21"/>
      <c r="F15" s="21"/>
    </row>
    <row r="16" spans="1:7" ht="15" customHeight="1" thickTop="1" x14ac:dyDescent="0.25">
      <c r="A16" s="1" t="s">
        <v>7</v>
      </c>
    </row>
    <row r="19" spans="1:5" ht="15" customHeight="1" x14ac:dyDescent="0.25">
      <c r="A19" s="57" t="s">
        <v>16</v>
      </c>
      <c r="B19" s="57"/>
      <c r="C19" s="57"/>
      <c r="D19" s="57"/>
      <c r="E19" s="57"/>
    </row>
    <row r="20" spans="1:5" ht="15" customHeight="1" x14ac:dyDescent="0.25">
      <c r="A20" s="56" t="s">
        <v>9</v>
      </c>
      <c r="B20" s="56"/>
      <c r="C20" s="56"/>
      <c r="D20" s="56"/>
      <c r="E20" s="56"/>
    </row>
    <row r="21" spans="1:5" ht="15" customHeight="1" x14ac:dyDescent="0.25">
      <c r="A21" s="56" t="s">
        <v>76</v>
      </c>
      <c r="B21" s="56"/>
      <c r="C21" s="56"/>
      <c r="D21" s="56"/>
      <c r="E21" s="56"/>
    </row>
    <row r="23" spans="1:5" ht="15" customHeight="1" thickBot="1" x14ac:dyDescent="0.3">
      <c r="A23" s="7" t="s">
        <v>2</v>
      </c>
      <c r="B23" s="8" t="s">
        <v>42</v>
      </c>
      <c r="C23" s="8" t="s">
        <v>43</v>
      </c>
      <c r="D23" s="8" t="s">
        <v>44</v>
      </c>
      <c r="E23" s="8" t="s">
        <v>45</v>
      </c>
    </row>
    <row r="25" spans="1:5" ht="15" customHeight="1" x14ac:dyDescent="0.25">
      <c r="A25" s="35" t="s">
        <v>28</v>
      </c>
      <c r="B25" s="27">
        <v>392188771.19999999</v>
      </c>
      <c r="C25" s="27"/>
      <c r="D25" s="27">
        <v>64186685.969999999</v>
      </c>
      <c r="E25" s="27">
        <f>SUM(B25:D25)</f>
        <v>456375457.16999996</v>
      </c>
    </row>
    <row r="28" spans="1:5" ht="15" customHeight="1" thickBot="1" x14ac:dyDescent="0.3">
      <c r="A28" s="20" t="s">
        <v>15</v>
      </c>
      <c r="B28" s="21">
        <f>SUM(B25:B27)</f>
        <v>392188771.19999999</v>
      </c>
      <c r="C28" s="21">
        <f>SUM(C25:C27)</f>
        <v>0</v>
      </c>
      <c r="D28" s="28">
        <f>SUM(D25:D27)</f>
        <v>64186685.969999999</v>
      </c>
      <c r="E28" s="28">
        <f>SUM(B28:D28)</f>
        <v>456375457.16999996</v>
      </c>
    </row>
    <row r="29" spans="1:5" ht="15" customHeight="1" thickTop="1" x14ac:dyDescent="0.25">
      <c r="A29" s="1" t="s">
        <v>7</v>
      </c>
    </row>
    <row r="32" spans="1:5" ht="15" customHeight="1" x14ac:dyDescent="0.25">
      <c r="A32" s="56" t="s">
        <v>17</v>
      </c>
      <c r="B32" s="56"/>
      <c r="C32" s="56"/>
      <c r="D32" s="56"/>
      <c r="E32" s="56"/>
    </row>
    <row r="33" spans="1:5" ht="15" customHeight="1" x14ac:dyDescent="0.25">
      <c r="A33" s="56" t="s">
        <v>9</v>
      </c>
      <c r="B33" s="56"/>
      <c r="C33" s="56"/>
      <c r="D33" s="56"/>
      <c r="E33" s="56"/>
    </row>
    <row r="34" spans="1:5" ht="15" customHeight="1" x14ac:dyDescent="0.25">
      <c r="A34" s="56" t="s">
        <v>76</v>
      </c>
      <c r="B34" s="56"/>
      <c r="C34" s="56"/>
      <c r="D34" s="56"/>
      <c r="E34" s="56"/>
    </row>
    <row r="36" spans="1:5" ht="15" customHeight="1" thickBot="1" x14ac:dyDescent="0.3">
      <c r="A36" s="7" t="s">
        <v>10</v>
      </c>
      <c r="B36" s="8" t="s">
        <v>42</v>
      </c>
      <c r="C36" s="8" t="s">
        <v>43</v>
      </c>
      <c r="D36" s="8" t="s">
        <v>44</v>
      </c>
      <c r="E36" s="8" t="s">
        <v>45</v>
      </c>
    </row>
    <row r="38" spans="1:5" ht="15" customHeight="1" x14ac:dyDescent="0.25">
      <c r="A38" s="1" t="s">
        <v>40</v>
      </c>
      <c r="B38" s="27">
        <v>392188771.19999999</v>
      </c>
      <c r="C38" s="27"/>
      <c r="D38" s="27">
        <v>64186685.969999999</v>
      </c>
      <c r="E38" s="27">
        <f>SUM(B38:D38)</f>
        <v>456375457.16999996</v>
      </c>
    </row>
    <row r="39" spans="1:5" ht="15" customHeight="1" x14ac:dyDescent="0.25">
      <c r="A39" s="1" t="s">
        <v>11</v>
      </c>
    </row>
    <row r="40" spans="1:5" ht="15" customHeight="1" x14ac:dyDescent="0.25">
      <c r="A40" s="1" t="s">
        <v>12</v>
      </c>
    </row>
    <row r="41" spans="1:5" ht="15" customHeight="1" x14ac:dyDescent="0.25">
      <c r="A41" s="1" t="s">
        <v>5</v>
      </c>
    </row>
    <row r="42" spans="1:5" ht="15" customHeight="1" x14ac:dyDescent="0.25">
      <c r="A42" s="1" t="s">
        <v>6</v>
      </c>
    </row>
    <row r="43" spans="1:5" ht="15" customHeight="1" thickBot="1" x14ac:dyDescent="0.3">
      <c r="A43" s="20" t="s">
        <v>15</v>
      </c>
      <c r="B43" s="28">
        <f>SUM(B38:B42)</f>
        <v>392188771.19999999</v>
      </c>
      <c r="C43" s="28">
        <f>SUM(C38:C42)</f>
        <v>0</v>
      </c>
      <c r="D43" s="28">
        <f>SUM(D38:D42)</f>
        <v>64186685.969999999</v>
      </c>
      <c r="E43" s="28">
        <f>SUM(B43:D43)</f>
        <v>456375457.16999996</v>
      </c>
    </row>
    <row r="44" spans="1:5" ht="15" customHeight="1" thickTop="1" x14ac:dyDescent="0.25">
      <c r="A44" s="24" t="s">
        <v>7</v>
      </c>
    </row>
    <row r="47" spans="1:5" ht="15" customHeight="1" x14ac:dyDescent="0.25">
      <c r="A47" s="56" t="s">
        <v>23</v>
      </c>
      <c r="B47" s="56"/>
      <c r="C47" s="56"/>
      <c r="D47" s="56"/>
      <c r="E47" s="56"/>
    </row>
    <row r="48" spans="1:5" ht="15" customHeight="1" x14ac:dyDescent="0.25">
      <c r="A48" s="56" t="s">
        <v>18</v>
      </c>
      <c r="B48" s="56"/>
      <c r="C48" s="56"/>
      <c r="D48" s="56"/>
      <c r="E48" s="56"/>
    </row>
    <row r="49" spans="1:6" ht="18" customHeight="1" x14ac:dyDescent="0.25">
      <c r="A49" s="56" t="s">
        <v>76</v>
      </c>
      <c r="B49" s="56"/>
      <c r="C49" s="56"/>
      <c r="D49" s="56"/>
      <c r="E49" s="56"/>
    </row>
    <row r="51" spans="1:6" ht="15" customHeight="1" thickBot="1" x14ac:dyDescent="0.3">
      <c r="A51" s="7" t="s">
        <v>10</v>
      </c>
      <c r="B51" s="8" t="s">
        <v>42</v>
      </c>
      <c r="C51" s="8" t="s">
        <v>43</v>
      </c>
      <c r="D51" s="8" t="s">
        <v>44</v>
      </c>
      <c r="E51" s="8" t="s">
        <v>45</v>
      </c>
    </row>
    <row r="53" spans="1:6" ht="15" customHeight="1" x14ac:dyDescent="0.25">
      <c r="A53" s="2" t="s">
        <v>73</v>
      </c>
      <c r="E53" s="27">
        <f>B53</f>
        <v>0</v>
      </c>
      <c r="F53" s="48" t="s">
        <v>84</v>
      </c>
    </row>
    <row r="54" spans="1:6" ht="15" customHeight="1" x14ac:dyDescent="0.25">
      <c r="A54" s="2" t="s">
        <v>19</v>
      </c>
      <c r="E54" s="27">
        <f>SUM(B54:D54)</f>
        <v>0</v>
      </c>
    </row>
    <row r="55" spans="1:6" ht="15" customHeight="1" x14ac:dyDescent="0.25">
      <c r="A55" s="2" t="s">
        <v>20</v>
      </c>
      <c r="E55" s="27">
        <f>E54+E53</f>
        <v>0</v>
      </c>
    </row>
    <row r="56" spans="1:6" ht="15" customHeight="1" x14ac:dyDescent="0.25">
      <c r="A56" s="2" t="s">
        <v>21</v>
      </c>
      <c r="E56" s="27">
        <f>SUM(B56:D56)</f>
        <v>0</v>
      </c>
    </row>
    <row r="57" spans="1:6" ht="15" customHeight="1" x14ac:dyDescent="0.25">
      <c r="A57" s="2" t="s">
        <v>22</v>
      </c>
      <c r="E57" s="27">
        <f>E55-E56</f>
        <v>0</v>
      </c>
    </row>
    <row r="58" spans="1:6" ht="15" customHeight="1" thickBot="1" x14ac:dyDescent="0.3">
      <c r="A58" s="21"/>
      <c r="B58" s="21"/>
      <c r="C58" s="21"/>
      <c r="D58" s="21"/>
      <c r="E58" s="21"/>
    </row>
    <row r="59" spans="1:6" ht="15" customHeight="1" thickTop="1" x14ac:dyDescent="0.25">
      <c r="A59" s="2" t="s">
        <v>7</v>
      </c>
    </row>
    <row r="60" spans="1:6" ht="15" customHeight="1" x14ac:dyDescent="0.25">
      <c r="A60" s="2"/>
    </row>
  </sheetData>
  <mergeCells count="12">
    <mergeCell ref="A49:E49"/>
    <mergeCell ref="A1:F1"/>
    <mergeCell ref="A8:F8"/>
    <mergeCell ref="A9:F9"/>
    <mergeCell ref="A19:E19"/>
    <mergeCell ref="A20:E20"/>
    <mergeCell ref="A21:E21"/>
    <mergeCell ref="A32:E32"/>
    <mergeCell ref="A33:E33"/>
    <mergeCell ref="A34:E34"/>
    <mergeCell ref="A47:E47"/>
    <mergeCell ref="A48:E48"/>
  </mergeCells>
  <printOptions horizontalCentered="1" verticalCentered="1"/>
  <pageMargins left="0.70866141732283472" right="1.18" top="0.3" bottom="0.2" header="0.31496062992125984" footer="0.31496062992125984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topLeftCell="A37" workbookViewId="0">
      <selection sqref="A1:F71"/>
    </sheetView>
  </sheetViews>
  <sheetFormatPr baseColWidth="10" defaultColWidth="11.5703125" defaultRowHeight="15" x14ac:dyDescent="0.25"/>
  <cols>
    <col min="1" max="1" width="51.140625" style="1" customWidth="1"/>
    <col min="2" max="2" width="15.28515625" style="2" customWidth="1"/>
    <col min="3" max="3" width="14.42578125" style="2" customWidth="1"/>
    <col min="4" max="4" width="15.85546875" style="2" customWidth="1"/>
    <col min="5" max="5" width="15.140625" style="2" bestFit="1" customWidth="1"/>
    <col min="6" max="16384" width="11.5703125" style="2"/>
  </cols>
  <sheetData>
    <row r="1" spans="1:7" ht="15" customHeight="1" x14ac:dyDescent="0.25">
      <c r="A1" s="56" t="s">
        <v>24</v>
      </c>
      <c r="B1" s="56"/>
      <c r="C1" s="56"/>
      <c r="D1" s="56"/>
      <c r="E1" s="56"/>
      <c r="F1" s="56"/>
    </row>
    <row r="2" spans="1:7" s="38" customFormat="1" ht="15" customHeight="1" x14ac:dyDescent="0.25">
      <c r="A2" s="36" t="s">
        <v>0</v>
      </c>
      <c r="B2" s="37" t="s">
        <v>29</v>
      </c>
      <c r="D2" s="39"/>
    </row>
    <row r="3" spans="1:7" s="38" customFormat="1" ht="15" customHeight="1" x14ac:dyDescent="0.25">
      <c r="A3" s="36" t="s">
        <v>1</v>
      </c>
      <c r="B3" s="37" t="s">
        <v>25</v>
      </c>
    </row>
    <row r="4" spans="1:7" s="38" customFormat="1" ht="15" customHeight="1" x14ac:dyDescent="0.25">
      <c r="A4" s="36" t="s">
        <v>13</v>
      </c>
      <c r="B4" s="37" t="s">
        <v>25</v>
      </c>
      <c r="C4" s="40"/>
      <c r="D4" s="40"/>
    </row>
    <row r="5" spans="1:7" s="38" customFormat="1" ht="15" customHeight="1" x14ac:dyDescent="0.25">
      <c r="A5" s="36" t="s">
        <v>74</v>
      </c>
      <c r="B5" s="42" t="s">
        <v>79</v>
      </c>
    </row>
    <row r="6" spans="1:7" s="38" customFormat="1" ht="15" customHeight="1" x14ac:dyDescent="0.25">
      <c r="A6" s="36"/>
      <c r="B6" s="41"/>
    </row>
    <row r="8" spans="1:7" ht="15" customHeight="1" x14ac:dyDescent="0.25">
      <c r="A8" s="56" t="s">
        <v>8</v>
      </c>
      <c r="B8" s="56"/>
      <c r="C8" s="56"/>
      <c r="D8" s="56"/>
      <c r="E8" s="56"/>
      <c r="F8" s="56"/>
    </row>
    <row r="9" spans="1:7" ht="15" customHeight="1" x14ac:dyDescent="0.25">
      <c r="A9" s="56" t="s">
        <v>14</v>
      </c>
      <c r="B9" s="56"/>
      <c r="C9" s="56"/>
      <c r="D9" s="56"/>
      <c r="E9" s="56"/>
      <c r="F9" s="56"/>
    </row>
    <row r="11" spans="1:7" ht="15" customHeight="1" thickBot="1" x14ac:dyDescent="0.3">
      <c r="A11" s="7" t="s">
        <v>2</v>
      </c>
      <c r="B11" s="8" t="s">
        <v>3</v>
      </c>
      <c r="C11" s="8" t="s">
        <v>62</v>
      </c>
      <c r="D11" s="8" t="s">
        <v>63</v>
      </c>
      <c r="E11" s="8" t="s">
        <v>64</v>
      </c>
      <c r="F11" s="8" t="s">
        <v>65</v>
      </c>
    </row>
    <row r="13" spans="1:7" ht="15" customHeight="1" x14ac:dyDescent="0.25">
      <c r="A13" s="31" t="s">
        <v>31</v>
      </c>
      <c r="B13" s="10" t="s">
        <v>4</v>
      </c>
      <c r="C13" s="10">
        <v>179087</v>
      </c>
      <c r="D13" s="10">
        <v>179087</v>
      </c>
      <c r="E13" s="10">
        <v>179087</v>
      </c>
      <c r="F13" s="10">
        <f>SUM(C13:E13)</f>
        <v>537261</v>
      </c>
    </row>
    <row r="14" spans="1:7" ht="15" customHeight="1" x14ac:dyDescent="0.25">
      <c r="A14" s="31"/>
      <c r="B14" s="10" t="s">
        <v>48</v>
      </c>
      <c r="C14" s="10">
        <v>1827</v>
      </c>
      <c r="D14" s="10">
        <v>1827</v>
      </c>
      <c r="E14" s="10">
        <v>1827</v>
      </c>
      <c r="F14" s="10">
        <f>SUM(C14:E14)</f>
        <v>5481</v>
      </c>
    </row>
    <row r="15" spans="1:7" ht="15" customHeight="1" x14ac:dyDescent="0.25">
      <c r="A15" s="32" t="s">
        <v>32</v>
      </c>
      <c r="B15" s="12" t="s">
        <v>4</v>
      </c>
      <c r="C15" s="12">
        <v>2511</v>
      </c>
      <c r="D15" s="12">
        <v>23571</v>
      </c>
      <c r="E15" s="12">
        <v>44018</v>
      </c>
      <c r="F15" s="12">
        <f>SUM(C15:E15)</f>
        <v>70100</v>
      </c>
    </row>
    <row r="16" spans="1:7" ht="15" customHeight="1" x14ac:dyDescent="0.25">
      <c r="A16" s="32"/>
      <c r="B16" s="12" t="s">
        <v>30</v>
      </c>
      <c r="C16" s="12">
        <v>6</v>
      </c>
      <c r="D16" s="12">
        <v>12</v>
      </c>
      <c r="E16" s="13">
        <v>12</v>
      </c>
      <c r="F16" s="12">
        <f>SUM(C16:E16)</f>
        <v>30</v>
      </c>
      <c r="G16" s="6" t="s">
        <v>36</v>
      </c>
    </row>
    <row r="17" spans="1:6" x14ac:dyDescent="0.25">
      <c r="A17" s="33" t="s">
        <v>33</v>
      </c>
      <c r="B17" s="15" t="s">
        <v>4</v>
      </c>
      <c r="C17" s="16">
        <v>1069064</v>
      </c>
      <c r="D17" s="16">
        <v>1069064</v>
      </c>
      <c r="E17" s="16">
        <v>1069064</v>
      </c>
      <c r="F17" s="16">
        <f>SUM(C17:E17)</f>
        <v>3207192</v>
      </c>
    </row>
    <row r="18" spans="1:6" x14ac:dyDescent="0.25">
      <c r="A18" s="33"/>
      <c r="B18" s="15" t="s">
        <v>56</v>
      </c>
      <c r="C18" s="15">
        <v>25</v>
      </c>
      <c r="D18" s="15">
        <v>25</v>
      </c>
      <c r="E18" s="15">
        <v>25</v>
      </c>
      <c r="F18" s="16">
        <f t="shared" ref="F18:F19" si="0">SUM(C18:E18)</f>
        <v>75</v>
      </c>
    </row>
    <row r="19" spans="1:6" s="1" customFormat="1" x14ac:dyDescent="0.25">
      <c r="A19" s="34" t="s">
        <v>34</v>
      </c>
      <c r="B19" s="18" t="s">
        <v>4</v>
      </c>
      <c r="C19" s="18"/>
      <c r="D19" s="18"/>
      <c r="E19" s="18">
        <v>4921</v>
      </c>
      <c r="F19" s="16">
        <f t="shared" si="0"/>
        <v>4921</v>
      </c>
    </row>
    <row r="20" spans="1:6" s="1" customFormat="1" x14ac:dyDescent="0.25">
      <c r="A20" s="29"/>
    </row>
    <row r="22" spans="1:6" ht="15.75" thickBot="1" x14ac:dyDescent="0.3">
      <c r="A22" s="20" t="s">
        <v>15</v>
      </c>
      <c r="B22" s="21"/>
      <c r="C22" s="21"/>
      <c r="D22" s="21"/>
      <c r="E22" s="21"/>
      <c r="F22" s="21"/>
    </row>
    <row r="23" spans="1:6" ht="15.75" thickTop="1" x14ac:dyDescent="0.25">
      <c r="A23" s="22" t="s">
        <v>57</v>
      </c>
      <c r="B23" s="23"/>
      <c r="C23" s="23"/>
      <c r="D23" s="23"/>
      <c r="E23" s="23"/>
      <c r="F23" s="23"/>
    </row>
    <row r="24" spans="1:6" x14ac:dyDescent="0.25">
      <c r="A24" s="1" t="s">
        <v>88</v>
      </c>
    </row>
    <row r="27" spans="1:6" x14ac:dyDescent="0.25">
      <c r="A27" s="57" t="s">
        <v>16</v>
      </c>
      <c r="B27" s="57"/>
      <c r="C27" s="57"/>
      <c r="D27" s="57"/>
      <c r="E27" s="57"/>
    </row>
    <row r="28" spans="1:6" x14ac:dyDescent="0.25">
      <c r="A28" s="56" t="s">
        <v>9</v>
      </c>
      <c r="B28" s="56"/>
      <c r="C28" s="56"/>
      <c r="D28" s="56"/>
      <c r="E28" s="56"/>
    </row>
    <row r="29" spans="1:6" x14ac:dyDescent="0.25">
      <c r="A29" s="56" t="s">
        <v>76</v>
      </c>
      <c r="B29" s="56"/>
      <c r="C29" s="56"/>
      <c r="D29" s="56"/>
      <c r="E29" s="56"/>
    </row>
    <row r="31" spans="1:6" ht="15.75" thickBot="1" x14ac:dyDescent="0.3">
      <c r="A31" s="7" t="s">
        <v>2</v>
      </c>
      <c r="B31" s="8" t="s">
        <v>62</v>
      </c>
      <c r="C31" s="8" t="s">
        <v>63</v>
      </c>
      <c r="D31" s="8" t="s">
        <v>64</v>
      </c>
      <c r="E31" s="8" t="s">
        <v>65</v>
      </c>
    </row>
    <row r="33" spans="1:5" x14ac:dyDescent="0.25">
      <c r="A33" s="35" t="s">
        <v>31</v>
      </c>
      <c r="B33" s="27">
        <v>137684.79999999999</v>
      </c>
      <c r="C33" s="27">
        <v>9711140.5399999991</v>
      </c>
      <c r="D33" s="27">
        <v>54362147.18</v>
      </c>
      <c r="E33" s="27">
        <f>SUM(B33:D33)</f>
        <v>64210972.519999996</v>
      </c>
    </row>
    <row r="34" spans="1:5" x14ac:dyDescent="0.25">
      <c r="A34" s="35" t="s">
        <v>32</v>
      </c>
      <c r="B34" s="27">
        <v>49457228.549999997</v>
      </c>
      <c r="C34" s="27">
        <v>10957956.58</v>
      </c>
      <c r="D34" s="27">
        <v>58916400.829999998</v>
      </c>
      <c r="E34" s="27">
        <f>SUM(B34:D34)</f>
        <v>119331585.95999999</v>
      </c>
    </row>
    <row r="35" spans="1:5" x14ac:dyDescent="0.25">
      <c r="A35" s="35" t="s">
        <v>33</v>
      </c>
      <c r="B35" s="27">
        <v>2364580.7200000002</v>
      </c>
      <c r="C35" s="27">
        <v>38060929.18</v>
      </c>
      <c r="D35" s="27">
        <v>73710652.329999983</v>
      </c>
      <c r="E35" s="27">
        <f>SUM(B35:D35)</f>
        <v>114136162.22999999</v>
      </c>
    </row>
    <row r="36" spans="1:5" x14ac:dyDescent="0.25">
      <c r="A36" s="35" t="s">
        <v>34</v>
      </c>
      <c r="B36" s="2">
        <v>63376153.829999998</v>
      </c>
      <c r="C36" s="2">
        <v>131376617.04000001</v>
      </c>
      <c r="D36" s="27">
        <v>63109107.93</v>
      </c>
      <c r="E36" s="47">
        <f>SUM(B36:D36)</f>
        <v>257861878.80000001</v>
      </c>
    </row>
    <row r="37" spans="1:5" x14ac:dyDescent="0.25">
      <c r="A37" s="35" t="s">
        <v>35</v>
      </c>
      <c r="B37" s="27">
        <v>41122311.370000005</v>
      </c>
      <c r="C37" s="27">
        <v>129349756.53</v>
      </c>
      <c r="D37" s="27">
        <v>216514961.97000003</v>
      </c>
      <c r="E37" s="27">
        <f>SUM(B37:D37)</f>
        <v>386987029.87</v>
      </c>
    </row>
    <row r="38" spans="1:5" x14ac:dyDescent="0.25">
      <c r="E38" s="27"/>
    </row>
    <row r="39" spans="1:5" ht="15.75" thickBot="1" x14ac:dyDescent="0.3">
      <c r="A39" s="20" t="s">
        <v>15</v>
      </c>
      <c r="B39" s="28">
        <f>SUM(B33:B38)</f>
        <v>156457959.26999998</v>
      </c>
      <c r="C39" s="28">
        <f>SUM(C33:C38)</f>
        <v>319456399.87</v>
      </c>
      <c r="D39" s="28">
        <f>SUM(D33:D38)</f>
        <v>466613270.24000001</v>
      </c>
      <c r="E39" s="28">
        <f>SUM(B39:D39)</f>
        <v>942527629.38</v>
      </c>
    </row>
    <row r="40" spans="1:5" ht="15.75" thickTop="1" x14ac:dyDescent="0.25">
      <c r="A40" s="1" t="s">
        <v>88</v>
      </c>
    </row>
    <row r="43" spans="1:5" x14ac:dyDescent="0.25">
      <c r="A43" s="56" t="s">
        <v>17</v>
      </c>
      <c r="B43" s="56"/>
      <c r="C43" s="56"/>
      <c r="D43" s="56"/>
      <c r="E43" s="56"/>
    </row>
    <row r="44" spans="1:5" x14ac:dyDescent="0.25">
      <c r="A44" s="56" t="s">
        <v>9</v>
      </c>
      <c r="B44" s="56"/>
      <c r="C44" s="56"/>
      <c r="D44" s="56"/>
      <c r="E44" s="56"/>
    </row>
    <row r="45" spans="1:5" x14ac:dyDescent="0.25">
      <c r="A45" s="56" t="s">
        <v>76</v>
      </c>
      <c r="B45" s="56"/>
      <c r="C45" s="56"/>
      <c r="D45" s="56"/>
      <c r="E45" s="56"/>
    </row>
    <row r="47" spans="1:5" ht="15.75" thickBot="1" x14ac:dyDescent="0.3">
      <c r="A47" s="7" t="s">
        <v>10</v>
      </c>
      <c r="B47" s="8" t="s">
        <v>62</v>
      </c>
      <c r="C47" s="8" t="s">
        <v>63</v>
      </c>
      <c r="D47" s="8" t="s">
        <v>64</v>
      </c>
      <c r="E47" s="8" t="s">
        <v>65</v>
      </c>
    </row>
    <row r="49" spans="1:5" x14ac:dyDescent="0.25">
      <c r="A49" s="1" t="s">
        <v>41</v>
      </c>
      <c r="B49" s="27">
        <v>0</v>
      </c>
      <c r="C49" s="2">
        <v>35467229.890000001</v>
      </c>
      <c r="D49" s="2">
        <v>187695806.89000002</v>
      </c>
      <c r="E49" s="27">
        <f t="shared" ref="E49:E54" si="1">SUM(B49:D49)</f>
        <v>223163036.78000003</v>
      </c>
    </row>
    <row r="50" spans="1:5" x14ac:dyDescent="0.25">
      <c r="A50" s="1" t="s">
        <v>37</v>
      </c>
      <c r="B50" s="27">
        <v>15602462.370000001</v>
      </c>
      <c r="C50" s="27">
        <v>57937792.920000002</v>
      </c>
      <c r="D50" s="27">
        <v>104827055.59</v>
      </c>
      <c r="E50" s="27">
        <f t="shared" si="1"/>
        <v>178367310.88</v>
      </c>
    </row>
    <row r="51" spans="1:5" x14ac:dyDescent="0.25">
      <c r="A51" s="1" t="s">
        <v>39</v>
      </c>
      <c r="B51" s="27">
        <v>29279343.150000006</v>
      </c>
      <c r="C51" s="27">
        <v>9753222.5599999987</v>
      </c>
      <c r="D51" s="27">
        <v>43652858.530000001</v>
      </c>
      <c r="E51" s="27">
        <f t="shared" si="1"/>
        <v>82685424.24000001</v>
      </c>
    </row>
    <row r="52" spans="1:5" x14ac:dyDescent="0.25">
      <c r="A52" s="1" t="s">
        <v>38</v>
      </c>
      <c r="B52" s="27">
        <v>0</v>
      </c>
      <c r="C52" s="27">
        <v>20721537.460000001</v>
      </c>
      <c r="D52" s="27">
        <v>12759781.219999999</v>
      </c>
      <c r="E52" s="27">
        <f t="shared" si="1"/>
        <v>33481318.68</v>
      </c>
    </row>
    <row r="53" spans="1:5" x14ac:dyDescent="0.25">
      <c r="A53" s="1" t="s">
        <v>40</v>
      </c>
      <c r="B53" s="27">
        <v>48200000</v>
      </c>
      <c r="C53" s="27">
        <v>64200000</v>
      </c>
      <c r="D53" s="27">
        <v>54568660</v>
      </c>
      <c r="E53" s="27">
        <f t="shared" si="1"/>
        <v>166968660</v>
      </c>
    </row>
    <row r="54" spans="1:5" x14ac:dyDescent="0.25">
      <c r="A54" s="1" t="s">
        <v>89</v>
      </c>
      <c r="B54" s="27">
        <v>63376153.829999998</v>
      </c>
      <c r="C54" s="27">
        <v>131376617.04000001</v>
      </c>
      <c r="D54" s="27">
        <v>63109107.93</v>
      </c>
      <c r="E54" s="27">
        <f t="shared" si="1"/>
        <v>257861878.80000001</v>
      </c>
    </row>
    <row r="55" spans="1:5" ht="15.75" thickBot="1" x14ac:dyDescent="0.3">
      <c r="A55" s="20" t="s">
        <v>15</v>
      </c>
      <c r="B55" s="28">
        <f>SUM(B49:B54)</f>
        <v>156457959.35000002</v>
      </c>
      <c r="C55" s="28">
        <f t="shared" ref="C55:D55" si="2">SUM(C49:C54)</f>
        <v>319456399.87</v>
      </c>
      <c r="D55" s="28">
        <f t="shared" si="2"/>
        <v>466613270.16000003</v>
      </c>
      <c r="E55" s="28">
        <f>SUM(B55:D55)</f>
        <v>942527629.38000011</v>
      </c>
    </row>
    <row r="56" spans="1:5" ht="15.75" thickTop="1" x14ac:dyDescent="0.25">
      <c r="A56" s="1" t="s">
        <v>88</v>
      </c>
    </row>
    <row r="59" spans="1:5" x14ac:dyDescent="0.25">
      <c r="A59" s="56" t="s">
        <v>23</v>
      </c>
      <c r="B59" s="56"/>
      <c r="C59" s="56"/>
      <c r="D59" s="56"/>
      <c r="E59" s="56"/>
    </row>
    <row r="60" spans="1:5" x14ac:dyDescent="0.25">
      <c r="A60" s="56" t="s">
        <v>18</v>
      </c>
      <c r="B60" s="56"/>
      <c r="C60" s="56"/>
      <c r="D60" s="56"/>
      <c r="E60" s="56"/>
    </row>
    <row r="61" spans="1:5" x14ac:dyDescent="0.25">
      <c r="A61" s="56" t="s">
        <v>76</v>
      </c>
      <c r="B61" s="56"/>
      <c r="C61" s="56"/>
      <c r="D61" s="56"/>
      <c r="E61" s="56"/>
    </row>
    <row r="63" spans="1:5" ht="15.75" thickBot="1" x14ac:dyDescent="0.3">
      <c r="A63" s="7" t="s">
        <v>10</v>
      </c>
      <c r="B63" s="8" t="s">
        <v>62</v>
      </c>
      <c r="C63" s="8" t="s">
        <v>63</v>
      </c>
      <c r="D63" s="8" t="s">
        <v>64</v>
      </c>
      <c r="E63" s="8" t="s">
        <v>65</v>
      </c>
    </row>
    <row r="65" spans="1:5" x14ac:dyDescent="0.25">
      <c r="A65" s="2" t="s">
        <v>73</v>
      </c>
      <c r="B65" s="27">
        <f>'Global 3T'!E69</f>
        <v>-117622833.01999998</v>
      </c>
      <c r="C65" s="27">
        <v>354686285.44999981</v>
      </c>
      <c r="D65" s="27">
        <v>341331752.35999978</v>
      </c>
      <c r="E65" s="27">
        <f>B65</f>
        <v>-117622833.01999998</v>
      </c>
    </row>
    <row r="66" spans="1:5" x14ac:dyDescent="0.25">
      <c r="A66" s="2" t="s">
        <v>19</v>
      </c>
      <c r="B66" s="27">
        <v>236679526.5</v>
      </c>
      <c r="C66" s="27">
        <v>240700072.40000001</v>
      </c>
      <c r="D66" s="27">
        <v>237660576.80000001</v>
      </c>
      <c r="E66" s="27">
        <f>SUM(B66:D66)</f>
        <v>715040175.70000005</v>
      </c>
    </row>
    <row r="67" spans="1:5" x14ac:dyDescent="0.25">
      <c r="A67" s="2" t="s">
        <v>20</v>
      </c>
      <c r="B67" s="27">
        <v>447768090.96999985</v>
      </c>
      <c r="C67" s="27">
        <v>529411535.18999982</v>
      </c>
      <c r="D67" s="27">
        <v>592992332.29999971</v>
      </c>
      <c r="E67" s="27">
        <f>E66+E65</f>
        <v>597417342.68000007</v>
      </c>
    </row>
    <row r="68" spans="1:5" x14ac:dyDescent="0.25">
      <c r="A68" s="2" t="s">
        <v>21</v>
      </c>
      <c r="B68" s="27">
        <f>B55</f>
        <v>156457959.35000002</v>
      </c>
      <c r="C68" s="27">
        <f t="shared" ref="C68:D68" si="3">C55</f>
        <v>319456399.87</v>
      </c>
      <c r="D68" s="27">
        <f t="shared" si="3"/>
        <v>466613270.16000003</v>
      </c>
      <c r="E68" s="27">
        <f>SUM(B68:D68)</f>
        <v>942527629.38000011</v>
      </c>
    </row>
    <row r="69" spans="1:5" x14ac:dyDescent="0.25">
      <c r="A69" s="2" t="s">
        <v>22</v>
      </c>
      <c r="B69" s="27">
        <v>354686285.44999981</v>
      </c>
      <c r="C69" s="27">
        <v>341331752.35999978</v>
      </c>
      <c r="D69" s="27">
        <v>189488170.06999969</v>
      </c>
      <c r="E69" s="27">
        <f>E67-E68</f>
        <v>-345110286.70000005</v>
      </c>
    </row>
    <row r="70" spans="1:5" ht="15.75" thickBot="1" x14ac:dyDescent="0.3">
      <c r="A70" s="21"/>
      <c r="B70" s="21"/>
      <c r="C70" s="21"/>
      <c r="D70" s="21"/>
      <c r="E70" s="21"/>
    </row>
    <row r="71" spans="1:5" ht="15.75" thickTop="1" x14ac:dyDescent="0.25">
      <c r="A71" s="1" t="s">
        <v>88</v>
      </c>
    </row>
    <row r="72" spans="1:5" x14ac:dyDescent="0.25">
      <c r="A72" s="2"/>
    </row>
  </sheetData>
  <mergeCells count="12">
    <mergeCell ref="A61:E61"/>
    <mergeCell ref="A1:F1"/>
    <mergeCell ref="A8:F8"/>
    <mergeCell ref="A9:F9"/>
    <mergeCell ref="A27:E27"/>
    <mergeCell ref="A28:E28"/>
    <mergeCell ref="A29:E29"/>
    <mergeCell ref="A43:E43"/>
    <mergeCell ref="A44:E44"/>
    <mergeCell ref="A45:E45"/>
    <mergeCell ref="A59:E59"/>
    <mergeCell ref="A60:E60"/>
  </mergeCells>
  <pageMargins left="0.7" right="0.7" top="0.75" bottom="0.75" header="0.3" footer="0.3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4" zoomScaleNormal="100" workbookViewId="0">
      <selection activeCell="D61" sqref="D61"/>
    </sheetView>
  </sheetViews>
  <sheetFormatPr baseColWidth="10" defaultColWidth="11.5703125" defaultRowHeight="15" x14ac:dyDescent="0.25"/>
  <cols>
    <col min="1" max="1" width="51.140625" style="1" customWidth="1"/>
    <col min="2" max="3" width="15.140625" style="2" bestFit="1" customWidth="1"/>
    <col min="4" max="4" width="13.85546875" style="2" customWidth="1"/>
    <col min="5" max="5" width="13.7109375" style="2" bestFit="1" customWidth="1"/>
    <col min="6" max="16384" width="11.5703125" style="2"/>
  </cols>
  <sheetData>
    <row r="1" spans="1:6" ht="15" customHeight="1" x14ac:dyDescent="0.25">
      <c r="A1" s="56" t="s">
        <v>24</v>
      </c>
      <c r="B1" s="56"/>
      <c r="C1" s="56"/>
      <c r="D1" s="56"/>
      <c r="E1" s="56"/>
      <c r="F1" s="56"/>
    </row>
    <row r="2" spans="1:6" s="38" customFormat="1" ht="15" customHeight="1" x14ac:dyDescent="0.25">
      <c r="A2" s="36" t="s">
        <v>0</v>
      </c>
      <c r="B2" s="37" t="s">
        <v>27</v>
      </c>
      <c r="D2" s="39"/>
    </row>
    <row r="3" spans="1:6" s="38" customFormat="1" ht="15" customHeight="1" x14ac:dyDescent="0.25">
      <c r="A3" s="36" t="s">
        <v>1</v>
      </c>
      <c r="B3" s="37" t="s">
        <v>25</v>
      </c>
    </row>
    <row r="4" spans="1:6" s="38" customFormat="1" ht="15" customHeight="1" x14ac:dyDescent="0.25">
      <c r="A4" s="36" t="s">
        <v>13</v>
      </c>
      <c r="B4" s="37" t="s">
        <v>27</v>
      </c>
      <c r="C4" s="40"/>
      <c r="D4" s="40"/>
    </row>
    <row r="5" spans="1:6" s="38" customFormat="1" ht="15" customHeight="1" x14ac:dyDescent="0.25">
      <c r="A5" s="36" t="s">
        <v>74</v>
      </c>
      <c r="B5" s="45" t="s">
        <v>79</v>
      </c>
    </row>
    <row r="6" spans="1:6" s="38" customFormat="1" ht="15" customHeight="1" x14ac:dyDescent="0.25">
      <c r="A6" s="36"/>
      <c r="B6" s="41"/>
    </row>
    <row r="8" spans="1:6" ht="15" customHeight="1" x14ac:dyDescent="0.25">
      <c r="A8" s="56" t="s">
        <v>8</v>
      </c>
      <c r="B8" s="56"/>
      <c r="C8" s="56"/>
      <c r="D8" s="56"/>
      <c r="E8" s="56"/>
      <c r="F8" s="56"/>
    </row>
    <row r="9" spans="1:6" ht="15" customHeight="1" x14ac:dyDescent="0.25">
      <c r="A9" s="56" t="s">
        <v>14</v>
      </c>
      <c r="B9" s="56"/>
      <c r="C9" s="56"/>
      <c r="D9" s="56"/>
      <c r="E9" s="56"/>
      <c r="F9" s="56"/>
    </row>
    <row r="11" spans="1:6" ht="15" customHeight="1" thickBot="1" x14ac:dyDescent="0.3">
      <c r="A11" s="7" t="s">
        <v>2</v>
      </c>
      <c r="B11" s="8" t="s">
        <v>3</v>
      </c>
      <c r="C11" s="8" t="s">
        <v>62</v>
      </c>
      <c r="D11" s="8" t="s">
        <v>63</v>
      </c>
      <c r="E11" s="8" t="s">
        <v>64</v>
      </c>
      <c r="F11" s="8" t="s">
        <v>65</v>
      </c>
    </row>
    <row r="13" spans="1:6" ht="15" customHeight="1" x14ac:dyDescent="0.25">
      <c r="A13" s="35" t="s">
        <v>28</v>
      </c>
      <c r="B13" s="2" t="s">
        <v>4</v>
      </c>
      <c r="E13" s="2">
        <v>4921</v>
      </c>
      <c r="F13" s="2">
        <f>SUM(C13:E13)</f>
        <v>4921</v>
      </c>
    </row>
    <row r="15" spans="1:6" ht="15" customHeight="1" thickBot="1" x14ac:dyDescent="0.3">
      <c r="A15" s="20" t="s">
        <v>15</v>
      </c>
      <c r="B15" s="21"/>
      <c r="C15" s="21"/>
      <c r="D15" s="21"/>
      <c r="E15" s="21"/>
      <c r="F15" s="21"/>
    </row>
    <row r="16" spans="1:6" ht="15.75" thickTop="1" x14ac:dyDescent="0.25">
      <c r="A16" s="1" t="s">
        <v>7</v>
      </c>
    </row>
    <row r="19" spans="1:5" x14ac:dyDescent="0.25">
      <c r="A19" s="57" t="s">
        <v>16</v>
      </c>
      <c r="B19" s="57"/>
      <c r="C19" s="57"/>
      <c r="D19" s="57"/>
      <c r="E19" s="57"/>
    </row>
    <row r="20" spans="1:5" x14ac:dyDescent="0.25">
      <c r="A20" s="56" t="s">
        <v>9</v>
      </c>
      <c r="B20" s="56"/>
      <c r="C20" s="56"/>
      <c r="D20" s="56"/>
      <c r="E20" s="56"/>
    </row>
    <row r="21" spans="1:5" x14ac:dyDescent="0.25">
      <c r="A21" s="56" t="s">
        <v>76</v>
      </c>
      <c r="B21" s="56"/>
      <c r="C21" s="56"/>
      <c r="D21" s="56"/>
      <c r="E21" s="56"/>
    </row>
    <row r="23" spans="1:5" ht="15.75" thickBot="1" x14ac:dyDescent="0.3">
      <c r="A23" s="7" t="s">
        <v>2</v>
      </c>
      <c r="B23" s="8" t="s">
        <v>62</v>
      </c>
      <c r="C23" s="8" t="s">
        <v>63</v>
      </c>
      <c r="D23" s="8" t="s">
        <v>64</v>
      </c>
      <c r="E23" s="8" t="s">
        <v>65</v>
      </c>
    </row>
    <row r="25" spans="1:5" x14ac:dyDescent="0.25">
      <c r="A25" s="35" t="s">
        <v>28</v>
      </c>
      <c r="B25" s="2">
        <v>63376153.829999998</v>
      </c>
      <c r="C25" s="2">
        <v>131376617.04000001</v>
      </c>
      <c r="D25" s="27">
        <v>63109107.93</v>
      </c>
      <c r="E25" s="27">
        <f>SUM(B25:D25)</f>
        <v>257861878.80000001</v>
      </c>
    </row>
    <row r="28" spans="1:5" ht="15.75" thickBot="1" x14ac:dyDescent="0.3">
      <c r="A28" s="20" t="s">
        <v>15</v>
      </c>
      <c r="B28" s="21"/>
      <c r="C28" s="21"/>
      <c r="D28" s="21"/>
      <c r="E28" s="21"/>
    </row>
    <row r="29" spans="1:5" ht="15.75" thickTop="1" x14ac:dyDescent="0.25">
      <c r="A29" s="1" t="s">
        <v>7</v>
      </c>
    </row>
    <row r="32" spans="1:5" x14ac:dyDescent="0.25">
      <c r="A32" s="56" t="s">
        <v>17</v>
      </c>
      <c r="B32" s="56"/>
      <c r="C32" s="56"/>
      <c r="D32" s="56"/>
      <c r="E32" s="56"/>
    </row>
    <row r="33" spans="1:5" x14ac:dyDescent="0.25">
      <c r="A33" s="56" t="s">
        <v>9</v>
      </c>
      <c r="B33" s="56"/>
      <c r="C33" s="56"/>
      <c r="D33" s="56"/>
      <c r="E33" s="56"/>
    </row>
    <row r="34" spans="1:5" x14ac:dyDescent="0.25">
      <c r="A34" s="56" t="s">
        <v>76</v>
      </c>
      <c r="B34" s="56"/>
      <c r="C34" s="56"/>
      <c r="D34" s="56"/>
      <c r="E34" s="56"/>
    </row>
    <row r="36" spans="1:5" ht="15.75" thickBot="1" x14ac:dyDescent="0.3">
      <c r="A36" s="7" t="s">
        <v>10</v>
      </c>
      <c r="B36" s="8" t="s">
        <v>62</v>
      </c>
      <c r="C36" s="8" t="s">
        <v>63</v>
      </c>
      <c r="D36" s="8" t="s">
        <v>64</v>
      </c>
      <c r="E36" s="8" t="s">
        <v>65</v>
      </c>
    </row>
    <row r="38" spans="1:5" x14ac:dyDescent="0.25">
      <c r="A38" s="1" t="s">
        <v>40</v>
      </c>
      <c r="B38" s="2">
        <v>392188771.19999999</v>
      </c>
      <c r="D38" s="2">
        <v>64186685.969999999</v>
      </c>
      <c r="E38" s="2">
        <f>SUM(B38:D38)</f>
        <v>456375457.16999996</v>
      </c>
    </row>
    <row r="39" spans="1:5" x14ac:dyDescent="0.25">
      <c r="A39" s="1" t="s">
        <v>11</v>
      </c>
    </row>
    <row r="40" spans="1:5" x14ac:dyDescent="0.25">
      <c r="A40" s="1" t="s">
        <v>12</v>
      </c>
    </row>
    <row r="41" spans="1:5" x14ac:dyDescent="0.25">
      <c r="A41" s="1" t="s">
        <v>5</v>
      </c>
    </row>
    <row r="42" spans="1:5" x14ac:dyDescent="0.25">
      <c r="A42" s="1" t="s">
        <v>6</v>
      </c>
    </row>
    <row r="43" spans="1:5" ht="15.75" thickBot="1" x14ac:dyDescent="0.3">
      <c r="A43" s="20" t="s">
        <v>15</v>
      </c>
      <c r="B43" s="21"/>
      <c r="C43" s="21"/>
      <c r="D43" s="28"/>
      <c r="E43" s="21">
        <f>SUM(B43:D43)</f>
        <v>0</v>
      </c>
    </row>
    <row r="44" spans="1:5" ht="15.75" thickTop="1" x14ac:dyDescent="0.25">
      <c r="A44" s="24" t="s">
        <v>7</v>
      </c>
    </row>
    <row r="47" spans="1:5" x14ac:dyDescent="0.25">
      <c r="A47" s="56" t="s">
        <v>23</v>
      </c>
      <c r="B47" s="56"/>
      <c r="C47" s="56"/>
      <c r="D47" s="56"/>
      <c r="E47" s="56"/>
    </row>
    <row r="48" spans="1:5" x14ac:dyDescent="0.25">
      <c r="A48" s="56" t="s">
        <v>18</v>
      </c>
      <c r="B48" s="56"/>
      <c r="C48" s="56"/>
      <c r="D48" s="56"/>
      <c r="E48" s="56"/>
    </row>
    <row r="49" spans="1:5" x14ac:dyDescent="0.25">
      <c r="A49" s="56" t="s">
        <v>76</v>
      </c>
      <c r="B49" s="56"/>
      <c r="C49" s="56"/>
      <c r="D49" s="56"/>
      <c r="E49" s="56"/>
    </row>
    <row r="51" spans="1:5" ht="15.75" thickBot="1" x14ac:dyDescent="0.3">
      <c r="A51" s="7" t="s">
        <v>10</v>
      </c>
      <c r="B51" s="8" t="s">
        <v>62</v>
      </c>
      <c r="C51" s="8" t="s">
        <v>63</v>
      </c>
      <c r="D51" s="8" t="s">
        <v>64</v>
      </c>
      <c r="E51" s="8" t="s">
        <v>65</v>
      </c>
    </row>
    <row r="53" spans="1:5" x14ac:dyDescent="0.25">
      <c r="A53" s="2" t="s">
        <v>73</v>
      </c>
      <c r="B53" s="47">
        <v>63376153.829999998</v>
      </c>
      <c r="C53" s="47">
        <f>B57</f>
        <v>67840162.599999994</v>
      </c>
      <c r="D53" s="47">
        <f>C57</f>
        <v>4.9999997019767761E-2</v>
      </c>
      <c r="E53" s="27">
        <f>B53</f>
        <v>63376153.829999998</v>
      </c>
    </row>
    <row r="54" spans="1:5" x14ac:dyDescent="0.25">
      <c r="A54" s="2" t="s">
        <v>19</v>
      </c>
      <c r="B54" s="47">
        <v>67840162.599999994</v>
      </c>
      <c r="C54" s="47">
        <v>63536454.450000003</v>
      </c>
      <c r="D54" s="47">
        <v>91512938.150000006</v>
      </c>
      <c r="E54" s="27">
        <f>SUM(B54:D54)</f>
        <v>222889555.19999999</v>
      </c>
    </row>
    <row r="55" spans="1:5" x14ac:dyDescent="0.25">
      <c r="A55" s="2" t="s">
        <v>20</v>
      </c>
      <c r="B55" s="47">
        <f>SUM(B53:B54)</f>
        <v>131216316.42999999</v>
      </c>
      <c r="C55" s="47">
        <f t="shared" ref="C55:D55" si="0">SUM(C53:C54)</f>
        <v>131376617.05</v>
      </c>
      <c r="D55" s="47">
        <f t="shared" si="0"/>
        <v>91512938.200000003</v>
      </c>
      <c r="E55" s="27">
        <f>E54+E53</f>
        <v>286265709.02999997</v>
      </c>
    </row>
    <row r="56" spans="1:5" x14ac:dyDescent="0.25">
      <c r="A56" s="2" t="s">
        <v>21</v>
      </c>
      <c r="B56" s="47">
        <v>63376153.829999998</v>
      </c>
      <c r="C56" s="47">
        <v>131376617</v>
      </c>
      <c r="D56" s="47">
        <f>63109107.93</f>
        <v>63109107.93</v>
      </c>
      <c r="E56" s="27">
        <f>SUM(B56:D56)</f>
        <v>257861878.75999999</v>
      </c>
    </row>
    <row r="57" spans="1:5" x14ac:dyDescent="0.25">
      <c r="A57" s="2" t="s">
        <v>22</v>
      </c>
      <c r="B57" s="47">
        <f>B55-B56</f>
        <v>67840162.599999994</v>
      </c>
      <c r="C57" s="47">
        <f t="shared" ref="C57:D57" si="1">C55-C56</f>
        <v>4.9999997019767761E-2</v>
      </c>
      <c r="D57" s="47">
        <f t="shared" si="1"/>
        <v>28403830.270000003</v>
      </c>
      <c r="E57" s="27">
        <f>E55-E56</f>
        <v>28403830.269999981</v>
      </c>
    </row>
    <row r="58" spans="1:5" ht="15.75" thickBot="1" x14ac:dyDescent="0.3">
      <c r="A58" s="21"/>
      <c r="B58" s="21"/>
      <c r="C58" s="21"/>
      <c r="D58" s="21"/>
      <c r="E58" s="21"/>
    </row>
    <row r="59" spans="1:5" ht="15.75" thickTop="1" x14ac:dyDescent="0.25">
      <c r="A59" s="2" t="s">
        <v>7</v>
      </c>
    </row>
    <row r="60" spans="1:5" x14ac:dyDescent="0.25">
      <c r="A60" s="2"/>
    </row>
  </sheetData>
  <mergeCells count="12">
    <mergeCell ref="A49:E49"/>
    <mergeCell ref="A1:F1"/>
    <mergeCell ref="A8:F8"/>
    <mergeCell ref="A9:F9"/>
    <mergeCell ref="A19:E19"/>
    <mergeCell ref="A20:E20"/>
    <mergeCell ref="A21:E21"/>
    <mergeCell ref="A32:E32"/>
    <mergeCell ref="A33:E33"/>
    <mergeCell ref="A34:E34"/>
    <mergeCell ref="A47:E47"/>
    <mergeCell ref="A48:E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2"/>
  <sheetViews>
    <sheetView topLeftCell="A40" workbookViewId="0">
      <selection activeCell="F54" sqref="F54"/>
    </sheetView>
  </sheetViews>
  <sheetFormatPr baseColWidth="10" defaultColWidth="11.5703125" defaultRowHeight="15" x14ac:dyDescent="0.25"/>
  <cols>
    <col min="1" max="1" width="51.140625" style="1" customWidth="1"/>
    <col min="2" max="2" width="15.28515625" style="2" customWidth="1"/>
    <col min="3" max="3" width="15.140625" style="2" bestFit="1" customWidth="1"/>
    <col min="4" max="4" width="15.85546875" style="2" customWidth="1"/>
    <col min="5" max="6" width="15.140625" style="2" bestFit="1" customWidth="1"/>
    <col min="7" max="16384" width="11.5703125" style="2"/>
  </cols>
  <sheetData>
    <row r="1" spans="1:6" ht="15" customHeight="1" x14ac:dyDescent="0.25">
      <c r="A1" s="56" t="s">
        <v>24</v>
      </c>
      <c r="B1" s="56"/>
      <c r="C1" s="56"/>
      <c r="D1" s="56"/>
      <c r="E1" s="56"/>
    </row>
    <row r="2" spans="1:6" s="38" customFormat="1" ht="15" customHeight="1" x14ac:dyDescent="0.25">
      <c r="A2" s="36" t="s">
        <v>0</v>
      </c>
      <c r="B2" s="37" t="s">
        <v>29</v>
      </c>
      <c r="D2" s="39"/>
    </row>
    <row r="3" spans="1:6" s="38" customFormat="1" ht="15" customHeight="1" x14ac:dyDescent="0.25">
      <c r="A3" s="36" t="s">
        <v>1</v>
      </c>
      <c r="B3" s="37" t="s">
        <v>25</v>
      </c>
    </row>
    <row r="4" spans="1:6" s="38" customFormat="1" ht="15" customHeight="1" x14ac:dyDescent="0.25">
      <c r="A4" s="36" t="s">
        <v>13</v>
      </c>
      <c r="B4" s="37" t="s">
        <v>25</v>
      </c>
      <c r="C4" s="40"/>
      <c r="D4" s="40"/>
    </row>
    <row r="5" spans="1:6" s="38" customFormat="1" ht="15" customHeight="1" x14ac:dyDescent="0.25">
      <c r="A5" s="36" t="s">
        <v>74</v>
      </c>
      <c r="B5" s="45" t="s">
        <v>80</v>
      </c>
    </row>
    <row r="6" spans="1:6" s="38" customFormat="1" ht="15" customHeight="1" x14ac:dyDescent="0.25">
      <c r="A6" s="36"/>
      <c r="B6" s="45"/>
    </row>
    <row r="8" spans="1:6" ht="15" customHeight="1" x14ac:dyDescent="0.25">
      <c r="A8" s="56" t="s">
        <v>8</v>
      </c>
      <c r="B8" s="56"/>
      <c r="C8" s="56"/>
      <c r="D8" s="56"/>
      <c r="E8" s="56"/>
    </row>
    <row r="9" spans="1:6" ht="15" customHeight="1" x14ac:dyDescent="0.25">
      <c r="A9" s="56" t="s">
        <v>14</v>
      </c>
      <c r="B9" s="56"/>
      <c r="C9" s="56"/>
      <c r="D9" s="56"/>
      <c r="E9" s="56"/>
    </row>
    <row r="11" spans="1:6" ht="15" customHeight="1" thickBot="1" x14ac:dyDescent="0.3">
      <c r="A11" s="7" t="s">
        <v>2</v>
      </c>
      <c r="B11" s="8" t="s">
        <v>3</v>
      </c>
      <c r="C11" s="8" t="s">
        <v>61</v>
      </c>
      <c r="D11" s="8" t="s">
        <v>66</v>
      </c>
      <c r="E11" s="8" t="s">
        <v>72</v>
      </c>
    </row>
    <row r="13" spans="1:6" ht="15" customHeight="1" x14ac:dyDescent="0.25">
      <c r="A13" s="29" t="s">
        <v>31</v>
      </c>
      <c r="B13" s="1" t="s">
        <v>4</v>
      </c>
      <c r="C13" s="46">
        <f>'Global 1T'!F13</f>
        <v>76816</v>
      </c>
      <c r="D13" s="46">
        <f>'Global 2T'!F13</f>
        <v>454062</v>
      </c>
      <c r="E13" s="46">
        <f t="shared" ref="E13:E19" si="0">SUM(C13:D13)</f>
        <v>530878</v>
      </c>
    </row>
    <row r="14" spans="1:6" ht="15" customHeight="1" x14ac:dyDescent="0.25">
      <c r="A14" s="29"/>
      <c r="B14" s="1" t="s">
        <v>26</v>
      </c>
      <c r="C14" s="46">
        <f>'Global 1T'!F14</f>
        <v>26</v>
      </c>
      <c r="D14" s="46">
        <f>'Global 2T'!F14</f>
        <v>26</v>
      </c>
      <c r="E14" s="46">
        <f t="shared" si="0"/>
        <v>52</v>
      </c>
    </row>
    <row r="15" spans="1:6" ht="15" customHeight="1" x14ac:dyDescent="0.25">
      <c r="A15" s="29" t="s">
        <v>32</v>
      </c>
      <c r="B15" s="1" t="s">
        <v>4</v>
      </c>
      <c r="C15" s="46">
        <f>'Global 1T'!F15</f>
        <v>0</v>
      </c>
      <c r="D15" s="46">
        <f>'Global 2T'!F15</f>
        <v>0</v>
      </c>
      <c r="E15" s="46">
        <f t="shared" si="0"/>
        <v>0</v>
      </c>
    </row>
    <row r="16" spans="1:6" ht="15" customHeight="1" x14ac:dyDescent="0.25">
      <c r="A16" s="29"/>
      <c r="B16" s="1" t="s">
        <v>30</v>
      </c>
      <c r="C16" s="46">
        <f>'Global 1T'!F16</f>
        <v>1</v>
      </c>
      <c r="D16" s="46">
        <f>'Global 2T'!F16</f>
        <v>15</v>
      </c>
      <c r="E16" s="46">
        <f t="shared" si="0"/>
        <v>16</v>
      </c>
      <c r="F16" s="6" t="s">
        <v>36</v>
      </c>
    </row>
    <row r="17" spans="1:6" x14ac:dyDescent="0.25">
      <c r="A17" s="29" t="s">
        <v>33</v>
      </c>
      <c r="B17" s="1" t="s">
        <v>4</v>
      </c>
      <c r="C17" s="46">
        <f>'Global 1T'!F17</f>
        <v>2517249.9899999998</v>
      </c>
      <c r="D17" s="46">
        <f>'Global 2T'!F17</f>
        <v>7557784</v>
      </c>
      <c r="E17" s="46">
        <f t="shared" si="0"/>
        <v>10075033.99</v>
      </c>
    </row>
    <row r="18" spans="1:6" x14ac:dyDescent="0.25">
      <c r="A18" s="29"/>
      <c r="B18" s="1" t="s">
        <v>56</v>
      </c>
      <c r="C18" s="46">
        <f>'Global 1T'!F18</f>
        <v>5</v>
      </c>
      <c r="D18" s="46">
        <f>'Global 2T'!F18</f>
        <v>0</v>
      </c>
      <c r="E18" s="46">
        <f t="shared" si="0"/>
        <v>5</v>
      </c>
    </row>
    <row r="19" spans="1:6" s="1" customFormat="1" x14ac:dyDescent="0.25">
      <c r="A19" s="29" t="s">
        <v>34</v>
      </c>
      <c r="B19" s="1" t="s">
        <v>4</v>
      </c>
      <c r="C19" s="46">
        <f>'Global 1T'!F19</f>
        <v>0</v>
      </c>
      <c r="D19" s="46">
        <f>'Global 2T'!F19</f>
        <v>0</v>
      </c>
      <c r="E19" s="46">
        <f t="shared" si="0"/>
        <v>0</v>
      </c>
    </row>
    <row r="20" spans="1:6" s="1" customFormat="1" x14ac:dyDescent="0.25">
      <c r="A20" s="29"/>
    </row>
    <row r="22" spans="1:6" ht="15.75" thickBot="1" x14ac:dyDescent="0.3">
      <c r="A22" s="20" t="s">
        <v>15</v>
      </c>
      <c r="B22" s="21"/>
      <c r="C22" s="21"/>
      <c r="D22" s="21"/>
      <c r="E22" s="21"/>
    </row>
    <row r="23" spans="1:6" ht="15.75" thickTop="1" x14ac:dyDescent="0.25">
      <c r="A23" s="22" t="s">
        <v>57</v>
      </c>
      <c r="B23" s="23"/>
      <c r="C23" s="23"/>
      <c r="D23" s="23"/>
      <c r="E23" s="23"/>
      <c r="F23" s="23"/>
    </row>
    <row r="24" spans="1:6" x14ac:dyDescent="0.25">
      <c r="A24" s="1" t="s">
        <v>88</v>
      </c>
    </row>
    <row r="27" spans="1:6" x14ac:dyDescent="0.25">
      <c r="A27" s="57" t="s">
        <v>16</v>
      </c>
      <c r="B27" s="57"/>
      <c r="C27" s="57"/>
      <c r="D27" s="57"/>
    </row>
    <row r="28" spans="1:6" x14ac:dyDescent="0.25">
      <c r="A28" s="56" t="s">
        <v>9</v>
      </c>
      <c r="B28" s="56"/>
      <c r="C28" s="56"/>
      <c r="D28" s="56"/>
    </row>
    <row r="29" spans="1:6" x14ac:dyDescent="0.25">
      <c r="A29" s="56" t="s">
        <v>76</v>
      </c>
      <c r="B29" s="56"/>
      <c r="C29" s="56"/>
      <c r="D29" s="56"/>
      <c r="E29" s="25"/>
    </row>
    <row r="31" spans="1:6" ht="15.75" thickBot="1" x14ac:dyDescent="0.3">
      <c r="A31" s="7" t="s">
        <v>2</v>
      </c>
      <c r="B31" s="8" t="s">
        <v>61</v>
      </c>
      <c r="C31" s="8" t="s">
        <v>66</v>
      </c>
      <c r="D31" s="8" t="s">
        <v>72</v>
      </c>
    </row>
    <row r="33" spans="1:5" x14ac:dyDescent="0.25">
      <c r="A33" s="35" t="s">
        <v>31</v>
      </c>
      <c r="B33" s="27">
        <f>'Global 1T'!E33</f>
        <v>90251315.129999995</v>
      </c>
      <c r="C33" s="27">
        <f>'Global 2T'!E33</f>
        <v>26052713.710000001</v>
      </c>
      <c r="D33" s="27">
        <f>SUM(B33:C33)</f>
        <v>116304028.84</v>
      </c>
    </row>
    <row r="34" spans="1:5" x14ac:dyDescent="0.25">
      <c r="A34" s="35" t="s">
        <v>32</v>
      </c>
      <c r="B34" s="27">
        <f>'Global 1T'!E34</f>
        <v>37539643.439999998</v>
      </c>
      <c r="C34" s="27">
        <f>'Global 2T'!E34</f>
        <v>187524669.81999999</v>
      </c>
      <c r="D34" s="27">
        <f>SUM(B34:C34)</f>
        <v>225064313.25999999</v>
      </c>
    </row>
    <row r="35" spans="1:5" x14ac:dyDescent="0.25">
      <c r="A35" s="35" t="s">
        <v>33</v>
      </c>
      <c r="B35" s="27">
        <f>'Global 1T'!E35</f>
        <v>89452220.370000005</v>
      </c>
      <c r="C35" s="27">
        <f>'Global 2T'!E35</f>
        <v>23543030.09</v>
      </c>
      <c r="D35" s="27">
        <f>SUM(B35:C35)</f>
        <v>112995250.46000001</v>
      </c>
    </row>
    <row r="36" spans="1:5" x14ac:dyDescent="0.25">
      <c r="A36" s="35" t="s">
        <v>34</v>
      </c>
      <c r="B36" s="27">
        <f>'Global 1T'!E36</f>
        <v>0</v>
      </c>
      <c r="C36" s="27">
        <f>'Global 2T'!E36</f>
        <v>60000000</v>
      </c>
      <c r="D36" s="27">
        <f>SUM(B36:C36)</f>
        <v>60000000</v>
      </c>
    </row>
    <row r="37" spans="1:5" x14ac:dyDescent="0.25">
      <c r="A37" s="35" t="s">
        <v>35</v>
      </c>
      <c r="B37" s="27">
        <f>'Global 1T'!E37</f>
        <v>73168953.120000005</v>
      </c>
      <c r="C37" s="27">
        <f>'Global 2T'!E37</f>
        <v>126822724.89000002</v>
      </c>
      <c r="D37" s="27">
        <f>SUM(B37:C37)</f>
        <v>199991678.01000002</v>
      </c>
    </row>
    <row r="38" spans="1:5" x14ac:dyDescent="0.25">
      <c r="D38" s="27"/>
    </row>
    <row r="39" spans="1:5" ht="15.75" thickBot="1" x14ac:dyDescent="0.3">
      <c r="A39" s="20" t="s">
        <v>15</v>
      </c>
      <c r="B39" s="28">
        <f>SUM(B33:B38)</f>
        <v>290412132.06</v>
      </c>
      <c r="C39" s="28">
        <f>SUM(C33:C38)</f>
        <v>423943138.50999999</v>
      </c>
      <c r="D39" s="28">
        <f>SUM(B39:C39)</f>
        <v>714355270.56999993</v>
      </c>
    </row>
    <row r="40" spans="1:5" ht="15.75" thickTop="1" x14ac:dyDescent="0.25">
      <c r="A40" s="1" t="s">
        <v>88</v>
      </c>
    </row>
    <row r="43" spans="1:5" x14ac:dyDescent="0.25">
      <c r="A43" s="56" t="s">
        <v>17</v>
      </c>
      <c r="B43" s="56"/>
      <c r="C43" s="56"/>
      <c r="D43" s="56"/>
    </row>
    <row r="44" spans="1:5" x14ac:dyDescent="0.25">
      <c r="A44" s="56" t="s">
        <v>9</v>
      </c>
      <c r="B44" s="56"/>
      <c r="C44" s="56"/>
      <c r="D44" s="56"/>
    </row>
    <row r="45" spans="1:5" x14ac:dyDescent="0.25">
      <c r="A45" s="56" t="s">
        <v>76</v>
      </c>
      <c r="B45" s="56"/>
      <c r="C45" s="56"/>
      <c r="D45" s="56"/>
      <c r="E45" s="25"/>
    </row>
    <row r="47" spans="1:5" ht="15.75" thickBot="1" x14ac:dyDescent="0.3">
      <c r="A47" s="7" t="s">
        <v>10</v>
      </c>
      <c r="B47" s="8" t="s">
        <v>61</v>
      </c>
      <c r="C47" s="8" t="s">
        <v>66</v>
      </c>
      <c r="D47" s="8" t="s">
        <v>72</v>
      </c>
    </row>
    <row r="49" spans="1:5" x14ac:dyDescent="0.25">
      <c r="A49" s="1" t="s">
        <v>41</v>
      </c>
      <c r="B49" s="27"/>
      <c r="E49" s="48" t="s">
        <v>90</v>
      </c>
    </row>
    <row r="50" spans="1:5" x14ac:dyDescent="0.25">
      <c r="A50" s="1" t="s">
        <v>37</v>
      </c>
      <c r="B50" s="27">
        <f>'Global 1T'!E50</f>
        <v>110918083.19999999</v>
      </c>
      <c r="C50" s="27">
        <f>'Global 2T'!E50</f>
        <v>83421382.010000005</v>
      </c>
      <c r="D50" s="27">
        <f>SUM(B50:C50)</f>
        <v>194339465.20999998</v>
      </c>
    </row>
    <row r="51" spans="1:5" x14ac:dyDescent="0.25">
      <c r="A51" s="1" t="s">
        <v>39</v>
      </c>
      <c r="B51" s="27">
        <f>'Global 1T'!E51</f>
        <v>43400589.299999997</v>
      </c>
      <c r="C51" s="27">
        <f>'Global 2T'!E51</f>
        <v>37041292.600000001</v>
      </c>
      <c r="D51" s="27">
        <f>SUM(B51:C51)</f>
        <v>80441881.900000006</v>
      </c>
    </row>
    <row r="52" spans="1:5" x14ac:dyDescent="0.25">
      <c r="A52" s="1" t="s">
        <v>38</v>
      </c>
      <c r="B52" s="27">
        <f>'Global 1T'!E52</f>
        <v>3650943.18</v>
      </c>
      <c r="C52" s="27">
        <f>'Global 2T'!E52</f>
        <v>21026757.23</v>
      </c>
      <c r="D52" s="27">
        <f>SUM(B52:C52)</f>
        <v>24677700.41</v>
      </c>
    </row>
    <row r="53" spans="1:5" x14ac:dyDescent="0.25">
      <c r="A53" s="1" t="s">
        <v>40</v>
      </c>
      <c r="B53" s="27">
        <f>'Global 1T'!E53</f>
        <v>21237828.629999999</v>
      </c>
      <c r="C53" s="27">
        <f>'Global 2T'!E53</f>
        <v>282453706.66999996</v>
      </c>
      <c r="D53" s="27">
        <f>SUM(B53:C53)</f>
        <v>303691535.29999995</v>
      </c>
    </row>
    <row r="54" spans="1:5" x14ac:dyDescent="0.25">
      <c r="B54" s="27"/>
      <c r="C54" s="27"/>
      <c r="D54" s="27"/>
    </row>
    <row r="55" spans="1:5" ht="15.75" thickBot="1" x14ac:dyDescent="0.3">
      <c r="A55" s="20" t="s">
        <v>15</v>
      </c>
      <c r="B55" s="28">
        <f>SUM(B50:B53)</f>
        <v>179207444.31</v>
      </c>
      <c r="C55" s="28">
        <f>SUM(C50:C53)</f>
        <v>423943138.50999999</v>
      </c>
      <c r="D55" s="28">
        <f>SUM(B55:C55)</f>
        <v>603150582.81999993</v>
      </c>
    </row>
    <row r="56" spans="1:5" ht="15.75" thickTop="1" x14ac:dyDescent="0.25">
      <c r="A56" s="1" t="s">
        <v>88</v>
      </c>
    </row>
    <row r="59" spans="1:5" x14ac:dyDescent="0.25">
      <c r="A59" s="56" t="s">
        <v>23</v>
      </c>
      <c r="B59" s="56"/>
      <c r="C59" s="56"/>
      <c r="D59" s="56"/>
    </row>
    <row r="60" spans="1:5" x14ac:dyDescent="0.25">
      <c r="A60" s="56" t="s">
        <v>18</v>
      </c>
      <c r="B60" s="56"/>
      <c r="C60" s="56"/>
      <c r="D60" s="56"/>
    </row>
    <row r="61" spans="1:5" x14ac:dyDescent="0.25">
      <c r="A61" s="56" t="s">
        <v>76</v>
      </c>
      <c r="B61" s="56"/>
      <c r="C61" s="56"/>
      <c r="D61" s="56"/>
      <c r="E61" s="25"/>
    </row>
    <row r="63" spans="1:5" ht="15.75" thickBot="1" x14ac:dyDescent="0.3">
      <c r="A63" s="7" t="s">
        <v>10</v>
      </c>
      <c r="B63" s="8" t="s">
        <v>61</v>
      </c>
      <c r="C63" s="8" t="s">
        <v>66</v>
      </c>
      <c r="D63" s="8" t="s">
        <v>72</v>
      </c>
    </row>
    <row r="65" spans="1:4" x14ac:dyDescent="0.25">
      <c r="A65" s="2" t="s">
        <v>73</v>
      </c>
      <c r="B65" s="27">
        <f>'Global 1T'!E65</f>
        <v>86419956.609999999</v>
      </c>
      <c r="C65" s="27">
        <f>'Global 2T'!E65</f>
        <v>58165456.730000019</v>
      </c>
      <c r="D65" s="27">
        <f>B65</f>
        <v>86419956.609999999</v>
      </c>
    </row>
    <row r="66" spans="1:4" x14ac:dyDescent="0.25">
      <c r="A66" s="2" t="s">
        <v>19</v>
      </c>
      <c r="B66" s="27">
        <f>'Global 1T'!E66</f>
        <v>262157632.24000001</v>
      </c>
      <c r="C66" s="27">
        <f>'Global 2T'!E66</f>
        <v>766352285.5999999</v>
      </c>
      <c r="D66" s="27">
        <f>SUM(B66:C66)</f>
        <v>1028509917.8399999</v>
      </c>
    </row>
    <row r="67" spans="1:4" x14ac:dyDescent="0.25">
      <c r="A67" s="2" t="s">
        <v>20</v>
      </c>
      <c r="B67" s="27">
        <f>'Global 1T'!E67</f>
        <v>348577588.85000002</v>
      </c>
      <c r="C67" s="27">
        <f>'Global 2T'!E67</f>
        <v>824517742.32999992</v>
      </c>
      <c r="D67" s="27">
        <f>D66+D65</f>
        <v>1114929874.4499998</v>
      </c>
    </row>
    <row r="68" spans="1:4" x14ac:dyDescent="0.25">
      <c r="A68" s="2" t="s">
        <v>21</v>
      </c>
      <c r="B68" s="27">
        <f>'Global 1T'!E68</f>
        <v>290412132.12</v>
      </c>
      <c r="C68" s="27">
        <f>'Global 2T'!E68</f>
        <v>423943138.50999999</v>
      </c>
      <c r="D68" s="27">
        <f>SUM(B68:C68)</f>
        <v>714355270.63</v>
      </c>
    </row>
    <row r="69" spans="1:4" x14ac:dyDescent="0.25">
      <c r="A69" s="2" t="s">
        <v>22</v>
      </c>
      <c r="B69" s="27">
        <f>'Global 1T'!E69</f>
        <v>58165456.730000019</v>
      </c>
      <c r="C69" s="27">
        <f>'Global 2T'!E69</f>
        <v>400574603.81999993</v>
      </c>
      <c r="D69" s="27">
        <f>D67-D68</f>
        <v>400574603.81999981</v>
      </c>
    </row>
    <row r="70" spans="1:4" ht="15.75" thickBot="1" x14ac:dyDescent="0.3">
      <c r="A70" s="21"/>
      <c r="B70" s="21"/>
      <c r="C70" s="21"/>
      <c r="D70" s="21"/>
    </row>
    <row r="71" spans="1:4" ht="15.75" thickTop="1" x14ac:dyDescent="0.25">
      <c r="A71" s="1" t="s">
        <v>88</v>
      </c>
    </row>
    <row r="72" spans="1:4" x14ac:dyDescent="0.25">
      <c r="A72" s="2"/>
    </row>
  </sheetData>
  <mergeCells count="12">
    <mergeCell ref="A61:D61"/>
    <mergeCell ref="A1:E1"/>
    <mergeCell ref="A8:E8"/>
    <mergeCell ref="A9:E9"/>
    <mergeCell ref="A27:D27"/>
    <mergeCell ref="A28:D28"/>
    <mergeCell ref="A29:D29"/>
    <mergeCell ref="A43:D43"/>
    <mergeCell ref="A44:D44"/>
    <mergeCell ref="A45:D45"/>
    <mergeCell ref="A59:D59"/>
    <mergeCell ref="A60:D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Global 1T</vt:lpstr>
      <vt:lpstr>Olimp especiales 1T</vt:lpstr>
      <vt:lpstr>Global 2T</vt:lpstr>
      <vt:lpstr>Olimp. Especiales 2T</vt:lpstr>
      <vt:lpstr>Global 3T</vt:lpstr>
      <vt:lpstr>Olimp. Especiales 3T</vt:lpstr>
      <vt:lpstr>Global 4T</vt:lpstr>
      <vt:lpstr>Olimp. Especiales 4T</vt:lpstr>
      <vt:lpstr>Global Semestral</vt:lpstr>
      <vt:lpstr>Olimp. Especiales Semestral</vt:lpstr>
      <vt:lpstr>Global III T Acumulado</vt:lpstr>
      <vt:lpstr>Olimp. Esp. III T Ac.</vt:lpstr>
      <vt:lpstr>Global Anual</vt:lpstr>
      <vt:lpstr>Olimp. Especiales Anual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Catherine</cp:lastModifiedBy>
  <cp:lastPrinted>2013-03-15T20:50:55Z</cp:lastPrinted>
  <dcterms:created xsi:type="dcterms:W3CDTF">2011-03-10T14:40:05Z</dcterms:created>
  <dcterms:modified xsi:type="dcterms:W3CDTF">2013-03-15T20:51:00Z</dcterms:modified>
</cp:coreProperties>
</file>