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web\ICEE UCR\Productos 2013 (set 2014)\2013\Informes anuales 2013\"/>
    </mc:Choice>
  </mc:AlternateContent>
  <bookViews>
    <workbookView xWindow="-30" yWindow="-45" windowWidth="13275" windowHeight="12390"/>
  </bookViews>
  <sheets>
    <sheet name="Datos" sheetId="25" r:id="rId1"/>
  </sheets>
  <calcPr calcId="152511"/>
</workbook>
</file>

<file path=xl/calcChain.xml><?xml version="1.0" encoding="utf-8"?>
<calcChain xmlns="http://schemas.openxmlformats.org/spreadsheetml/2006/main">
  <c r="L1597" i="25" l="1"/>
  <c r="K1597" i="25"/>
  <c r="I1597" i="25"/>
  <c r="H1597" i="25"/>
  <c r="L1513" i="25"/>
  <c r="K1513" i="25"/>
  <c r="I1513" i="25"/>
  <c r="H1513" i="25"/>
  <c r="L1429" i="25"/>
  <c r="K1429" i="25"/>
  <c r="I1429" i="25"/>
  <c r="H1429" i="25"/>
  <c r="L1345" i="25"/>
  <c r="K1345" i="25"/>
  <c r="I1345" i="25"/>
  <c r="H1345" i="25"/>
  <c r="L1177" i="25"/>
  <c r="K1177" i="25"/>
  <c r="I1177" i="25"/>
  <c r="H1177" i="25"/>
  <c r="L1093" i="25"/>
  <c r="K1093" i="25"/>
  <c r="J1093" i="25"/>
  <c r="I1093" i="25"/>
  <c r="H1093" i="25"/>
  <c r="L1009" i="25"/>
  <c r="K1009" i="25"/>
  <c r="J1009" i="25"/>
  <c r="I1009" i="25"/>
  <c r="H1009" i="25"/>
  <c r="L925" i="25"/>
  <c r="I925" i="25"/>
  <c r="L841" i="25"/>
  <c r="K841" i="25"/>
  <c r="L757" i="25"/>
  <c r="K757" i="25"/>
  <c r="J757" i="25"/>
  <c r="I757" i="25"/>
  <c r="H757" i="25"/>
  <c r="L673" i="25"/>
  <c r="K673" i="25"/>
  <c r="I673" i="25"/>
  <c r="H673" i="25"/>
  <c r="L589" i="25"/>
  <c r="K589" i="25"/>
  <c r="J589" i="25"/>
  <c r="I589" i="25"/>
  <c r="H589" i="25"/>
  <c r="L505" i="25"/>
  <c r="K505" i="25"/>
  <c r="I505" i="25"/>
  <c r="H505" i="25"/>
  <c r="L1261" i="25"/>
  <c r="K1261" i="25"/>
  <c r="I1261" i="25"/>
  <c r="H1261" i="25"/>
  <c r="L420" i="25"/>
  <c r="K420" i="25"/>
  <c r="I420" i="25"/>
  <c r="H420" i="25"/>
  <c r="L336" i="25"/>
  <c r="K336" i="25"/>
  <c r="I336" i="25"/>
  <c r="H336" i="25"/>
  <c r="L252" i="25"/>
  <c r="K252" i="25"/>
  <c r="I252" i="25"/>
  <c r="H252" i="25"/>
  <c r="L168" i="25"/>
  <c r="K168" i="25"/>
  <c r="I168" i="25"/>
  <c r="H168" i="25"/>
  <c r="L84" i="25"/>
  <c r="K84" i="25"/>
  <c r="I84" i="25"/>
  <c r="H84" i="25"/>
  <c r="P1428" i="25" l="1"/>
  <c r="M1428" i="25"/>
  <c r="J1428" i="25"/>
  <c r="P1427" i="25"/>
  <c r="M1427" i="25"/>
  <c r="J1427" i="25"/>
  <c r="P1426" i="25"/>
  <c r="M1426" i="25"/>
  <c r="J1426" i="25"/>
  <c r="P1425" i="25"/>
  <c r="O1425" i="25"/>
  <c r="M1425" i="25"/>
  <c r="J1425" i="25"/>
  <c r="P1424" i="25"/>
  <c r="M1424" i="25"/>
  <c r="J1424" i="25"/>
  <c r="P1423" i="25"/>
  <c r="O1423" i="25"/>
  <c r="M1423" i="25"/>
  <c r="J1423" i="25"/>
  <c r="P1422" i="25"/>
  <c r="M1422" i="25"/>
  <c r="J1422" i="25"/>
  <c r="P1421" i="25"/>
  <c r="M1421" i="25"/>
  <c r="J1421" i="25"/>
  <c r="P1420" i="25"/>
  <c r="M1420" i="25"/>
  <c r="J1420" i="25"/>
  <c r="P1419" i="25"/>
  <c r="M1419" i="25"/>
  <c r="J1419" i="25"/>
  <c r="P1418" i="25"/>
  <c r="M1418" i="25"/>
  <c r="J1418" i="25"/>
  <c r="P1417" i="25"/>
  <c r="M1417" i="25"/>
  <c r="J1417" i="25"/>
  <c r="P1416" i="25"/>
  <c r="M1416" i="25"/>
  <c r="J1416" i="25"/>
  <c r="P1415" i="25"/>
  <c r="M1415" i="25"/>
  <c r="J1415" i="25"/>
  <c r="P1414" i="25"/>
  <c r="M1414" i="25"/>
  <c r="J1414" i="25"/>
  <c r="P1413" i="25"/>
  <c r="M1413" i="25"/>
  <c r="J1413" i="25"/>
  <c r="P1412" i="25"/>
  <c r="O1412" i="25"/>
  <c r="M1412" i="25"/>
  <c r="J1412" i="25"/>
  <c r="P1411" i="25"/>
  <c r="M1411" i="25"/>
  <c r="J1411" i="25"/>
  <c r="P1410" i="25"/>
  <c r="M1410" i="25"/>
  <c r="J1410" i="25"/>
  <c r="P1409" i="25"/>
  <c r="M1409" i="25"/>
  <c r="J1409" i="25"/>
  <c r="P1408" i="25"/>
  <c r="M1408" i="25"/>
  <c r="J1408" i="25"/>
  <c r="P1407" i="25"/>
  <c r="M1407" i="25"/>
  <c r="J1407" i="25"/>
  <c r="P1406" i="25"/>
  <c r="O1406" i="25"/>
  <c r="M1406" i="25"/>
  <c r="J1406" i="25"/>
  <c r="P1405" i="25"/>
  <c r="M1405" i="25"/>
  <c r="J1405" i="25"/>
  <c r="P1404" i="25"/>
  <c r="M1404" i="25"/>
  <c r="J1404" i="25"/>
  <c r="P1403" i="25"/>
  <c r="M1403" i="25"/>
  <c r="J1403" i="25"/>
  <c r="P1402" i="25"/>
  <c r="M1402" i="25"/>
  <c r="J1402" i="25"/>
  <c r="P1401" i="25"/>
  <c r="O1401" i="25"/>
  <c r="M1401" i="25"/>
  <c r="J1401" i="25"/>
  <c r="P1400" i="25"/>
  <c r="M1400" i="25"/>
  <c r="J1400" i="25"/>
  <c r="P1399" i="25"/>
  <c r="M1399" i="25"/>
  <c r="J1399" i="25"/>
  <c r="P1398" i="25"/>
  <c r="M1398" i="25"/>
  <c r="J1398" i="25"/>
  <c r="P1397" i="25"/>
  <c r="M1397" i="25"/>
  <c r="J1397" i="25"/>
  <c r="P1396" i="25"/>
  <c r="M1396" i="25"/>
  <c r="J1396" i="25"/>
  <c r="P1395" i="25"/>
  <c r="M1395" i="25"/>
  <c r="J1395" i="25"/>
  <c r="P1394" i="25"/>
  <c r="M1394" i="25"/>
  <c r="J1394" i="25"/>
  <c r="P1393" i="25"/>
  <c r="M1393" i="25"/>
  <c r="J1393" i="25"/>
  <c r="P1392" i="25"/>
  <c r="M1392" i="25"/>
  <c r="J1392" i="25"/>
  <c r="P1391" i="25"/>
  <c r="O1391" i="25"/>
  <c r="M1391" i="25"/>
  <c r="J1391" i="25"/>
  <c r="P1390" i="25"/>
  <c r="M1390" i="25"/>
  <c r="J1390" i="25"/>
  <c r="P1389" i="25"/>
  <c r="M1389" i="25"/>
  <c r="J1389" i="25"/>
  <c r="P1388" i="25"/>
  <c r="M1388" i="25"/>
  <c r="J1388" i="25"/>
  <c r="P1387" i="25"/>
  <c r="M1387" i="25"/>
  <c r="J1387" i="25"/>
  <c r="P1386" i="25"/>
  <c r="M1386" i="25"/>
  <c r="J1386" i="25"/>
  <c r="P1385" i="25"/>
  <c r="M1385" i="25"/>
  <c r="J1385" i="25"/>
  <c r="P1384" i="25"/>
  <c r="M1384" i="25"/>
  <c r="J1384" i="25"/>
  <c r="P1383" i="25"/>
  <c r="O1383" i="25"/>
  <c r="M1383" i="25"/>
  <c r="J1383" i="25"/>
  <c r="P1382" i="25"/>
  <c r="M1382" i="25"/>
  <c r="J1382" i="25"/>
  <c r="P1381" i="25"/>
  <c r="M1381" i="25"/>
  <c r="J1381" i="25"/>
  <c r="P1380" i="25"/>
  <c r="M1380" i="25"/>
  <c r="J1380" i="25"/>
  <c r="P1379" i="25"/>
  <c r="M1379" i="25"/>
  <c r="J1379" i="25"/>
  <c r="P1378" i="25"/>
  <c r="M1378" i="25"/>
  <c r="J1378" i="25"/>
  <c r="P1377" i="25"/>
  <c r="O1377" i="25"/>
  <c r="M1377" i="25"/>
  <c r="J1377" i="25"/>
  <c r="P1376" i="25"/>
  <c r="M1376" i="25"/>
  <c r="J1376" i="25"/>
  <c r="P1375" i="25"/>
  <c r="M1375" i="25"/>
  <c r="J1375" i="25"/>
  <c r="P1374" i="25"/>
  <c r="M1374" i="25"/>
  <c r="J1374" i="25"/>
  <c r="P1373" i="25"/>
  <c r="M1373" i="25"/>
  <c r="J1373" i="25"/>
  <c r="P1372" i="25"/>
  <c r="M1372" i="25"/>
  <c r="J1372" i="25"/>
  <c r="P1371" i="25"/>
  <c r="M1371" i="25"/>
  <c r="J1371" i="25"/>
  <c r="P1370" i="25"/>
  <c r="M1370" i="25"/>
  <c r="J1370" i="25"/>
  <c r="P1369" i="25"/>
  <c r="M1369" i="25"/>
  <c r="J1369" i="25"/>
  <c r="P1368" i="25"/>
  <c r="M1368" i="25"/>
  <c r="J1368" i="25"/>
  <c r="P1367" i="25"/>
  <c r="M1367" i="25"/>
  <c r="J1367" i="25"/>
  <c r="P1366" i="25"/>
  <c r="M1366" i="25"/>
  <c r="J1366" i="25"/>
  <c r="P1365" i="25"/>
  <c r="O1365" i="25"/>
  <c r="M1365" i="25"/>
  <c r="J1365" i="25"/>
  <c r="P1364" i="25"/>
  <c r="M1364" i="25"/>
  <c r="J1364" i="25"/>
  <c r="P1363" i="25"/>
  <c r="M1363" i="25"/>
  <c r="J1363" i="25"/>
  <c r="P1362" i="25"/>
  <c r="O1362" i="25"/>
  <c r="M1362" i="25"/>
  <c r="J1362" i="25"/>
  <c r="P1361" i="25"/>
  <c r="M1361" i="25"/>
  <c r="J1361" i="25"/>
  <c r="P1360" i="25"/>
  <c r="O1360" i="25"/>
  <c r="M1360" i="25"/>
  <c r="J1360" i="25"/>
  <c r="P1359" i="25"/>
  <c r="M1359" i="25"/>
  <c r="J1359" i="25"/>
  <c r="P1358" i="25"/>
  <c r="M1358" i="25"/>
  <c r="J1358" i="25"/>
  <c r="P1357" i="25"/>
  <c r="M1357" i="25"/>
  <c r="J1357" i="25"/>
  <c r="P1356" i="25"/>
  <c r="M1356" i="25"/>
  <c r="J1356" i="25"/>
  <c r="P1355" i="25"/>
  <c r="O1355" i="25"/>
  <c r="M1355" i="25"/>
  <c r="J1355" i="25"/>
  <c r="P1354" i="25"/>
  <c r="M1354" i="25"/>
  <c r="J1354" i="25"/>
  <c r="P1353" i="25"/>
  <c r="M1353" i="25"/>
  <c r="J1353" i="25"/>
  <c r="P1352" i="25"/>
  <c r="M1352" i="25"/>
  <c r="J1352" i="25"/>
  <c r="P1351" i="25"/>
  <c r="O1351" i="25"/>
  <c r="M1351" i="25"/>
  <c r="J1351" i="25"/>
  <c r="P1350" i="25"/>
  <c r="O1350" i="25"/>
  <c r="M1350" i="25"/>
  <c r="J1350" i="25"/>
  <c r="P1349" i="25"/>
  <c r="M1349" i="25"/>
  <c r="J1349" i="25"/>
  <c r="P1348" i="25"/>
  <c r="O1348" i="25"/>
  <c r="M1348" i="25"/>
  <c r="J1348" i="25"/>
  <c r="P1175" i="25"/>
  <c r="O1175" i="25"/>
  <c r="M1092" i="25"/>
  <c r="P1174" i="25"/>
  <c r="O1174" i="25"/>
  <c r="M1091" i="25"/>
  <c r="P1173" i="25"/>
  <c r="O1173" i="25"/>
  <c r="M1090" i="25"/>
  <c r="P1172" i="25"/>
  <c r="O1172" i="25"/>
  <c r="M1089" i="25"/>
  <c r="P1171" i="25"/>
  <c r="O1171" i="25"/>
  <c r="M1088" i="25"/>
  <c r="P1170" i="25"/>
  <c r="O1170" i="25"/>
  <c r="M1087" i="25"/>
  <c r="P1169" i="25"/>
  <c r="O1169" i="25"/>
  <c r="M1086" i="25"/>
  <c r="P1168" i="25"/>
  <c r="O1168" i="25"/>
  <c r="M1085" i="25"/>
  <c r="P1167" i="25"/>
  <c r="O1167" i="25"/>
  <c r="M1084" i="25"/>
  <c r="P1166" i="25"/>
  <c r="O1166" i="25"/>
  <c r="M1083" i="25"/>
  <c r="P1165" i="25"/>
  <c r="O1165" i="25"/>
  <c r="M1082" i="25"/>
  <c r="P1164" i="25"/>
  <c r="O1164" i="25"/>
  <c r="M1081" i="25"/>
  <c r="P1163" i="25"/>
  <c r="O1163" i="25"/>
  <c r="M1080" i="25"/>
  <c r="P1162" i="25"/>
  <c r="O1162" i="25"/>
  <c r="M1079" i="25"/>
  <c r="P1161" i="25"/>
  <c r="O1161" i="25"/>
  <c r="M1078" i="25"/>
  <c r="P1160" i="25"/>
  <c r="O1160" i="25"/>
  <c r="M1077" i="25"/>
  <c r="P1159" i="25"/>
  <c r="O1159" i="25"/>
  <c r="M1076" i="25"/>
  <c r="P1158" i="25"/>
  <c r="O1158" i="25"/>
  <c r="M1075" i="25"/>
  <c r="P1157" i="25"/>
  <c r="O1157" i="25"/>
  <c r="M1074" i="25"/>
  <c r="P1156" i="25"/>
  <c r="O1156" i="25"/>
  <c r="M1073" i="25"/>
  <c r="P1155" i="25"/>
  <c r="O1155" i="25"/>
  <c r="M1072" i="25"/>
  <c r="P1154" i="25"/>
  <c r="O1154" i="25"/>
  <c r="M1071" i="25"/>
  <c r="P1153" i="25"/>
  <c r="O1153" i="25"/>
  <c r="M1070" i="25"/>
  <c r="P1152" i="25"/>
  <c r="O1152" i="25"/>
  <c r="M1069" i="25"/>
  <c r="P1151" i="25"/>
  <c r="O1151" i="25"/>
  <c r="M1068" i="25"/>
  <c r="P1150" i="25"/>
  <c r="O1150" i="25"/>
  <c r="M1067" i="25"/>
  <c r="P1149" i="25"/>
  <c r="O1149" i="25"/>
  <c r="M1066" i="25"/>
  <c r="P1148" i="25"/>
  <c r="O1148" i="25"/>
  <c r="M1065" i="25"/>
  <c r="P1147" i="25"/>
  <c r="O1147" i="25"/>
  <c r="M1064" i="25"/>
  <c r="P1146" i="25"/>
  <c r="O1146" i="25"/>
  <c r="M1063" i="25"/>
  <c r="P1145" i="25"/>
  <c r="O1145" i="25"/>
  <c r="M1062" i="25"/>
  <c r="P1144" i="25"/>
  <c r="O1144" i="25"/>
  <c r="M1061" i="25"/>
  <c r="P1143" i="25"/>
  <c r="O1143" i="25"/>
  <c r="M1060" i="25"/>
  <c r="P1142" i="25"/>
  <c r="O1142" i="25"/>
  <c r="M1059" i="25"/>
  <c r="P1141" i="25"/>
  <c r="O1141" i="25"/>
  <c r="M1058" i="25"/>
  <c r="P1140" i="25"/>
  <c r="O1140" i="25"/>
  <c r="M1057" i="25"/>
  <c r="P1139" i="25"/>
  <c r="O1139" i="25"/>
  <c r="M1056" i="25"/>
  <c r="P1138" i="25"/>
  <c r="O1138" i="25"/>
  <c r="M1055" i="25"/>
  <c r="P1137" i="25"/>
  <c r="O1137" i="25"/>
  <c r="M1054" i="25"/>
  <c r="P1136" i="25"/>
  <c r="O1136" i="25"/>
  <c r="M1053" i="25"/>
  <c r="P1135" i="25"/>
  <c r="O1135" i="25"/>
  <c r="M1052" i="25"/>
  <c r="P1134" i="25"/>
  <c r="O1134" i="25"/>
  <c r="M1051" i="25"/>
  <c r="P1133" i="25"/>
  <c r="O1133" i="25"/>
  <c r="M1050" i="25"/>
  <c r="P1132" i="25"/>
  <c r="O1132" i="25"/>
  <c r="M1049" i="25"/>
  <c r="P1131" i="25"/>
  <c r="O1131" i="25"/>
  <c r="M1048" i="25"/>
  <c r="P1130" i="25"/>
  <c r="O1130" i="25"/>
  <c r="M1047" i="25"/>
  <c r="P1129" i="25"/>
  <c r="O1129" i="25"/>
  <c r="M1046" i="25"/>
  <c r="P1128" i="25"/>
  <c r="O1128" i="25"/>
  <c r="M1045" i="25"/>
  <c r="P1127" i="25"/>
  <c r="O1127" i="25"/>
  <c r="M1044" i="25"/>
  <c r="P1126" i="25"/>
  <c r="O1126" i="25"/>
  <c r="M1043" i="25"/>
  <c r="P1125" i="25"/>
  <c r="O1125" i="25"/>
  <c r="M1042" i="25"/>
  <c r="P1124" i="25"/>
  <c r="O1124" i="25"/>
  <c r="M1041" i="25"/>
  <c r="P1123" i="25"/>
  <c r="O1123" i="25"/>
  <c r="M1040" i="25"/>
  <c r="P1122" i="25"/>
  <c r="O1122" i="25"/>
  <c r="M1039" i="25"/>
  <c r="P1121" i="25"/>
  <c r="O1121" i="25"/>
  <c r="M1038" i="25"/>
  <c r="P1120" i="25"/>
  <c r="O1120" i="25"/>
  <c r="M1037" i="25"/>
  <c r="P1119" i="25"/>
  <c r="O1119" i="25"/>
  <c r="M1036" i="25"/>
  <c r="P1118" i="25"/>
  <c r="O1118" i="25"/>
  <c r="M1035" i="25"/>
  <c r="P1117" i="25"/>
  <c r="O1117" i="25"/>
  <c r="M1034" i="25"/>
  <c r="P1116" i="25"/>
  <c r="O1116" i="25"/>
  <c r="M1033" i="25"/>
  <c r="P1115" i="25"/>
  <c r="O1115" i="25"/>
  <c r="M1032" i="25"/>
  <c r="P1114" i="25"/>
  <c r="O1114" i="25"/>
  <c r="M1031" i="25"/>
  <c r="P1113" i="25"/>
  <c r="O1113" i="25"/>
  <c r="M1030" i="25"/>
  <c r="P1112" i="25"/>
  <c r="O1112" i="25"/>
  <c r="M1029" i="25"/>
  <c r="P1111" i="25"/>
  <c r="O1111" i="25"/>
  <c r="M1028" i="25"/>
  <c r="P1110" i="25"/>
  <c r="O1110" i="25"/>
  <c r="M1027" i="25"/>
  <c r="P1109" i="25"/>
  <c r="O1109" i="25"/>
  <c r="M1026" i="25"/>
  <c r="P1108" i="25"/>
  <c r="O1108" i="25"/>
  <c r="M1025" i="25"/>
  <c r="P1107" i="25"/>
  <c r="O1107" i="25"/>
  <c r="M1024" i="25"/>
  <c r="P1106" i="25"/>
  <c r="O1106" i="25"/>
  <c r="M1023" i="25"/>
  <c r="P1105" i="25"/>
  <c r="O1105" i="25"/>
  <c r="M1022" i="25"/>
  <c r="P1104" i="25"/>
  <c r="O1104" i="25"/>
  <c r="M1021" i="25"/>
  <c r="P1103" i="25"/>
  <c r="O1103" i="25"/>
  <c r="M1020" i="25"/>
  <c r="P1102" i="25"/>
  <c r="O1102" i="25"/>
  <c r="M1019" i="25"/>
  <c r="P1101" i="25"/>
  <c r="O1101" i="25"/>
  <c r="M1018" i="25"/>
  <c r="P1100" i="25"/>
  <c r="O1100" i="25"/>
  <c r="M1017" i="25"/>
  <c r="P1099" i="25"/>
  <c r="O1099" i="25"/>
  <c r="M1016" i="25"/>
  <c r="P1098" i="25"/>
  <c r="O1098" i="25"/>
  <c r="M1015" i="25"/>
  <c r="P1097" i="25"/>
  <c r="O1097" i="25"/>
  <c r="M1014" i="25"/>
  <c r="P1096" i="25"/>
  <c r="O1096" i="25"/>
  <c r="M1013" i="25"/>
  <c r="P1095" i="25"/>
  <c r="O1095" i="25"/>
  <c r="M1012" i="25"/>
  <c r="M251" i="25"/>
  <c r="J251" i="25"/>
  <c r="M250" i="25"/>
  <c r="J250" i="25"/>
  <c r="M249" i="25"/>
  <c r="J249" i="25"/>
  <c r="M248" i="25"/>
  <c r="J248" i="25"/>
  <c r="M247" i="25"/>
  <c r="J247" i="25"/>
  <c r="M246" i="25"/>
  <c r="J246" i="25"/>
  <c r="M245" i="25"/>
  <c r="J245" i="25"/>
  <c r="M244" i="25"/>
  <c r="J244" i="25"/>
  <c r="M243" i="25"/>
  <c r="J243" i="25"/>
  <c r="M242" i="25"/>
  <c r="J242" i="25"/>
  <c r="M241" i="25"/>
  <c r="J241" i="25"/>
  <c r="M240" i="25"/>
  <c r="J240" i="25"/>
  <c r="M239" i="25"/>
  <c r="J239" i="25"/>
  <c r="M238" i="25"/>
  <c r="J238" i="25"/>
  <c r="M237" i="25"/>
  <c r="J237" i="25"/>
  <c r="M236" i="25"/>
  <c r="J236" i="25"/>
  <c r="M235" i="25"/>
  <c r="J235" i="25"/>
  <c r="M234" i="25"/>
  <c r="J234" i="25"/>
  <c r="M233" i="25"/>
  <c r="J233" i="25"/>
  <c r="M232" i="25"/>
  <c r="J232" i="25"/>
  <c r="M231" i="25"/>
  <c r="J231" i="25"/>
  <c r="M230" i="25"/>
  <c r="J230" i="25"/>
  <c r="M229" i="25"/>
  <c r="J229" i="25"/>
  <c r="M228" i="25"/>
  <c r="J228" i="25"/>
  <c r="M227" i="25"/>
  <c r="J227" i="25"/>
  <c r="M226" i="25"/>
  <c r="J226" i="25"/>
  <c r="M225" i="25"/>
  <c r="J225" i="25"/>
  <c r="M224" i="25"/>
  <c r="J224" i="25"/>
  <c r="M223" i="25"/>
  <c r="J223" i="25"/>
  <c r="M222" i="25"/>
  <c r="J222" i="25"/>
  <c r="M221" i="25"/>
  <c r="J221" i="25"/>
  <c r="M220" i="25"/>
  <c r="J220" i="25"/>
  <c r="M219" i="25"/>
  <c r="J219" i="25"/>
  <c r="M218" i="25"/>
  <c r="J218" i="25"/>
  <c r="M217" i="25"/>
  <c r="J217" i="25"/>
  <c r="M216" i="25"/>
  <c r="J216" i="25"/>
  <c r="M215" i="25"/>
  <c r="J215" i="25"/>
  <c r="M214" i="25"/>
  <c r="J214" i="25"/>
  <c r="M213" i="25"/>
  <c r="J213" i="25"/>
  <c r="M212" i="25"/>
  <c r="J212" i="25"/>
  <c r="M211" i="25"/>
  <c r="J211" i="25"/>
  <c r="M210" i="25"/>
  <c r="J210" i="25"/>
  <c r="M209" i="25"/>
  <c r="J209" i="25"/>
  <c r="M208" i="25"/>
  <c r="J208" i="25"/>
  <c r="M207" i="25"/>
  <c r="J207" i="25"/>
  <c r="M206" i="25"/>
  <c r="J206" i="25"/>
  <c r="M205" i="25"/>
  <c r="J205" i="25"/>
  <c r="M204" i="25"/>
  <c r="J204" i="25"/>
  <c r="M203" i="25"/>
  <c r="J203" i="25"/>
  <c r="M202" i="25"/>
  <c r="J202" i="25"/>
  <c r="M201" i="25"/>
  <c r="J201" i="25"/>
  <c r="M200" i="25"/>
  <c r="J200" i="25"/>
  <c r="M199" i="25"/>
  <c r="J199" i="25"/>
  <c r="M198" i="25"/>
  <c r="J198" i="25"/>
  <c r="M197" i="25"/>
  <c r="J197" i="25"/>
  <c r="M196" i="25"/>
  <c r="J196" i="25"/>
  <c r="M195" i="25"/>
  <c r="J195" i="25"/>
  <c r="M194" i="25"/>
  <c r="J194" i="25"/>
  <c r="M193" i="25"/>
  <c r="J193" i="25"/>
  <c r="M192" i="25"/>
  <c r="J192" i="25"/>
  <c r="M191" i="25"/>
  <c r="J191" i="25"/>
  <c r="M190" i="25"/>
  <c r="J190" i="25"/>
  <c r="M189" i="25"/>
  <c r="J189" i="25"/>
  <c r="M188" i="25"/>
  <c r="J188" i="25"/>
  <c r="M187" i="25"/>
  <c r="J187" i="25"/>
  <c r="M186" i="25"/>
  <c r="J186" i="25"/>
  <c r="M185" i="25"/>
  <c r="J185" i="25"/>
  <c r="M184" i="25"/>
  <c r="J184" i="25"/>
  <c r="M183" i="25"/>
  <c r="J183" i="25"/>
  <c r="M182" i="25"/>
  <c r="J182" i="25"/>
  <c r="M181" i="25"/>
  <c r="J181" i="25"/>
  <c r="M180" i="25"/>
  <c r="J180" i="25"/>
  <c r="M179" i="25"/>
  <c r="J179" i="25"/>
  <c r="M178" i="25"/>
  <c r="J178" i="25"/>
  <c r="M177" i="25"/>
  <c r="J177" i="25"/>
  <c r="M176" i="25"/>
  <c r="J176" i="25"/>
  <c r="M175" i="25"/>
  <c r="J175" i="25"/>
  <c r="M174" i="25"/>
  <c r="J174" i="25"/>
  <c r="M173" i="25"/>
  <c r="J173" i="25"/>
  <c r="M172" i="25"/>
  <c r="J172" i="25"/>
  <c r="M171" i="25"/>
  <c r="J171" i="25"/>
  <c r="M419" i="25"/>
  <c r="J419" i="25"/>
  <c r="M418" i="25"/>
  <c r="J418" i="25"/>
  <c r="M417" i="25"/>
  <c r="J417" i="25"/>
  <c r="M416" i="25"/>
  <c r="J416" i="25"/>
  <c r="M415" i="25"/>
  <c r="J415" i="25"/>
  <c r="M414" i="25"/>
  <c r="J414" i="25"/>
  <c r="M413" i="25"/>
  <c r="J413" i="25"/>
  <c r="M412" i="25"/>
  <c r="J412" i="25"/>
  <c r="M411" i="25"/>
  <c r="J411" i="25"/>
  <c r="M410" i="25"/>
  <c r="J410" i="25"/>
  <c r="M409" i="25"/>
  <c r="J409" i="25"/>
  <c r="M408" i="25"/>
  <c r="J408" i="25"/>
  <c r="M407" i="25"/>
  <c r="J407" i="25"/>
  <c r="M406" i="25"/>
  <c r="J406" i="25"/>
  <c r="M405" i="25"/>
  <c r="J405" i="25"/>
  <c r="M404" i="25"/>
  <c r="J404" i="25"/>
  <c r="M403" i="25"/>
  <c r="J403" i="25"/>
  <c r="M402" i="25"/>
  <c r="J402" i="25"/>
  <c r="M401" i="25"/>
  <c r="J401" i="25"/>
  <c r="M400" i="25"/>
  <c r="J400" i="25"/>
  <c r="M399" i="25"/>
  <c r="J399" i="25"/>
  <c r="M398" i="25"/>
  <c r="J398" i="25"/>
  <c r="M397" i="25"/>
  <c r="J397" i="25"/>
  <c r="M396" i="25"/>
  <c r="J396" i="25"/>
  <c r="M395" i="25"/>
  <c r="J395" i="25"/>
  <c r="M394" i="25"/>
  <c r="J394" i="25"/>
  <c r="M393" i="25"/>
  <c r="J393" i="25"/>
  <c r="M392" i="25"/>
  <c r="J392" i="25"/>
  <c r="M391" i="25"/>
  <c r="J391" i="25"/>
  <c r="M390" i="25"/>
  <c r="J390" i="25"/>
  <c r="M389" i="25"/>
  <c r="J389" i="25"/>
  <c r="M388" i="25"/>
  <c r="J388" i="25"/>
  <c r="M387" i="25"/>
  <c r="J387" i="25"/>
  <c r="M386" i="25"/>
  <c r="J386" i="25"/>
  <c r="M385" i="25"/>
  <c r="J385" i="25"/>
  <c r="M384" i="25"/>
  <c r="J384" i="25"/>
  <c r="M383" i="25"/>
  <c r="J383" i="25"/>
  <c r="M382" i="25"/>
  <c r="J382" i="25"/>
  <c r="M381" i="25"/>
  <c r="J381" i="25"/>
  <c r="M380" i="25"/>
  <c r="J380" i="25"/>
  <c r="M379" i="25"/>
  <c r="J379" i="25"/>
  <c r="M378" i="25"/>
  <c r="J378" i="25"/>
  <c r="M377" i="25"/>
  <c r="J377" i="25"/>
  <c r="M376" i="25"/>
  <c r="J376" i="25"/>
  <c r="M375" i="25"/>
  <c r="J375" i="25"/>
  <c r="M374" i="25"/>
  <c r="J374" i="25"/>
  <c r="M373" i="25"/>
  <c r="J373" i="25"/>
  <c r="M372" i="25"/>
  <c r="J372" i="25"/>
  <c r="M371" i="25"/>
  <c r="J371" i="25"/>
  <c r="M370" i="25"/>
  <c r="J370" i="25"/>
  <c r="M369" i="25"/>
  <c r="J369" i="25"/>
  <c r="M368" i="25"/>
  <c r="J368" i="25"/>
  <c r="M367" i="25"/>
  <c r="J367" i="25"/>
  <c r="M366" i="25"/>
  <c r="J366" i="25"/>
  <c r="M365" i="25"/>
  <c r="J365" i="25"/>
  <c r="M364" i="25"/>
  <c r="J364" i="25"/>
  <c r="M363" i="25"/>
  <c r="J363" i="25"/>
  <c r="M362" i="25"/>
  <c r="J362" i="25"/>
  <c r="M361" i="25"/>
  <c r="J361" i="25"/>
  <c r="M360" i="25"/>
  <c r="J360" i="25"/>
  <c r="M359" i="25"/>
  <c r="J359" i="25"/>
  <c r="M358" i="25"/>
  <c r="J358" i="25"/>
  <c r="M357" i="25"/>
  <c r="J357" i="25"/>
  <c r="M356" i="25"/>
  <c r="J356" i="25"/>
  <c r="M355" i="25"/>
  <c r="J355" i="25"/>
  <c r="M354" i="25"/>
  <c r="J354" i="25"/>
  <c r="M353" i="25"/>
  <c r="J353" i="25"/>
  <c r="M352" i="25"/>
  <c r="J352" i="25"/>
  <c r="M351" i="25"/>
  <c r="J351" i="25"/>
  <c r="M350" i="25"/>
  <c r="J350" i="25"/>
  <c r="M349" i="25"/>
  <c r="J349" i="25"/>
  <c r="M348" i="25"/>
  <c r="J348" i="25"/>
  <c r="M347" i="25"/>
  <c r="J347" i="25"/>
  <c r="M346" i="25"/>
  <c r="J346" i="25"/>
  <c r="M345" i="25"/>
  <c r="J345" i="25"/>
  <c r="M344" i="25"/>
  <c r="J344" i="25"/>
  <c r="M343" i="25"/>
  <c r="J343" i="25"/>
  <c r="M342" i="25"/>
  <c r="J342" i="25"/>
  <c r="M341" i="25"/>
  <c r="J341" i="25"/>
  <c r="M340" i="25"/>
  <c r="J340" i="25"/>
  <c r="M339" i="25"/>
  <c r="J339" i="25"/>
  <c r="M504" i="25"/>
  <c r="J504" i="25"/>
  <c r="M503" i="25"/>
  <c r="J503" i="25"/>
  <c r="M502" i="25"/>
  <c r="J502" i="25"/>
  <c r="M501" i="25"/>
  <c r="J501" i="25"/>
  <c r="M500" i="25"/>
  <c r="J500" i="25"/>
  <c r="M499" i="25"/>
  <c r="J499" i="25"/>
  <c r="M498" i="25"/>
  <c r="J498" i="25"/>
  <c r="M497" i="25"/>
  <c r="J497" i="25"/>
  <c r="M496" i="25"/>
  <c r="J496" i="25"/>
  <c r="M495" i="25"/>
  <c r="J495" i="25"/>
  <c r="M494" i="25"/>
  <c r="J494" i="25"/>
  <c r="M493" i="25"/>
  <c r="J493" i="25"/>
  <c r="M492" i="25"/>
  <c r="J492" i="25"/>
  <c r="M491" i="25"/>
  <c r="J491" i="25"/>
  <c r="M490" i="25"/>
  <c r="J490" i="25"/>
  <c r="M489" i="25"/>
  <c r="J489" i="25"/>
  <c r="M488" i="25"/>
  <c r="J488" i="25"/>
  <c r="M487" i="25"/>
  <c r="J487" i="25"/>
  <c r="M486" i="25"/>
  <c r="J486" i="25"/>
  <c r="M485" i="25"/>
  <c r="J485" i="25"/>
  <c r="M484" i="25"/>
  <c r="J484" i="25"/>
  <c r="M483" i="25"/>
  <c r="J483" i="25"/>
  <c r="M482" i="25"/>
  <c r="J482" i="25"/>
  <c r="M481" i="25"/>
  <c r="J481" i="25"/>
  <c r="M480" i="25"/>
  <c r="J480" i="25"/>
  <c r="M479" i="25"/>
  <c r="J479" i="25"/>
  <c r="M478" i="25"/>
  <c r="J478" i="25"/>
  <c r="M477" i="25"/>
  <c r="J477" i="25"/>
  <c r="M476" i="25"/>
  <c r="J476" i="25"/>
  <c r="M475" i="25"/>
  <c r="J475" i="25"/>
  <c r="M474" i="25"/>
  <c r="J474" i="25"/>
  <c r="M473" i="25"/>
  <c r="J473" i="25"/>
  <c r="M472" i="25"/>
  <c r="J472" i="25"/>
  <c r="M471" i="25"/>
  <c r="J471" i="25"/>
  <c r="M470" i="25"/>
  <c r="J470" i="25"/>
  <c r="M469" i="25"/>
  <c r="J469" i="25"/>
  <c r="M468" i="25"/>
  <c r="J468" i="25"/>
  <c r="M467" i="25"/>
  <c r="J467" i="25"/>
  <c r="M466" i="25"/>
  <c r="J466" i="25"/>
  <c r="M465" i="25"/>
  <c r="J465" i="25"/>
  <c r="M464" i="25"/>
  <c r="J464" i="25"/>
  <c r="M463" i="25"/>
  <c r="J463" i="25"/>
  <c r="M462" i="25"/>
  <c r="J462" i="25"/>
  <c r="M461" i="25"/>
  <c r="J461" i="25"/>
  <c r="M460" i="25"/>
  <c r="J460" i="25"/>
  <c r="M459" i="25"/>
  <c r="J459" i="25"/>
  <c r="M458" i="25"/>
  <c r="J458" i="25"/>
  <c r="M457" i="25"/>
  <c r="J457" i="25"/>
  <c r="M456" i="25"/>
  <c r="J456" i="25"/>
  <c r="M455" i="25"/>
  <c r="J455" i="25"/>
  <c r="M454" i="25"/>
  <c r="J454" i="25"/>
  <c r="M453" i="25"/>
  <c r="J453" i="25"/>
  <c r="M452" i="25"/>
  <c r="J452" i="25"/>
  <c r="M451" i="25"/>
  <c r="J451" i="25"/>
  <c r="M450" i="25"/>
  <c r="J450" i="25"/>
  <c r="M449" i="25"/>
  <c r="J449" i="25"/>
  <c r="M448" i="25"/>
  <c r="J448" i="25"/>
  <c r="M447" i="25"/>
  <c r="J447" i="25"/>
  <c r="M446" i="25"/>
  <c r="J446" i="25"/>
  <c r="M445" i="25"/>
  <c r="J445" i="25"/>
  <c r="M444" i="25"/>
  <c r="J444" i="25"/>
  <c r="M443" i="25"/>
  <c r="J443" i="25"/>
  <c r="M442" i="25"/>
  <c r="J442" i="25"/>
  <c r="M441" i="25"/>
  <c r="J441" i="25"/>
  <c r="M440" i="25"/>
  <c r="J440" i="25"/>
  <c r="M439" i="25"/>
  <c r="J439" i="25"/>
  <c r="M438" i="25"/>
  <c r="J438" i="25"/>
  <c r="M437" i="25"/>
  <c r="J437" i="25"/>
  <c r="M436" i="25"/>
  <c r="J436" i="25"/>
  <c r="M435" i="25"/>
  <c r="J435" i="25"/>
  <c r="M434" i="25"/>
  <c r="J434" i="25"/>
  <c r="M433" i="25"/>
  <c r="J433" i="25"/>
  <c r="M432" i="25"/>
  <c r="J432" i="25"/>
  <c r="M431" i="25"/>
  <c r="J431" i="25"/>
  <c r="M430" i="25"/>
  <c r="J430" i="25"/>
  <c r="M429" i="25"/>
  <c r="J429" i="25"/>
  <c r="M428" i="25"/>
  <c r="J428" i="25"/>
  <c r="M427" i="25"/>
  <c r="J427" i="25"/>
  <c r="M426" i="25"/>
  <c r="J426" i="25"/>
  <c r="M425" i="25"/>
  <c r="J425" i="25"/>
  <c r="M424" i="25"/>
  <c r="J424" i="25"/>
  <c r="M840" i="25"/>
  <c r="M839" i="25"/>
  <c r="M838" i="25"/>
  <c r="M837" i="25"/>
  <c r="M836" i="25"/>
  <c r="M835" i="25"/>
  <c r="M834" i="25"/>
  <c r="M833" i="25"/>
  <c r="M832" i="25"/>
  <c r="M831" i="25"/>
  <c r="M830" i="25"/>
  <c r="M829" i="25"/>
  <c r="M828" i="25"/>
  <c r="M827" i="25"/>
  <c r="M826" i="25"/>
  <c r="M825" i="25"/>
  <c r="M824" i="25"/>
  <c r="M823" i="25"/>
  <c r="M822" i="25"/>
  <c r="M821" i="25"/>
  <c r="M820" i="25"/>
  <c r="M819" i="25"/>
  <c r="M818" i="25"/>
  <c r="M817" i="25"/>
  <c r="M816" i="25"/>
  <c r="M815" i="25"/>
  <c r="M814" i="25"/>
  <c r="M813" i="25"/>
  <c r="M812" i="25"/>
  <c r="M811" i="25"/>
  <c r="M810" i="25"/>
  <c r="M809" i="25"/>
  <c r="M808" i="25"/>
  <c r="M807" i="25"/>
  <c r="M806" i="25"/>
  <c r="M805" i="25"/>
  <c r="M804" i="25"/>
  <c r="M803" i="25"/>
  <c r="M802" i="25"/>
  <c r="M801" i="25"/>
  <c r="M800" i="25"/>
  <c r="M799" i="25"/>
  <c r="M798" i="25"/>
  <c r="M797" i="25"/>
  <c r="M796" i="25"/>
  <c r="M795" i="25"/>
  <c r="M794" i="25"/>
  <c r="M793" i="25"/>
  <c r="M792" i="25"/>
  <c r="M791" i="25"/>
  <c r="M790" i="25"/>
  <c r="M789" i="25"/>
  <c r="M788" i="25"/>
  <c r="M787" i="25"/>
  <c r="M786" i="25"/>
  <c r="M785" i="25"/>
  <c r="M784" i="25"/>
  <c r="M783" i="25"/>
  <c r="M782" i="25"/>
  <c r="M781" i="25"/>
  <c r="M780" i="25"/>
  <c r="M779" i="25"/>
  <c r="M778" i="25"/>
  <c r="M777" i="25"/>
  <c r="M776" i="25"/>
  <c r="M775" i="25"/>
  <c r="M774" i="25"/>
  <c r="M773" i="25"/>
  <c r="M772" i="25"/>
  <c r="M771" i="25"/>
  <c r="J771" i="25"/>
  <c r="I771" i="25"/>
  <c r="H771" i="25"/>
  <c r="M770" i="25"/>
  <c r="M769" i="25"/>
  <c r="M768" i="25"/>
  <c r="J768" i="25"/>
  <c r="I768" i="25"/>
  <c r="H768" i="25"/>
  <c r="M767" i="25"/>
  <c r="M766" i="25"/>
  <c r="M765" i="25"/>
  <c r="M764" i="25"/>
  <c r="M763" i="25"/>
  <c r="J763" i="25"/>
  <c r="I763" i="25"/>
  <c r="H763" i="25"/>
  <c r="M762" i="25"/>
  <c r="M761" i="25"/>
  <c r="M760" i="25"/>
  <c r="M756" i="25"/>
  <c r="M755" i="25"/>
  <c r="M754" i="25"/>
  <c r="M753" i="25"/>
  <c r="M752" i="25"/>
  <c r="M751" i="25"/>
  <c r="M750" i="25"/>
  <c r="M749" i="25"/>
  <c r="M748" i="25"/>
  <c r="M747" i="25"/>
  <c r="M746" i="25"/>
  <c r="M745" i="25"/>
  <c r="M744" i="25"/>
  <c r="M743" i="25"/>
  <c r="M742" i="25"/>
  <c r="M741" i="25"/>
  <c r="M740" i="25"/>
  <c r="M739" i="25"/>
  <c r="M738" i="25"/>
  <c r="M737" i="25"/>
  <c r="M736" i="25"/>
  <c r="M735" i="25"/>
  <c r="M734" i="25"/>
  <c r="M733" i="25"/>
  <c r="M732" i="25"/>
  <c r="M731" i="25"/>
  <c r="M730" i="25"/>
  <c r="M729" i="25"/>
  <c r="M728" i="25"/>
  <c r="M727" i="25"/>
  <c r="M726" i="25"/>
  <c r="M725" i="25"/>
  <c r="M724" i="25"/>
  <c r="M723" i="25"/>
  <c r="M722" i="25"/>
  <c r="M721" i="25"/>
  <c r="M720" i="25"/>
  <c r="M719" i="25"/>
  <c r="M718" i="25"/>
  <c r="M717" i="25"/>
  <c r="M716" i="25"/>
  <c r="M715" i="25"/>
  <c r="M714" i="25"/>
  <c r="M713" i="25"/>
  <c r="M712" i="25"/>
  <c r="M711" i="25"/>
  <c r="M710" i="25"/>
  <c r="M709" i="25"/>
  <c r="M708" i="25"/>
  <c r="M707" i="25"/>
  <c r="M706" i="25"/>
  <c r="M705" i="25"/>
  <c r="M704" i="25"/>
  <c r="M703" i="25"/>
  <c r="M702" i="25"/>
  <c r="M701" i="25"/>
  <c r="M700" i="25"/>
  <c r="M699" i="25"/>
  <c r="M698" i="25"/>
  <c r="M697" i="25"/>
  <c r="M696" i="25"/>
  <c r="M695" i="25"/>
  <c r="M694" i="25"/>
  <c r="M693" i="25"/>
  <c r="M692" i="25"/>
  <c r="M691" i="25"/>
  <c r="M690" i="25"/>
  <c r="M689" i="25"/>
  <c r="M688" i="25"/>
  <c r="M687" i="25"/>
  <c r="M686" i="25"/>
  <c r="M685" i="25"/>
  <c r="M684" i="25"/>
  <c r="M683" i="25"/>
  <c r="M682" i="25"/>
  <c r="M681" i="25"/>
  <c r="M680" i="25"/>
  <c r="M679" i="25"/>
  <c r="M678" i="25"/>
  <c r="M677" i="25"/>
  <c r="M676" i="25"/>
  <c r="M1596" i="25"/>
  <c r="J1596" i="25"/>
  <c r="M1595" i="25"/>
  <c r="J1595" i="25"/>
  <c r="M1594" i="25"/>
  <c r="J1594" i="25"/>
  <c r="M1593" i="25"/>
  <c r="J1593" i="25"/>
  <c r="M1592" i="25"/>
  <c r="J1592" i="25"/>
  <c r="M1591" i="25"/>
  <c r="J1591" i="25"/>
  <c r="M1590" i="25"/>
  <c r="J1590" i="25"/>
  <c r="M1589" i="25"/>
  <c r="J1589" i="25"/>
  <c r="M1588" i="25"/>
  <c r="J1588" i="25"/>
  <c r="M1587" i="25"/>
  <c r="J1587" i="25"/>
  <c r="M1586" i="25"/>
  <c r="J1586" i="25"/>
  <c r="M1585" i="25"/>
  <c r="J1585" i="25"/>
  <c r="M1584" i="25"/>
  <c r="J1584" i="25"/>
  <c r="M1583" i="25"/>
  <c r="J1583" i="25"/>
  <c r="M1582" i="25"/>
  <c r="J1582" i="25"/>
  <c r="M1581" i="25"/>
  <c r="J1581" i="25"/>
  <c r="M1580" i="25"/>
  <c r="J1580" i="25"/>
  <c r="M1579" i="25"/>
  <c r="J1579" i="25"/>
  <c r="M1578" i="25"/>
  <c r="J1578" i="25"/>
  <c r="M1577" i="25"/>
  <c r="J1577" i="25"/>
  <c r="M1576" i="25"/>
  <c r="J1576" i="25"/>
  <c r="M1575" i="25"/>
  <c r="J1575" i="25"/>
  <c r="M1574" i="25"/>
  <c r="J1574" i="25"/>
  <c r="M1573" i="25"/>
  <c r="J1573" i="25"/>
  <c r="M1572" i="25"/>
  <c r="J1572" i="25"/>
  <c r="M1571" i="25"/>
  <c r="J1571" i="25"/>
  <c r="M1570" i="25"/>
  <c r="J1570" i="25"/>
  <c r="M1569" i="25"/>
  <c r="J1569" i="25"/>
  <c r="M1568" i="25"/>
  <c r="J1568" i="25"/>
  <c r="M1567" i="25"/>
  <c r="J1567" i="25"/>
  <c r="M1566" i="25"/>
  <c r="J1566" i="25"/>
  <c r="M1565" i="25"/>
  <c r="J1565" i="25"/>
  <c r="M1564" i="25"/>
  <c r="J1564" i="25"/>
  <c r="M1563" i="25"/>
  <c r="J1563" i="25"/>
  <c r="M1562" i="25"/>
  <c r="J1562" i="25"/>
  <c r="M1561" i="25"/>
  <c r="J1561" i="25"/>
  <c r="M1560" i="25"/>
  <c r="J1560" i="25"/>
  <c r="M1559" i="25"/>
  <c r="J1559" i="25"/>
  <c r="M1558" i="25"/>
  <c r="J1558" i="25"/>
  <c r="M1557" i="25"/>
  <c r="J1557" i="25"/>
  <c r="M1556" i="25"/>
  <c r="J1556" i="25"/>
  <c r="M1555" i="25"/>
  <c r="J1555" i="25"/>
  <c r="M1554" i="25"/>
  <c r="J1554" i="25"/>
  <c r="M1553" i="25"/>
  <c r="J1553" i="25"/>
  <c r="M1552" i="25"/>
  <c r="J1552" i="25"/>
  <c r="M1551" i="25"/>
  <c r="J1551" i="25"/>
  <c r="M1550" i="25"/>
  <c r="J1550" i="25"/>
  <c r="M1549" i="25"/>
  <c r="J1549" i="25"/>
  <c r="M1548" i="25"/>
  <c r="J1548" i="25"/>
  <c r="M1547" i="25"/>
  <c r="J1547" i="25"/>
  <c r="M1546" i="25"/>
  <c r="J1546" i="25"/>
  <c r="M1545" i="25"/>
  <c r="J1545" i="25"/>
  <c r="M1544" i="25"/>
  <c r="J1544" i="25"/>
  <c r="M1543" i="25"/>
  <c r="J1543" i="25"/>
  <c r="M1542" i="25"/>
  <c r="J1542" i="25"/>
  <c r="M1541" i="25"/>
  <c r="J1541" i="25"/>
  <c r="M1540" i="25"/>
  <c r="J1540" i="25"/>
  <c r="M1539" i="25"/>
  <c r="J1539" i="25"/>
  <c r="M1538" i="25"/>
  <c r="J1538" i="25"/>
  <c r="M1537" i="25"/>
  <c r="J1537" i="25"/>
  <c r="M1536" i="25"/>
  <c r="J1536" i="25"/>
  <c r="M1535" i="25"/>
  <c r="J1535" i="25"/>
  <c r="M1534" i="25"/>
  <c r="J1534" i="25"/>
  <c r="M1533" i="25"/>
  <c r="J1533" i="25"/>
  <c r="M1532" i="25"/>
  <c r="J1532" i="25"/>
  <c r="M1531" i="25"/>
  <c r="J1531" i="25"/>
  <c r="M1530" i="25"/>
  <c r="J1530" i="25"/>
  <c r="M1529" i="25"/>
  <c r="J1529" i="25"/>
  <c r="M1528" i="25"/>
  <c r="J1528" i="25"/>
  <c r="M1527" i="25"/>
  <c r="J1527" i="25"/>
  <c r="M1526" i="25"/>
  <c r="J1526" i="25"/>
  <c r="M1525" i="25"/>
  <c r="J1525" i="25"/>
  <c r="M1524" i="25"/>
  <c r="J1524" i="25"/>
  <c r="M1523" i="25"/>
  <c r="J1523" i="25"/>
  <c r="M1522" i="25"/>
  <c r="J1522" i="25"/>
  <c r="M1521" i="25"/>
  <c r="J1521" i="25"/>
  <c r="M1520" i="25"/>
  <c r="J1520" i="25"/>
  <c r="M1519" i="25"/>
  <c r="J1519" i="25"/>
  <c r="M1518" i="25"/>
  <c r="J1518" i="25"/>
  <c r="M1517" i="25"/>
  <c r="J1517" i="25"/>
  <c r="M1516" i="25"/>
  <c r="J1516" i="25"/>
  <c r="J1597" i="25" s="1"/>
  <c r="M1260" i="25"/>
  <c r="J1260" i="25"/>
  <c r="M1259" i="25"/>
  <c r="J1259" i="25"/>
  <c r="M1258" i="25"/>
  <c r="J1258" i="25"/>
  <c r="M1257" i="25"/>
  <c r="J1257" i="25"/>
  <c r="M1256" i="25"/>
  <c r="J1256" i="25"/>
  <c r="M1255" i="25"/>
  <c r="J1255" i="25"/>
  <c r="M1254" i="25"/>
  <c r="J1254" i="25"/>
  <c r="M1253" i="25"/>
  <c r="J1253" i="25"/>
  <c r="M1252" i="25"/>
  <c r="J1252" i="25"/>
  <c r="M1251" i="25"/>
  <c r="J1251" i="25"/>
  <c r="M1250" i="25"/>
  <c r="J1250" i="25"/>
  <c r="M1249" i="25"/>
  <c r="J1249" i="25"/>
  <c r="M1248" i="25"/>
  <c r="J1248" i="25"/>
  <c r="M1247" i="25"/>
  <c r="J1247" i="25"/>
  <c r="M1246" i="25"/>
  <c r="J1246" i="25"/>
  <c r="M1245" i="25"/>
  <c r="J1245" i="25"/>
  <c r="M1244" i="25"/>
  <c r="J1244" i="25"/>
  <c r="M1243" i="25"/>
  <c r="J1243" i="25"/>
  <c r="M1242" i="25"/>
  <c r="J1242" i="25"/>
  <c r="M1241" i="25"/>
  <c r="J1241" i="25"/>
  <c r="M1240" i="25"/>
  <c r="J1240" i="25"/>
  <c r="M1239" i="25"/>
  <c r="J1239" i="25"/>
  <c r="M1238" i="25"/>
  <c r="J1238" i="25"/>
  <c r="M1237" i="25"/>
  <c r="J1237" i="25"/>
  <c r="M1236" i="25"/>
  <c r="J1236" i="25"/>
  <c r="M1235" i="25"/>
  <c r="J1235" i="25"/>
  <c r="M1234" i="25"/>
  <c r="J1234" i="25"/>
  <c r="M1233" i="25"/>
  <c r="J1233" i="25"/>
  <c r="M1232" i="25"/>
  <c r="J1232" i="25"/>
  <c r="M1231" i="25"/>
  <c r="J1231" i="25"/>
  <c r="M1230" i="25"/>
  <c r="J1230" i="25"/>
  <c r="M1229" i="25"/>
  <c r="J1229" i="25"/>
  <c r="M1228" i="25"/>
  <c r="J1228" i="25"/>
  <c r="M1227" i="25"/>
  <c r="J1227" i="25"/>
  <c r="M1226" i="25"/>
  <c r="J1226" i="25"/>
  <c r="M1225" i="25"/>
  <c r="J1225" i="25"/>
  <c r="M1224" i="25"/>
  <c r="J1224" i="25"/>
  <c r="M1223" i="25"/>
  <c r="J1223" i="25"/>
  <c r="M1222" i="25"/>
  <c r="J1222" i="25"/>
  <c r="M1221" i="25"/>
  <c r="J1221" i="25"/>
  <c r="M1220" i="25"/>
  <c r="J1220" i="25"/>
  <c r="M1219" i="25"/>
  <c r="J1219" i="25"/>
  <c r="M1218" i="25"/>
  <c r="J1218" i="25"/>
  <c r="M1217" i="25"/>
  <c r="J1217" i="25"/>
  <c r="M1216" i="25"/>
  <c r="J1216" i="25"/>
  <c r="M1215" i="25"/>
  <c r="J1215" i="25"/>
  <c r="M1214" i="25"/>
  <c r="J1214" i="25"/>
  <c r="M1213" i="25"/>
  <c r="J1213" i="25"/>
  <c r="M1212" i="25"/>
  <c r="J1212" i="25"/>
  <c r="M1211" i="25"/>
  <c r="J1211" i="25"/>
  <c r="M1210" i="25"/>
  <c r="J1210" i="25"/>
  <c r="M1209" i="25"/>
  <c r="J1209" i="25"/>
  <c r="M1208" i="25"/>
  <c r="J1208" i="25"/>
  <c r="M1207" i="25"/>
  <c r="J1207" i="25"/>
  <c r="M1206" i="25"/>
  <c r="J1206" i="25"/>
  <c r="M1205" i="25"/>
  <c r="J1205" i="25"/>
  <c r="M1204" i="25"/>
  <c r="J1204" i="25"/>
  <c r="M1203" i="25"/>
  <c r="J1203" i="25"/>
  <c r="M1202" i="25"/>
  <c r="J1202" i="25"/>
  <c r="M1201" i="25"/>
  <c r="J1201" i="25"/>
  <c r="M1200" i="25"/>
  <c r="J1200" i="25"/>
  <c r="M1199" i="25"/>
  <c r="J1199" i="25"/>
  <c r="M1198" i="25"/>
  <c r="J1198" i="25"/>
  <c r="M1197" i="25"/>
  <c r="J1197" i="25"/>
  <c r="M1196" i="25"/>
  <c r="J1196" i="25"/>
  <c r="M1195" i="25"/>
  <c r="J1195" i="25"/>
  <c r="M1194" i="25"/>
  <c r="J1194" i="25"/>
  <c r="M1193" i="25"/>
  <c r="J1193" i="25"/>
  <c r="M1192" i="25"/>
  <c r="J1192" i="25"/>
  <c r="M1191" i="25"/>
  <c r="J1191" i="25"/>
  <c r="M1190" i="25"/>
  <c r="J1190" i="25"/>
  <c r="M1189" i="25"/>
  <c r="J1189" i="25"/>
  <c r="M1188" i="25"/>
  <c r="J1188" i="25"/>
  <c r="M1187" i="25"/>
  <c r="J1187" i="25"/>
  <c r="M1186" i="25"/>
  <c r="J1186" i="25"/>
  <c r="M1185" i="25"/>
  <c r="J1185" i="25"/>
  <c r="M1184" i="25"/>
  <c r="J1184" i="25"/>
  <c r="M1183" i="25"/>
  <c r="J1183" i="25"/>
  <c r="M1182" i="25"/>
  <c r="J1182" i="25"/>
  <c r="M1181" i="25"/>
  <c r="J1181" i="25"/>
  <c r="M1180" i="25"/>
  <c r="J1180" i="25"/>
  <c r="M924" i="25"/>
  <c r="J924" i="25"/>
  <c r="M923" i="25"/>
  <c r="J923" i="25"/>
  <c r="K922" i="25"/>
  <c r="K925" i="25" s="1"/>
  <c r="H922" i="25"/>
  <c r="M921" i="25"/>
  <c r="J921" i="25"/>
  <c r="M920" i="25"/>
  <c r="J920" i="25"/>
  <c r="M919" i="25"/>
  <c r="J919" i="25"/>
  <c r="M918" i="25"/>
  <c r="J918" i="25"/>
  <c r="M917" i="25"/>
  <c r="J917" i="25"/>
  <c r="M916" i="25"/>
  <c r="J916" i="25"/>
  <c r="M915" i="25"/>
  <c r="J915" i="25"/>
  <c r="M914" i="25"/>
  <c r="J914" i="25"/>
  <c r="M913" i="25"/>
  <c r="J913" i="25"/>
  <c r="M912" i="25"/>
  <c r="J912" i="25"/>
  <c r="M911" i="25"/>
  <c r="J911" i="25"/>
  <c r="M910" i="25"/>
  <c r="J910" i="25"/>
  <c r="M909" i="25"/>
  <c r="J909" i="25"/>
  <c r="M908" i="25"/>
  <c r="J908" i="25"/>
  <c r="M907" i="25"/>
  <c r="J907" i="25"/>
  <c r="M906" i="25"/>
  <c r="J906" i="25"/>
  <c r="M905" i="25"/>
  <c r="J905" i="25"/>
  <c r="M904" i="25"/>
  <c r="J904" i="25"/>
  <c r="M903" i="25"/>
  <c r="J903" i="25"/>
  <c r="M902" i="25"/>
  <c r="J902" i="25"/>
  <c r="M901" i="25"/>
  <c r="J901" i="25"/>
  <c r="M900" i="25"/>
  <c r="J900" i="25"/>
  <c r="M899" i="25"/>
  <c r="J899" i="25"/>
  <c r="M898" i="25"/>
  <c r="J898" i="25"/>
  <c r="M897" i="25"/>
  <c r="J897" i="25"/>
  <c r="M896" i="25"/>
  <c r="J896" i="25"/>
  <c r="M895" i="25"/>
  <c r="J895" i="25"/>
  <c r="M894" i="25"/>
  <c r="J894" i="25"/>
  <c r="M893" i="25"/>
  <c r="J893" i="25"/>
  <c r="M892" i="25"/>
  <c r="J892" i="25"/>
  <c r="M891" i="25"/>
  <c r="J891" i="25"/>
  <c r="M890" i="25"/>
  <c r="J890" i="25"/>
  <c r="M889" i="25"/>
  <c r="J889" i="25"/>
  <c r="M888" i="25"/>
  <c r="J888" i="25"/>
  <c r="M887" i="25"/>
  <c r="J887" i="25"/>
  <c r="M886" i="25"/>
  <c r="J886" i="25"/>
  <c r="M885" i="25"/>
  <c r="J885" i="25"/>
  <c r="M884" i="25"/>
  <c r="J884" i="25"/>
  <c r="M883" i="25"/>
  <c r="J883" i="25"/>
  <c r="M882" i="25"/>
  <c r="J882" i="25"/>
  <c r="M881" i="25"/>
  <c r="J881" i="25"/>
  <c r="M880" i="25"/>
  <c r="J880" i="25"/>
  <c r="M879" i="25"/>
  <c r="J879" i="25"/>
  <c r="M878" i="25"/>
  <c r="J878" i="25"/>
  <c r="M877" i="25"/>
  <c r="J877" i="25"/>
  <c r="M876" i="25"/>
  <c r="J876" i="25"/>
  <c r="M875" i="25"/>
  <c r="J875" i="25"/>
  <c r="M874" i="25"/>
  <c r="J874" i="25"/>
  <c r="M873" i="25"/>
  <c r="J873" i="25"/>
  <c r="M872" i="25"/>
  <c r="J872" i="25"/>
  <c r="M871" i="25"/>
  <c r="J871" i="25"/>
  <c r="M870" i="25"/>
  <c r="J870" i="25"/>
  <c r="M869" i="25"/>
  <c r="J869" i="25"/>
  <c r="M868" i="25"/>
  <c r="J868" i="25"/>
  <c r="M867" i="25"/>
  <c r="J867" i="25"/>
  <c r="M866" i="25"/>
  <c r="J866" i="25"/>
  <c r="M865" i="25"/>
  <c r="J865" i="25"/>
  <c r="M864" i="25"/>
  <c r="J864" i="25"/>
  <c r="M863" i="25"/>
  <c r="J863" i="25"/>
  <c r="M862" i="25"/>
  <c r="J862" i="25"/>
  <c r="M861" i="25"/>
  <c r="J861" i="25"/>
  <c r="M860" i="25"/>
  <c r="J860" i="25"/>
  <c r="M859" i="25"/>
  <c r="J859" i="25"/>
  <c r="M858" i="25"/>
  <c r="J858" i="25"/>
  <c r="M857" i="25"/>
  <c r="J857" i="25"/>
  <c r="M856" i="25"/>
  <c r="J856" i="25"/>
  <c r="M855" i="25"/>
  <c r="J855" i="25"/>
  <c r="M854" i="25"/>
  <c r="J854" i="25"/>
  <c r="M853" i="25"/>
  <c r="J853" i="25"/>
  <c r="M852" i="25"/>
  <c r="J852" i="25"/>
  <c r="M851" i="25"/>
  <c r="J851" i="25"/>
  <c r="M850" i="25"/>
  <c r="J850" i="25"/>
  <c r="M849" i="25"/>
  <c r="J849" i="25"/>
  <c r="M848" i="25"/>
  <c r="J848" i="25"/>
  <c r="M847" i="25"/>
  <c r="J847" i="25"/>
  <c r="M846" i="25"/>
  <c r="J846" i="25"/>
  <c r="M845" i="25"/>
  <c r="J845" i="25"/>
  <c r="M844" i="25"/>
  <c r="J844" i="25"/>
  <c r="M167" i="25"/>
  <c r="J167" i="25"/>
  <c r="M166" i="25"/>
  <c r="J166" i="25"/>
  <c r="M165" i="25"/>
  <c r="J165" i="25"/>
  <c r="M164" i="25"/>
  <c r="J164" i="25"/>
  <c r="M163" i="25"/>
  <c r="J163" i="25"/>
  <c r="M162" i="25"/>
  <c r="J162" i="25"/>
  <c r="M161" i="25"/>
  <c r="J161" i="25"/>
  <c r="M160" i="25"/>
  <c r="J160" i="25"/>
  <c r="M159" i="25"/>
  <c r="J159" i="25"/>
  <c r="M158" i="25"/>
  <c r="J158" i="25"/>
  <c r="M157" i="25"/>
  <c r="J157" i="25"/>
  <c r="M156" i="25"/>
  <c r="J156" i="25"/>
  <c r="M155" i="25"/>
  <c r="J155" i="25"/>
  <c r="M154" i="25"/>
  <c r="J154" i="25"/>
  <c r="M153" i="25"/>
  <c r="J153" i="25"/>
  <c r="M152" i="25"/>
  <c r="J152" i="25"/>
  <c r="M151" i="25"/>
  <c r="J151" i="25"/>
  <c r="M150" i="25"/>
  <c r="J150" i="25"/>
  <c r="M149" i="25"/>
  <c r="J149" i="25"/>
  <c r="M148" i="25"/>
  <c r="J148" i="25"/>
  <c r="M147" i="25"/>
  <c r="J147" i="25"/>
  <c r="M146" i="25"/>
  <c r="J146" i="25"/>
  <c r="M145" i="25"/>
  <c r="J145" i="25"/>
  <c r="M144" i="25"/>
  <c r="J144" i="25"/>
  <c r="M143" i="25"/>
  <c r="J143" i="25"/>
  <c r="M142" i="25"/>
  <c r="J142" i="25"/>
  <c r="M141" i="25"/>
  <c r="J141" i="25"/>
  <c r="M140" i="25"/>
  <c r="J140" i="25"/>
  <c r="M139" i="25"/>
  <c r="J139" i="25"/>
  <c r="M138" i="25"/>
  <c r="J138" i="25"/>
  <c r="M137" i="25"/>
  <c r="J137" i="25"/>
  <c r="M136" i="25"/>
  <c r="J136" i="25"/>
  <c r="M135" i="25"/>
  <c r="J135" i="25"/>
  <c r="M134" i="25"/>
  <c r="J134" i="25"/>
  <c r="M133" i="25"/>
  <c r="J133" i="25"/>
  <c r="M132" i="25"/>
  <c r="J132" i="25"/>
  <c r="M131" i="25"/>
  <c r="J131" i="25"/>
  <c r="M130" i="25"/>
  <c r="J130" i="25"/>
  <c r="M129" i="25"/>
  <c r="J129" i="25"/>
  <c r="M128" i="25"/>
  <c r="J128" i="25"/>
  <c r="M127" i="25"/>
  <c r="J127" i="25"/>
  <c r="M126" i="25"/>
  <c r="J126" i="25"/>
  <c r="M125" i="25"/>
  <c r="J125" i="25"/>
  <c r="M124" i="25"/>
  <c r="J124" i="25"/>
  <c r="M123" i="25"/>
  <c r="J123" i="25"/>
  <c r="M122" i="25"/>
  <c r="J122" i="25"/>
  <c r="M121" i="25"/>
  <c r="J121" i="25"/>
  <c r="M120" i="25"/>
  <c r="J120" i="25"/>
  <c r="M119" i="25"/>
  <c r="J119" i="25"/>
  <c r="M118" i="25"/>
  <c r="J118" i="25"/>
  <c r="M117" i="25"/>
  <c r="J117" i="25"/>
  <c r="M116" i="25"/>
  <c r="J116" i="25"/>
  <c r="M115" i="25"/>
  <c r="J115" i="25"/>
  <c r="M114" i="25"/>
  <c r="J114" i="25"/>
  <c r="M113" i="25"/>
  <c r="J113" i="25"/>
  <c r="M112" i="25"/>
  <c r="J112" i="25"/>
  <c r="M111" i="25"/>
  <c r="J111" i="25"/>
  <c r="M110" i="25"/>
  <c r="J110" i="25"/>
  <c r="M109" i="25"/>
  <c r="J109" i="25"/>
  <c r="M108" i="25"/>
  <c r="J108" i="25"/>
  <c r="M107" i="25"/>
  <c r="J107" i="25"/>
  <c r="M106" i="25"/>
  <c r="J106" i="25"/>
  <c r="M105" i="25"/>
  <c r="J105" i="25"/>
  <c r="M104" i="25"/>
  <c r="J104" i="25"/>
  <c r="M103" i="25"/>
  <c r="J103" i="25"/>
  <c r="M102" i="25"/>
  <c r="J102" i="25"/>
  <c r="M101" i="25"/>
  <c r="J101" i="25"/>
  <c r="M100" i="25"/>
  <c r="J100" i="25"/>
  <c r="M99" i="25"/>
  <c r="J99" i="25"/>
  <c r="M98" i="25"/>
  <c r="J98" i="25"/>
  <c r="M97" i="25"/>
  <c r="J97" i="25"/>
  <c r="M96" i="25"/>
  <c r="J96" i="25"/>
  <c r="M95" i="25"/>
  <c r="J95" i="25"/>
  <c r="M94" i="25"/>
  <c r="J94" i="25"/>
  <c r="M93" i="25"/>
  <c r="J93" i="25"/>
  <c r="M92" i="25"/>
  <c r="J92" i="25"/>
  <c r="M91" i="25"/>
  <c r="J91" i="25"/>
  <c r="M90" i="25"/>
  <c r="J90" i="25"/>
  <c r="M89" i="25"/>
  <c r="J89" i="25"/>
  <c r="M88" i="25"/>
  <c r="J88" i="25"/>
  <c r="M87" i="25"/>
  <c r="J87" i="25"/>
  <c r="M335" i="25"/>
  <c r="J335" i="25"/>
  <c r="M334" i="25"/>
  <c r="J334" i="25"/>
  <c r="M333" i="25"/>
  <c r="J333" i="25"/>
  <c r="M332" i="25"/>
  <c r="J332" i="25"/>
  <c r="M331" i="25"/>
  <c r="J331" i="25"/>
  <c r="M330" i="25"/>
  <c r="J330" i="25"/>
  <c r="M329" i="25"/>
  <c r="J329" i="25"/>
  <c r="M328" i="25"/>
  <c r="J328" i="25"/>
  <c r="M327" i="25"/>
  <c r="J327" i="25"/>
  <c r="M326" i="25"/>
  <c r="J326" i="25"/>
  <c r="M325" i="25"/>
  <c r="J325" i="25"/>
  <c r="M324" i="25"/>
  <c r="J324" i="25"/>
  <c r="M323" i="25"/>
  <c r="J323" i="25"/>
  <c r="M322" i="25"/>
  <c r="J322" i="25"/>
  <c r="M321" i="25"/>
  <c r="J321" i="25"/>
  <c r="M320" i="25"/>
  <c r="J320" i="25"/>
  <c r="M319" i="25"/>
  <c r="J319" i="25"/>
  <c r="M318" i="25"/>
  <c r="J318" i="25"/>
  <c r="M317" i="25"/>
  <c r="J317" i="25"/>
  <c r="M316" i="25"/>
  <c r="J316" i="25"/>
  <c r="M315" i="25"/>
  <c r="J315" i="25"/>
  <c r="M314" i="25"/>
  <c r="J314" i="25"/>
  <c r="M313" i="25"/>
  <c r="J313" i="25"/>
  <c r="M312" i="25"/>
  <c r="J312" i="25"/>
  <c r="M311" i="25"/>
  <c r="J311" i="25"/>
  <c r="M310" i="25"/>
  <c r="J310" i="25"/>
  <c r="M309" i="25"/>
  <c r="J309" i="25"/>
  <c r="M308" i="25"/>
  <c r="J308" i="25"/>
  <c r="M307" i="25"/>
  <c r="J307" i="25"/>
  <c r="M306" i="25"/>
  <c r="J306" i="25"/>
  <c r="M305" i="25"/>
  <c r="J305" i="25"/>
  <c r="M304" i="25"/>
  <c r="J304" i="25"/>
  <c r="M303" i="25"/>
  <c r="J303" i="25"/>
  <c r="M302" i="25"/>
  <c r="J302" i="25"/>
  <c r="M301" i="25"/>
  <c r="J301" i="25"/>
  <c r="M300" i="25"/>
  <c r="J300" i="25"/>
  <c r="M299" i="25"/>
  <c r="J299" i="25"/>
  <c r="M298" i="25"/>
  <c r="J298" i="25"/>
  <c r="M297" i="25"/>
  <c r="J297" i="25"/>
  <c r="M296" i="25"/>
  <c r="J296" i="25"/>
  <c r="M295" i="25"/>
  <c r="J295" i="25"/>
  <c r="M294" i="25"/>
  <c r="J294" i="25"/>
  <c r="M293" i="25"/>
  <c r="J293" i="25"/>
  <c r="M292" i="25"/>
  <c r="J292" i="25"/>
  <c r="M291" i="25"/>
  <c r="J291" i="25"/>
  <c r="M290" i="25"/>
  <c r="J290" i="25"/>
  <c r="M289" i="25"/>
  <c r="J289" i="25"/>
  <c r="M288" i="25"/>
  <c r="J288" i="25"/>
  <c r="M287" i="25"/>
  <c r="J287" i="25"/>
  <c r="M286" i="25"/>
  <c r="J286" i="25"/>
  <c r="M285" i="25"/>
  <c r="J285" i="25"/>
  <c r="M284" i="25"/>
  <c r="J284" i="25"/>
  <c r="M283" i="25"/>
  <c r="J283" i="25"/>
  <c r="M282" i="25"/>
  <c r="J282" i="25"/>
  <c r="M281" i="25"/>
  <c r="J281" i="25"/>
  <c r="M280" i="25"/>
  <c r="J280" i="25"/>
  <c r="M279" i="25"/>
  <c r="J279" i="25"/>
  <c r="M278" i="25"/>
  <c r="J278" i="25"/>
  <c r="M277" i="25"/>
  <c r="J277" i="25"/>
  <c r="M276" i="25"/>
  <c r="J276" i="25"/>
  <c r="M275" i="25"/>
  <c r="J275" i="25"/>
  <c r="M274" i="25"/>
  <c r="J274" i="25"/>
  <c r="M273" i="25"/>
  <c r="J273" i="25"/>
  <c r="M272" i="25"/>
  <c r="J272" i="25"/>
  <c r="M271" i="25"/>
  <c r="J271" i="25"/>
  <c r="M270" i="25"/>
  <c r="J270" i="25"/>
  <c r="M269" i="25"/>
  <c r="J269" i="25"/>
  <c r="M268" i="25"/>
  <c r="J268" i="25"/>
  <c r="M267" i="25"/>
  <c r="J267" i="25"/>
  <c r="M266" i="25"/>
  <c r="J266" i="25"/>
  <c r="M265" i="25"/>
  <c r="J265" i="25"/>
  <c r="M264" i="25"/>
  <c r="J264" i="25"/>
  <c r="M263" i="25"/>
  <c r="J263" i="25"/>
  <c r="M262" i="25"/>
  <c r="J262" i="25"/>
  <c r="M261" i="25"/>
  <c r="J261" i="25"/>
  <c r="M260" i="25"/>
  <c r="J260" i="25"/>
  <c r="M259" i="25"/>
  <c r="J259" i="25"/>
  <c r="M258" i="25"/>
  <c r="J258" i="25"/>
  <c r="M257" i="25"/>
  <c r="J257" i="25"/>
  <c r="M256" i="25"/>
  <c r="J256" i="25"/>
  <c r="M255" i="25"/>
  <c r="J255" i="25"/>
  <c r="M83" i="25"/>
  <c r="J83" i="25"/>
  <c r="M82" i="25"/>
  <c r="J82" i="25"/>
  <c r="M81" i="25"/>
  <c r="J81" i="25"/>
  <c r="M80" i="25"/>
  <c r="J80" i="25"/>
  <c r="M79" i="25"/>
  <c r="J79" i="25"/>
  <c r="M78" i="25"/>
  <c r="J78" i="25"/>
  <c r="M77" i="25"/>
  <c r="J77" i="25"/>
  <c r="M76" i="25"/>
  <c r="J76" i="25"/>
  <c r="M75" i="25"/>
  <c r="J75" i="25"/>
  <c r="M74" i="25"/>
  <c r="J74" i="25"/>
  <c r="M73" i="25"/>
  <c r="J73" i="25"/>
  <c r="M72" i="25"/>
  <c r="J72" i="25"/>
  <c r="M71" i="25"/>
  <c r="J71" i="25"/>
  <c r="M70" i="25"/>
  <c r="J70" i="25"/>
  <c r="M69" i="25"/>
  <c r="J69" i="25"/>
  <c r="M68" i="25"/>
  <c r="J68" i="25"/>
  <c r="M67" i="25"/>
  <c r="J67" i="25"/>
  <c r="M66" i="25"/>
  <c r="J66" i="25"/>
  <c r="M65" i="25"/>
  <c r="J65" i="25"/>
  <c r="M64" i="25"/>
  <c r="J64" i="25"/>
  <c r="M63" i="25"/>
  <c r="J63" i="25"/>
  <c r="M62" i="25"/>
  <c r="J62" i="25"/>
  <c r="M61" i="25"/>
  <c r="J61" i="25"/>
  <c r="M60" i="25"/>
  <c r="J60" i="25"/>
  <c r="M59" i="25"/>
  <c r="J59" i="25"/>
  <c r="M58" i="25"/>
  <c r="J58" i="25"/>
  <c r="M57" i="25"/>
  <c r="J57" i="25"/>
  <c r="M56" i="25"/>
  <c r="J56" i="25"/>
  <c r="M55" i="25"/>
  <c r="J55" i="25"/>
  <c r="M54" i="25"/>
  <c r="J54" i="25"/>
  <c r="M53" i="25"/>
  <c r="J53" i="25"/>
  <c r="M52" i="25"/>
  <c r="J52" i="25"/>
  <c r="M51" i="25"/>
  <c r="J51" i="25"/>
  <c r="M50" i="25"/>
  <c r="J50" i="25"/>
  <c r="M49" i="25"/>
  <c r="J49" i="25"/>
  <c r="M48" i="25"/>
  <c r="J48" i="25"/>
  <c r="M47" i="25"/>
  <c r="J47" i="25"/>
  <c r="M46" i="25"/>
  <c r="J46" i="25"/>
  <c r="M45" i="25"/>
  <c r="J45" i="25"/>
  <c r="M44" i="25"/>
  <c r="J44" i="25"/>
  <c r="M43" i="25"/>
  <c r="J43" i="25"/>
  <c r="M42" i="25"/>
  <c r="J42" i="25"/>
  <c r="M41" i="25"/>
  <c r="J41" i="25"/>
  <c r="M40" i="25"/>
  <c r="J40" i="25"/>
  <c r="M39" i="25"/>
  <c r="J39" i="25"/>
  <c r="M38" i="25"/>
  <c r="J38" i="25"/>
  <c r="M37" i="25"/>
  <c r="J37" i="25"/>
  <c r="M36" i="25"/>
  <c r="J36" i="25"/>
  <c r="M35" i="25"/>
  <c r="J35" i="25"/>
  <c r="M34" i="25"/>
  <c r="J34" i="25"/>
  <c r="M33" i="25"/>
  <c r="J33" i="25"/>
  <c r="M32" i="25"/>
  <c r="J32" i="25"/>
  <c r="M31" i="25"/>
  <c r="J31" i="25"/>
  <c r="M30" i="25"/>
  <c r="J30" i="25"/>
  <c r="M29" i="25"/>
  <c r="J29" i="25"/>
  <c r="M28" i="25"/>
  <c r="J28" i="25"/>
  <c r="M27" i="25"/>
  <c r="J27" i="25"/>
  <c r="M26" i="25"/>
  <c r="J26" i="25"/>
  <c r="M25" i="25"/>
  <c r="J25" i="25"/>
  <c r="M24" i="25"/>
  <c r="J24" i="25"/>
  <c r="M23" i="25"/>
  <c r="J23" i="25"/>
  <c r="M22" i="25"/>
  <c r="J22" i="25"/>
  <c r="M21" i="25"/>
  <c r="J21" i="25"/>
  <c r="M20" i="25"/>
  <c r="J20" i="25"/>
  <c r="M19" i="25"/>
  <c r="J19" i="25"/>
  <c r="M18" i="25"/>
  <c r="J18" i="25"/>
  <c r="M17" i="25"/>
  <c r="J17" i="25"/>
  <c r="M16" i="25"/>
  <c r="J16" i="25"/>
  <c r="M15" i="25"/>
  <c r="J15" i="25"/>
  <c r="M14" i="25"/>
  <c r="J14" i="25"/>
  <c r="M13" i="25"/>
  <c r="J13" i="25"/>
  <c r="M12" i="25"/>
  <c r="J12" i="25"/>
  <c r="M11" i="25"/>
  <c r="J11" i="25"/>
  <c r="M10" i="25"/>
  <c r="J10" i="25"/>
  <c r="M9" i="25"/>
  <c r="J9" i="25"/>
  <c r="M8" i="25"/>
  <c r="J8" i="25"/>
  <c r="M7" i="25"/>
  <c r="J7" i="25"/>
  <c r="M6" i="25"/>
  <c r="J6" i="25"/>
  <c r="M5" i="25"/>
  <c r="J5" i="25"/>
  <c r="M4" i="25"/>
  <c r="J4" i="25"/>
  <c r="M3" i="25"/>
  <c r="J3" i="25"/>
  <c r="M1338" i="25"/>
  <c r="J1338" i="25"/>
  <c r="M1337" i="25"/>
  <c r="J1337" i="25"/>
  <c r="M1334" i="25"/>
  <c r="J1334" i="25"/>
  <c r="M1332" i="25"/>
  <c r="J1332" i="25"/>
  <c r="M1329" i="25"/>
  <c r="J1329" i="25"/>
  <c r="M1324" i="25"/>
  <c r="J1324" i="25"/>
  <c r="M1322" i="25"/>
  <c r="J1322" i="25"/>
  <c r="M1318" i="25"/>
  <c r="J1318" i="25"/>
  <c r="M1315" i="25"/>
  <c r="J1315" i="25"/>
  <c r="M1314" i="25"/>
  <c r="J1314" i="25"/>
  <c r="M1313" i="25"/>
  <c r="J1313" i="25"/>
  <c r="M1312" i="25"/>
  <c r="J1312" i="25"/>
  <c r="M1311" i="25"/>
  <c r="J1311" i="25"/>
  <c r="M1310" i="25"/>
  <c r="J1310" i="25"/>
  <c r="M1309" i="25"/>
  <c r="J1309" i="25"/>
  <c r="M1308" i="25"/>
  <c r="J1308" i="25"/>
  <c r="M1307" i="25"/>
  <c r="J1307" i="25"/>
  <c r="M1306" i="25"/>
  <c r="J1306" i="25"/>
  <c r="M1305" i="25"/>
  <c r="J1305" i="25"/>
  <c r="M1304" i="25"/>
  <c r="J1304" i="25"/>
  <c r="M1302" i="25"/>
  <c r="J1302" i="25"/>
  <c r="M1301" i="25"/>
  <c r="J1301" i="25"/>
  <c r="M1300" i="25"/>
  <c r="J1300" i="25"/>
  <c r="M1299" i="25"/>
  <c r="J1299" i="25"/>
  <c r="M1295" i="25"/>
  <c r="J1295" i="25"/>
  <c r="M1294" i="25"/>
  <c r="J1294" i="25"/>
  <c r="M1293" i="25"/>
  <c r="J1293" i="25"/>
  <c r="M1292" i="25"/>
  <c r="J1292" i="25"/>
  <c r="M1291" i="25"/>
  <c r="J1291" i="25"/>
  <c r="M1290" i="25"/>
  <c r="J1290" i="25"/>
  <c r="M1289" i="25"/>
  <c r="J1289" i="25"/>
  <c r="M1288" i="25"/>
  <c r="J1288" i="25"/>
  <c r="M1287" i="25"/>
  <c r="J1287" i="25"/>
  <c r="M1286" i="25"/>
  <c r="J1286" i="25"/>
  <c r="M1285" i="25"/>
  <c r="J1285" i="25"/>
  <c r="M1284" i="25"/>
  <c r="J1284" i="25"/>
  <c r="M1283" i="25"/>
  <c r="J1283" i="25"/>
  <c r="M1282" i="25"/>
  <c r="J1282" i="25"/>
  <c r="M1281" i="25"/>
  <c r="J1281" i="25"/>
  <c r="M1280" i="25"/>
  <c r="J1280" i="25"/>
  <c r="M1279" i="25"/>
  <c r="J1279" i="25"/>
  <c r="M1278" i="25"/>
  <c r="J1278" i="25"/>
  <c r="M1277" i="25"/>
  <c r="J1277" i="25"/>
  <c r="M1276" i="25"/>
  <c r="J1276" i="25"/>
  <c r="M1275" i="25"/>
  <c r="J1275" i="25"/>
  <c r="M1274" i="25"/>
  <c r="J1274" i="25"/>
  <c r="M1273" i="25"/>
  <c r="J1273" i="25"/>
  <c r="M1272" i="25"/>
  <c r="J1272" i="25"/>
  <c r="M1271" i="25"/>
  <c r="J1271" i="25"/>
  <c r="M1270" i="25"/>
  <c r="J1270" i="25"/>
  <c r="M1269" i="25"/>
  <c r="J1269" i="25"/>
  <c r="M1268" i="25"/>
  <c r="J1268" i="25"/>
  <c r="M1267" i="25"/>
  <c r="J1267" i="25"/>
  <c r="M1266" i="25"/>
  <c r="J1266" i="25"/>
  <c r="M1265" i="25"/>
  <c r="J1265" i="25"/>
  <c r="M1264" i="25"/>
  <c r="J1264" i="25"/>
  <c r="M1512" i="25"/>
  <c r="J1512" i="25"/>
  <c r="M1511" i="25"/>
  <c r="J1511" i="25"/>
  <c r="M1510" i="25"/>
  <c r="J1510" i="25"/>
  <c r="M1509" i="25"/>
  <c r="J1509" i="25"/>
  <c r="M1508" i="25"/>
  <c r="J1508" i="25"/>
  <c r="M1507" i="25"/>
  <c r="J1507" i="25"/>
  <c r="M1506" i="25"/>
  <c r="J1506" i="25"/>
  <c r="M1505" i="25"/>
  <c r="J1505" i="25"/>
  <c r="M1504" i="25"/>
  <c r="J1504" i="25"/>
  <c r="M1503" i="25"/>
  <c r="J1503" i="25"/>
  <c r="M1502" i="25"/>
  <c r="J1502" i="25"/>
  <c r="M1501" i="25"/>
  <c r="J1501" i="25"/>
  <c r="M1500" i="25"/>
  <c r="J1500" i="25"/>
  <c r="M1499" i="25"/>
  <c r="J1499" i="25"/>
  <c r="M1498" i="25"/>
  <c r="J1498" i="25"/>
  <c r="M1497" i="25"/>
  <c r="J1497" i="25"/>
  <c r="M1496" i="25"/>
  <c r="J1496" i="25"/>
  <c r="M1495" i="25"/>
  <c r="J1495" i="25"/>
  <c r="M1494" i="25"/>
  <c r="J1494" i="25"/>
  <c r="M1493" i="25"/>
  <c r="J1493" i="25"/>
  <c r="M1492" i="25"/>
  <c r="J1492" i="25"/>
  <c r="M1491" i="25"/>
  <c r="J1491" i="25"/>
  <c r="M1490" i="25"/>
  <c r="J1490" i="25"/>
  <c r="M1489" i="25"/>
  <c r="J1489" i="25"/>
  <c r="M1488" i="25"/>
  <c r="J1488" i="25"/>
  <c r="M1487" i="25"/>
  <c r="J1487" i="25"/>
  <c r="M1486" i="25"/>
  <c r="J1486" i="25"/>
  <c r="M1485" i="25"/>
  <c r="J1485" i="25"/>
  <c r="M1484" i="25"/>
  <c r="J1484" i="25"/>
  <c r="M1483" i="25"/>
  <c r="J1483" i="25"/>
  <c r="M1482" i="25"/>
  <c r="J1482" i="25"/>
  <c r="M1481" i="25"/>
  <c r="J1481" i="25"/>
  <c r="M1480" i="25"/>
  <c r="J1480" i="25"/>
  <c r="M1479" i="25"/>
  <c r="J1479" i="25"/>
  <c r="M1478" i="25"/>
  <c r="J1478" i="25"/>
  <c r="M1477" i="25"/>
  <c r="J1477" i="25"/>
  <c r="M1476" i="25"/>
  <c r="J1476" i="25"/>
  <c r="M1475" i="25"/>
  <c r="J1475" i="25"/>
  <c r="M1474" i="25"/>
  <c r="J1474" i="25"/>
  <c r="M1473" i="25"/>
  <c r="J1473" i="25"/>
  <c r="M1472" i="25"/>
  <c r="J1472" i="25"/>
  <c r="M1471" i="25"/>
  <c r="J1471" i="25"/>
  <c r="M1470" i="25"/>
  <c r="J1470" i="25"/>
  <c r="M1469" i="25"/>
  <c r="J1469" i="25"/>
  <c r="M1468" i="25"/>
  <c r="J1468" i="25"/>
  <c r="M1467" i="25"/>
  <c r="J1467" i="25"/>
  <c r="M1466" i="25"/>
  <c r="J1466" i="25"/>
  <c r="M1465" i="25"/>
  <c r="J1465" i="25"/>
  <c r="M1464" i="25"/>
  <c r="J1464" i="25"/>
  <c r="M1463" i="25"/>
  <c r="J1463" i="25"/>
  <c r="M1462" i="25"/>
  <c r="J1462" i="25"/>
  <c r="M1461" i="25"/>
  <c r="J1461" i="25"/>
  <c r="M1460" i="25"/>
  <c r="J1460" i="25"/>
  <c r="M1459" i="25"/>
  <c r="J1459" i="25"/>
  <c r="M1458" i="25"/>
  <c r="J1458" i="25"/>
  <c r="M1457" i="25"/>
  <c r="J1457" i="25"/>
  <c r="M1456" i="25"/>
  <c r="J1456" i="25"/>
  <c r="M1455" i="25"/>
  <c r="J1455" i="25"/>
  <c r="M1454" i="25"/>
  <c r="J1454" i="25"/>
  <c r="M1453" i="25"/>
  <c r="J1453" i="25"/>
  <c r="M1452" i="25"/>
  <c r="J1452" i="25"/>
  <c r="M1451" i="25"/>
  <c r="J1451" i="25"/>
  <c r="M1450" i="25"/>
  <c r="J1450" i="25"/>
  <c r="M1449" i="25"/>
  <c r="J1449" i="25"/>
  <c r="M1448" i="25"/>
  <c r="J1448" i="25"/>
  <c r="M1447" i="25"/>
  <c r="J1447" i="25"/>
  <c r="M1446" i="25"/>
  <c r="J1446" i="25"/>
  <c r="M1445" i="25"/>
  <c r="J1445" i="25"/>
  <c r="M1444" i="25"/>
  <c r="J1444" i="25"/>
  <c r="M1443" i="25"/>
  <c r="J1443" i="25"/>
  <c r="M1442" i="25"/>
  <c r="J1442" i="25"/>
  <c r="M1441" i="25"/>
  <c r="J1441" i="25"/>
  <c r="M1440" i="25"/>
  <c r="J1440" i="25"/>
  <c r="M1439" i="25"/>
  <c r="J1439" i="25"/>
  <c r="M1438" i="25"/>
  <c r="J1438" i="25"/>
  <c r="M1437" i="25"/>
  <c r="J1437" i="25"/>
  <c r="M1436" i="25"/>
  <c r="J1436" i="25"/>
  <c r="M1435" i="25"/>
  <c r="J1435" i="25"/>
  <c r="M1434" i="25"/>
  <c r="J1434" i="25"/>
  <c r="M1433" i="25"/>
  <c r="J1433" i="25"/>
  <c r="M1432" i="25"/>
  <c r="J1432" i="25"/>
  <c r="J1513" i="25" s="1"/>
  <c r="M1176" i="25"/>
  <c r="J1176" i="25"/>
  <c r="M1175" i="25"/>
  <c r="J1175" i="25"/>
  <c r="M1174" i="25"/>
  <c r="J1174" i="25"/>
  <c r="M1173" i="25"/>
  <c r="J1173" i="25"/>
  <c r="M1172" i="25"/>
  <c r="J1172" i="25"/>
  <c r="M1171" i="25"/>
  <c r="J1171" i="25"/>
  <c r="M1170" i="25"/>
  <c r="J1170" i="25"/>
  <c r="M1169" i="25"/>
  <c r="J1169" i="25"/>
  <c r="M1168" i="25"/>
  <c r="J1168" i="25"/>
  <c r="M1167" i="25"/>
  <c r="J1167" i="25"/>
  <c r="M1166" i="25"/>
  <c r="J1166" i="25"/>
  <c r="M1165" i="25"/>
  <c r="J1165" i="25"/>
  <c r="M1164" i="25"/>
  <c r="J1164" i="25"/>
  <c r="M1163" i="25"/>
  <c r="J1163" i="25"/>
  <c r="M1162" i="25"/>
  <c r="J1162" i="25"/>
  <c r="M1161" i="25"/>
  <c r="J1161" i="25"/>
  <c r="M1160" i="25"/>
  <c r="J1160" i="25"/>
  <c r="M1159" i="25"/>
  <c r="J1159" i="25"/>
  <c r="M1158" i="25"/>
  <c r="J1158" i="25"/>
  <c r="M1157" i="25"/>
  <c r="J1157" i="25"/>
  <c r="M1156" i="25"/>
  <c r="J1156" i="25"/>
  <c r="M1155" i="25"/>
  <c r="J1155" i="25"/>
  <c r="M1154" i="25"/>
  <c r="J1154" i="25"/>
  <c r="M1153" i="25"/>
  <c r="J1153" i="25"/>
  <c r="M1152" i="25"/>
  <c r="J1152" i="25"/>
  <c r="M1151" i="25"/>
  <c r="J1151" i="25"/>
  <c r="M1150" i="25"/>
  <c r="J1150" i="25"/>
  <c r="M1149" i="25"/>
  <c r="J1149" i="25"/>
  <c r="M1148" i="25"/>
  <c r="J1148" i="25"/>
  <c r="M1147" i="25"/>
  <c r="J1147" i="25"/>
  <c r="M1146" i="25"/>
  <c r="J1146" i="25"/>
  <c r="M1145" i="25"/>
  <c r="J1145" i="25"/>
  <c r="M1144" i="25"/>
  <c r="J1144" i="25"/>
  <c r="M1143" i="25"/>
  <c r="J1143" i="25"/>
  <c r="M1142" i="25"/>
  <c r="J1142" i="25"/>
  <c r="M1141" i="25"/>
  <c r="J1141" i="25"/>
  <c r="M1140" i="25"/>
  <c r="J1140" i="25"/>
  <c r="M1139" i="25"/>
  <c r="J1139" i="25"/>
  <c r="M1138" i="25"/>
  <c r="J1138" i="25"/>
  <c r="M1137" i="25"/>
  <c r="J1137" i="25"/>
  <c r="M1136" i="25"/>
  <c r="J1136" i="25"/>
  <c r="M1135" i="25"/>
  <c r="J1135" i="25"/>
  <c r="M1134" i="25"/>
  <c r="J1134" i="25"/>
  <c r="M1133" i="25"/>
  <c r="J1133" i="25"/>
  <c r="M1132" i="25"/>
  <c r="J1132" i="25"/>
  <c r="M1131" i="25"/>
  <c r="J1131" i="25"/>
  <c r="M1130" i="25"/>
  <c r="J1130" i="25"/>
  <c r="M1129" i="25"/>
  <c r="J1129" i="25"/>
  <c r="M1128" i="25"/>
  <c r="J1128" i="25"/>
  <c r="M1127" i="25"/>
  <c r="J1127" i="25"/>
  <c r="M1126" i="25"/>
  <c r="J1126" i="25"/>
  <c r="M1125" i="25"/>
  <c r="J1125" i="25"/>
  <c r="M1124" i="25"/>
  <c r="J1124" i="25"/>
  <c r="M1123" i="25"/>
  <c r="J1123" i="25"/>
  <c r="M1122" i="25"/>
  <c r="J1122" i="25"/>
  <c r="M1121" i="25"/>
  <c r="J1121" i="25"/>
  <c r="M1120" i="25"/>
  <c r="J1120" i="25"/>
  <c r="M1119" i="25"/>
  <c r="J1119" i="25"/>
  <c r="M1118" i="25"/>
  <c r="J1118" i="25"/>
  <c r="M1117" i="25"/>
  <c r="J1117" i="25"/>
  <c r="M1116" i="25"/>
  <c r="J1116" i="25"/>
  <c r="M1115" i="25"/>
  <c r="J1115" i="25"/>
  <c r="M1114" i="25"/>
  <c r="J1114" i="25"/>
  <c r="M1113" i="25"/>
  <c r="J1113" i="25"/>
  <c r="M1112" i="25"/>
  <c r="J1112" i="25"/>
  <c r="M1111" i="25"/>
  <c r="J1111" i="25"/>
  <c r="M1110" i="25"/>
  <c r="J1110" i="25"/>
  <c r="M1109" i="25"/>
  <c r="J1109" i="25"/>
  <c r="M1108" i="25"/>
  <c r="J1108" i="25"/>
  <c r="M1107" i="25"/>
  <c r="J1107" i="25"/>
  <c r="M1106" i="25"/>
  <c r="J1106" i="25"/>
  <c r="M1105" i="25"/>
  <c r="J1105" i="25"/>
  <c r="M1104" i="25"/>
  <c r="J1104" i="25"/>
  <c r="M1103" i="25"/>
  <c r="J1103" i="25"/>
  <c r="M1102" i="25"/>
  <c r="J1102" i="25"/>
  <c r="M1101" i="25"/>
  <c r="J1101" i="25"/>
  <c r="M1100" i="25"/>
  <c r="J1100" i="25"/>
  <c r="M1099" i="25"/>
  <c r="J1099" i="25"/>
  <c r="M1098" i="25"/>
  <c r="J1098" i="25"/>
  <c r="M1097" i="25"/>
  <c r="J1097" i="25"/>
  <c r="M1096" i="25"/>
  <c r="J1096" i="25"/>
  <c r="M672" i="25"/>
  <c r="J672" i="25"/>
  <c r="M671" i="25"/>
  <c r="J671" i="25"/>
  <c r="M670" i="25"/>
  <c r="J670" i="25"/>
  <c r="M669" i="25"/>
  <c r="J669" i="25"/>
  <c r="M668" i="25"/>
  <c r="J668" i="25"/>
  <c r="M667" i="25"/>
  <c r="J667" i="25"/>
  <c r="M666" i="25"/>
  <c r="J666" i="25"/>
  <c r="M665" i="25"/>
  <c r="J665" i="25"/>
  <c r="M664" i="25"/>
  <c r="J664" i="25"/>
  <c r="M663" i="25"/>
  <c r="J663" i="25"/>
  <c r="M662" i="25"/>
  <c r="J662" i="25"/>
  <c r="M661" i="25"/>
  <c r="J661" i="25"/>
  <c r="M660" i="25"/>
  <c r="J660" i="25"/>
  <c r="M659" i="25"/>
  <c r="J659" i="25"/>
  <c r="M658" i="25"/>
  <c r="J658" i="25"/>
  <c r="M657" i="25"/>
  <c r="J657" i="25"/>
  <c r="M656" i="25"/>
  <c r="J656" i="25"/>
  <c r="M655" i="25"/>
  <c r="J655" i="25"/>
  <c r="M654" i="25"/>
  <c r="J654" i="25"/>
  <c r="M653" i="25"/>
  <c r="J653" i="25"/>
  <c r="M652" i="25"/>
  <c r="J652" i="25"/>
  <c r="M651" i="25"/>
  <c r="J651" i="25"/>
  <c r="M650" i="25"/>
  <c r="J650" i="25"/>
  <c r="M649" i="25"/>
  <c r="J649" i="25"/>
  <c r="M648" i="25"/>
  <c r="J648" i="25"/>
  <c r="M647" i="25"/>
  <c r="J647" i="25"/>
  <c r="M646" i="25"/>
  <c r="J646" i="25"/>
  <c r="M645" i="25"/>
  <c r="J645" i="25"/>
  <c r="M644" i="25"/>
  <c r="J644" i="25"/>
  <c r="M643" i="25"/>
  <c r="J643" i="25"/>
  <c r="M642" i="25"/>
  <c r="J642" i="25"/>
  <c r="M641" i="25"/>
  <c r="J641" i="25"/>
  <c r="M640" i="25"/>
  <c r="J640" i="25"/>
  <c r="M639" i="25"/>
  <c r="J639" i="25"/>
  <c r="M638" i="25"/>
  <c r="J638" i="25"/>
  <c r="M637" i="25"/>
  <c r="J637" i="25"/>
  <c r="M636" i="25"/>
  <c r="J636" i="25"/>
  <c r="M635" i="25"/>
  <c r="J635" i="25"/>
  <c r="M634" i="25"/>
  <c r="J634" i="25"/>
  <c r="M633" i="25"/>
  <c r="J633" i="25"/>
  <c r="M632" i="25"/>
  <c r="J632" i="25"/>
  <c r="M631" i="25"/>
  <c r="J631" i="25"/>
  <c r="M630" i="25"/>
  <c r="J630" i="25"/>
  <c r="M629" i="25"/>
  <c r="J629" i="25"/>
  <c r="M628" i="25"/>
  <c r="J628" i="25"/>
  <c r="M627" i="25"/>
  <c r="J627" i="25"/>
  <c r="M626" i="25"/>
  <c r="J626" i="25"/>
  <c r="M625" i="25"/>
  <c r="J625" i="25"/>
  <c r="M624" i="25"/>
  <c r="J624" i="25"/>
  <c r="M623" i="25"/>
  <c r="J623" i="25"/>
  <c r="M622" i="25"/>
  <c r="J622" i="25"/>
  <c r="M621" i="25"/>
  <c r="J621" i="25"/>
  <c r="M620" i="25"/>
  <c r="J620" i="25"/>
  <c r="M619" i="25"/>
  <c r="J619" i="25"/>
  <c r="M618" i="25"/>
  <c r="J618" i="25"/>
  <c r="M617" i="25"/>
  <c r="J617" i="25"/>
  <c r="M616" i="25"/>
  <c r="J616" i="25"/>
  <c r="M615" i="25"/>
  <c r="J615" i="25"/>
  <c r="M614" i="25"/>
  <c r="J614" i="25"/>
  <c r="M613" i="25"/>
  <c r="J613" i="25"/>
  <c r="M612" i="25"/>
  <c r="J612" i="25"/>
  <c r="M611" i="25"/>
  <c r="J611" i="25"/>
  <c r="M610" i="25"/>
  <c r="J610" i="25"/>
  <c r="M609" i="25"/>
  <c r="J609" i="25"/>
  <c r="M608" i="25"/>
  <c r="J608" i="25"/>
  <c r="M607" i="25"/>
  <c r="J607" i="25"/>
  <c r="M606" i="25"/>
  <c r="J606" i="25"/>
  <c r="M605" i="25"/>
  <c r="J605" i="25"/>
  <c r="M604" i="25"/>
  <c r="J604" i="25"/>
  <c r="M603" i="25"/>
  <c r="J603" i="25"/>
  <c r="M602" i="25"/>
  <c r="J602" i="25"/>
  <c r="M601" i="25"/>
  <c r="J601" i="25"/>
  <c r="M600" i="25"/>
  <c r="J600" i="25"/>
  <c r="M599" i="25"/>
  <c r="J599" i="25"/>
  <c r="M598" i="25"/>
  <c r="J598" i="25"/>
  <c r="M597" i="25"/>
  <c r="J597" i="25"/>
  <c r="M596" i="25"/>
  <c r="J596" i="25"/>
  <c r="M595" i="25"/>
  <c r="J595" i="25"/>
  <c r="M594" i="25"/>
  <c r="J594" i="25"/>
  <c r="M593" i="25"/>
  <c r="J593" i="25"/>
  <c r="M592" i="25"/>
  <c r="J592" i="25"/>
  <c r="M1008" i="25"/>
  <c r="M1007" i="25"/>
  <c r="M1006" i="25"/>
  <c r="M1005" i="25"/>
  <c r="M1004" i="25"/>
  <c r="M1003" i="25"/>
  <c r="M1002" i="25"/>
  <c r="M1001" i="25"/>
  <c r="M1000" i="25"/>
  <c r="M999" i="25"/>
  <c r="M998" i="25"/>
  <c r="M997" i="25"/>
  <c r="M996" i="25"/>
  <c r="M995" i="25"/>
  <c r="M994" i="25"/>
  <c r="M993" i="25"/>
  <c r="M992" i="25"/>
  <c r="M991" i="25"/>
  <c r="M990" i="25"/>
  <c r="M989" i="25"/>
  <c r="M988" i="25"/>
  <c r="M987" i="25"/>
  <c r="M986" i="25"/>
  <c r="M985" i="25"/>
  <c r="M984" i="25"/>
  <c r="M983" i="25"/>
  <c r="M982" i="25"/>
  <c r="M981" i="25"/>
  <c r="M980" i="25"/>
  <c r="M979" i="25"/>
  <c r="M978" i="25"/>
  <c r="M977" i="25"/>
  <c r="M976" i="25"/>
  <c r="M975" i="25"/>
  <c r="M974" i="25"/>
  <c r="M973" i="25"/>
  <c r="M972" i="25"/>
  <c r="M971" i="25"/>
  <c r="M970" i="25"/>
  <c r="M969" i="25"/>
  <c r="M968" i="25"/>
  <c r="M967" i="25"/>
  <c r="M966" i="25"/>
  <c r="M965" i="25"/>
  <c r="M964" i="25"/>
  <c r="M963" i="25"/>
  <c r="M962" i="25"/>
  <c r="M961" i="25"/>
  <c r="M960" i="25"/>
  <c r="M959" i="25"/>
  <c r="M958" i="25"/>
  <c r="M957" i="25"/>
  <c r="M956" i="25"/>
  <c r="M955" i="25"/>
  <c r="M954" i="25"/>
  <c r="M953" i="25"/>
  <c r="M952" i="25"/>
  <c r="M951" i="25"/>
  <c r="M950" i="25"/>
  <c r="M949" i="25"/>
  <c r="M948" i="25"/>
  <c r="M947" i="25"/>
  <c r="M946" i="25"/>
  <c r="M945" i="25"/>
  <c r="M944" i="25"/>
  <c r="M943" i="25"/>
  <c r="M942" i="25"/>
  <c r="M941" i="25"/>
  <c r="M940" i="25"/>
  <c r="M939" i="25"/>
  <c r="M938" i="25"/>
  <c r="M937" i="25"/>
  <c r="M936" i="25"/>
  <c r="M935" i="25"/>
  <c r="M934" i="25"/>
  <c r="M933" i="25"/>
  <c r="M932" i="25"/>
  <c r="M931" i="25"/>
  <c r="M930" i="25"/>
  <c r="M929" i="25"/>
  <c r="M928" i="25"/>
  <c r="M588" i="25"/>
  <c r="M587" i="25"/>
  <c r="M586" i="25"/>
  <c r="M585" i="25"/>
  <c r="M584" i="25"/>
  <c r="M583" i="25"/>
  <c r="M582" i="25"/>
  <c r="M581" i="25"/>
  <c r="M580" i="25"/>
  <c r="M579" i="25"/>
  <c r="M578" i="25"/>
  <c r="M577" i="25"/>
  <c r="M576" i="25"/>
  <c r="M575" i="25"/>
  <c r="M574" i="25"/>
  <c r="M573" i="25"/>
  <c r="M572" i="25"/>
  <c r="M571" i="25"/>
  <c r="M570" i="25"/>
  <c r="M569" i="25"/>
  <c r="M568" i="25"/>
  <c r="M567" i="25"/>
  <c r="M566" i="25"/>
  <c r="M565" i="25"/>
  <c r="M564" i="25"/>
  <c r="M563" i="25"/>
  <c r="M562" i="25"/>
  <c r="M561" i="25"/>
  <c r="M560" i="25"/>
  <c r="M559" i="25"/>
  <c r="M558" i="25"/>
  <c r="M557" i="25"/>
  <c r="M556" i="25"/>
  <c r="M555" i="25"/>
  <c r="M554" i="25"/>
  <c r="M553" i="25"/>
  <c r="M552" i="25"/>
  <c r="M551" i="25"/>
  <c r="M550" i="25"/>
  <c r="M549" i="25"/>
  <c r="M548" i="25"/>
  <c r="M547" i="25"/>
  <c r="M546" i="25"/>
  <c r="M545" i="25"/>
  <c r="M544" i="25"/>
  <c r="M543" i="25"/>
  <c r="M542" i="25"/>
  <c r="M541" i="25"/>
  <c r="M540" i="25"/>
  <c r="M539" i="25"/>
  <c r="M538" i="25"/>
  <c r="M537" i="25"/>
  <c r="M536" i="25"/>
  <c r="M535" i="25"/>
  <c r="M534" i="25"/>
  <c r="M533" i="25"/>
  <c r="M532" i="25"/>
  <c r="M531" i="25"/>
  <c r="M530" i="25"/>
  <c r="M529" i="25"/>
  <c r="M528" i="25"/>
  <c r="M527" i="25"/>
  <c r="M526" i="25"/>
  <c r="M525" i="25"/>
  <c r="M524" i="25"/>
  <c r="M523" i="25"/>
  <c r="M522" i="25"/>
  <c r="M521" i="25"/>
  <c r="M520" i="25"/>
  <c r="M519" i="25"/>
  <c r="M518" i="25"/>
  <c r="M517" i="25"/>
  <c r="M516" i="25"/>
  <c r="M515" i="25"/>
  <c r="M514" i="25"/>
  <c r="M513" i="25"/>
  <c r="M512" i="25"/>
  <c r="M511" i="25"/>
  <c r="M510" i="25"/>
  <c r="M509" i="25"/>
  <c r="M508" i="25"/>
  <c r="M1513" i="25" l="1"/>
  <c r="M1597" i="25"/>
  <c r="J1429" i="25"/>
  <c r="M1429" i="25"/>
  <c r="J673" i="25"/>
  <c r="J336" i="25"/>
  <c r="J841" i="25"/>
  <c r="M420" i="25"/>
  <c r="M673" i="25"/>
  <c r="J505" i="25"/>
  <c r="J922" i="25"/>
  <c r="J925" i="25" s="1"/>
  <c r="H925" i="25"/>
  <c r="J1177" i="25"/>
  <c r="J1345" i="25"/>
  <c r="M1009" i="25"/>
  <c r="M1177" i="25"/>
  <c r="M1345" i="25"/>
  <c r="M1093" i="25"/>
  <c r="M589" i="25"/>
  <c r="J1261" i="25"/>
  <c r="M757" i="25"/>
  <c r="H841" i="25"/>
  <c r="M505" i="25"/>
  <c r="M1261" i="25"/>
  <c r="M841" i="25"/>
  <c r="I841" i="25"/>
  <c r="J420" i="25"/>
  <c r="M336" i="25"/>
  <c r="J252" i="25"/>
  <c r="J84" i="25"/>
  <c r="J168" i="25"/>
  <c r="M252" i="25"/>
  <c r="M84" i="25"/>
  <c r="M168" i="25"/>
  <c r="M922" i="25"/>
  <c r="M925" i="25" s="1"/>
  <c r="R6" i="25"/>
  <c r="O592" i="25" l="1"/>
  <c r="P592" i="25"/>
  <c r="O593" i="25"/>
  <c r="P593" i="25"/>
  <c r="O594" i="25"/>
  <c r="P594" i="25"/>
  <c r="O595" i="25"/>
  <c r="P595" i="25"/>
  <c r="O596" i="25"/>
  <c r="P596" i="25"/>
  <c r="O597" i="25"/>
  <c r="P597" i="25"/>
  <c r="O598" i="25"/>
  <c r="P598" i="25"/>
  <c r="O599" i="25"/>
  <c r="P599" i="25"/>
  <c r="O600" i="25"/>
  <c r="P600" i="25"/>
  <c r="O601" i="25"/>
  <c r="P601" i="25"/>
  <c r="O602" i="25"/>
  <c r="P602" i="25"/>
  <c r="O603" i="25"/>
  <c r="P603" i="25"/>
  <c r="O604" i="25"/>
  <c r="P604" i="25"/>
  <c r="O605" i="25"/>
  <c r="P605" i="25"/>
  <c r="P606" i="25"/>
  <c r="O607" i="25"/>
  <c r="P607" i="25"/>
  <c r="O608" i="25"/>
  <c r="P608" i="25"/>
  <c r="O609" i="25"/>
  <c r="P609" i="25"/>
  <c r="P610" i="25"/>
  <c r="O611" i="25"/>
  <c r="P611" i="25"/>
  <c r="O612" i="25"/>
  <c r="P612" i="25"/>
  <c r="O613" i="25"/>
  <c r="P613" i="25"/>
  <c r="O614" i="25"/>
  <c r="P614" i="25"/>
  <c r="O615" i="25"/>
  <c r="P615" i="25"/>
  <c r="O616" i="25"/>
  <c r="P616" i="25"/>
  <c r="O617" i="25"/>
  <c r="P617" i="25"/>
  <c r="O618" i="25"/>
  <c r="P618" i="25"/>
  <c r="O619" i="25"/>
  <c r="P619" i="25"/>
  <c r="O620" i="25"/>
  <c r="P620" i="25"/>
  <c r="O621" i="25"/>
  <c r="P621" i="25"/>
  <c r="O622" i="25"/>
  <c r="P622" i="25"/>
  <c r="O623" i="25"/>
  <c r="P623" i="25"/>
  <c r="P624" i="25"/>
  <c r="O625" i="25"/>
  <c r="P625" i="25"/>
  <c r="O626" i="25"/>
  <c r="P626" i="25"/>
  <c r="O627" i="25"/>
  <c r="P627" i="25"/>
  <c r="O628" i="25"/>
  <c r="P628" i="25"/>
  <c r="O629" i="25"/>
  <c r="P629" i="25"/>
  <c r="O630" i="25"/>
  <c r="P630" i="25"/>
  <c r="P631" i="25"/>
  <c r="O632" i="25"/>
  <c r="P632" i="25"/>
  <c r="P633" i="25"/>
  <c r="O634" i="25"/>
  <c r="P634" i="25"/>
  <c r="O635" i="25"/>
  <c r="P635" i="25"/>
  <c r="O636" i="25"/>
  <c r="P636" i="25"/>
  <c r="O637" i="25"/>
  <c r="P637" i="25"/>
  <c r="O638" i="25"/>
  <c r="P638" i="25"/>
  <c r="O639" i="25"/>
  <c r="P639" i="25"/>
  <c r="O640" i="25"/>
  <c r="P640" i="25"/>
  <c r="P641" i="25"/>
  <c r="O642" i="25"/>
  <c r="P642" i="25"/>
  <c r="O643" i="25"/>
  <c r="P643" i="25"/>
  <c r="O644" i="25"/>
  <c r="P644" i="25"/>
  <c r="O645" i="25"/>
  <c r="P645" i="25"/>
  <c r="O646" i="25"/>
  <c r="P646" i="25"/>
  <c r="P647" i="25"/>
  <c r="O648" i="25"/>
  <c r="P648" i="25"/>
  <c r="O649" i="25"/>
  <c r="P649" i="25"/>
  <c r="O650" i="25"/>
  <c r="P650" i="25"/>
  <c r="O651" i="25"/>
  <c r="P651" i="25"/>
  <c r="O652" i="25"/>
  <c r="P652" i="25"/>
  <c r="P653" i="25"/>
  <c r="P654" i="25"/>
  <c r="O655" i="25"/>
  <c r="P655" i="25"/>
  <c r="O656" i="25"/>
  <c r="P656" i="25"/>
  <c r="P657" i="25"/>
  <c r="O658" i="25"/>
  <c r="P658" i="25"/>
  <c r="O659" i="25"/>
  <c r="P659" i="25"/>
  <c r="O660" i="25"/>
  <c r="P660" i="25"/>
  <c r="O661" i="25"/>
  <c r="P661" i="25"/>
  <c r="O662" i="25"/>
  <c r="P662" i="25"/>
  <c r="O663" i="25"/>
  <c r="P663" i="25"/>
  <c r="O664" i="25"/>
  <c r="P664" i="25"/>
  <c r="O665" i="25"/>
  <c r="P665" i="25"/>
  <c r="O666" i="25"/>
  <c r="P666" i="25"/>
  <c r="O667" i="25"/>
  <c r="P667" i="25"/>
  <c r="O668" i="25"/>
  <c r="P668" i="25"/>
  <c r="O669" i="25"/>
  <c r="P669" i="25"/>
  <c r="P670" i="25"/>
  <c r="O671" i="25"/>
  <c r="P671" i="25"/>
  <c r="O1011" i="25"/>
  <c r="P1011" i="25"/>
  <c r="O1012" i="25"/>
  <c r="P1012" i="25"/>
  <c r="O1013" i="25"/>
  <c r="P1013" i="25"/>
  <c r="O1014" i="25"/>
  <c r="P1014" i="25"/>
  <c r="O1015" i="25"/>
  <c r="P1015" i="25"/>
  <c r="O1016" i="25"/>
  <c r="P1016" i="25"/>
  <c r="O1017" i="25"/>
  <c r="P1017" i="25"/>
  <c r="O1018" i="25"/>
  <c r="P1018" i="25"/>
  <c r="O1019" i="25"/>
  <c r="P1019" i="25"/>
  <c r="O1020" i="25"/>
  <c r="P1020" i="25"/>
  <c r="O1021" i="25"/>
  <c r="P1021" i="25"/>
  <c r="O1022" i="25"/>
  <c r="P1022" i="25"/>
  <c r="O1023" i="25"/>
  <c r="P1023" i="25"/>
  <c r="O1024" i="25"/>
  <c r="P1024" i="25"/>
  <c r="O1025" i="25"/>
  <c r="P1025" i="25"/>
  <c r="O1026" i="25"/>
  <c r="P1026" i="25"/>
  <c r="O1027" i="25"/>
  <c r="P1027" i="25"/>
  <c r="O1028" i="25"/>
  <c r="P1028" i="25"/>
  <c r="O1029" i="25"/>
  <c r="P1029" i="25"/>
  <c r="O1030" i="25"/>
  <c r="P1030" i="25"/>
  <c r="O1031" i="25"/>
  <c r="P1031" i="25"/>
  <c r="O1032" i="25"/>
  <c r="P1032" i="25"/>
  <c r="O1033" i="25"/>
  <c r="P1033" i="25"/>
  <c r="O1034" i="25"/>
  <c r="P1034" i="25"/>
  <c r="O1035" i="25"/>
  <c r="P1035" i="25"/>
  <c r="O1036" i="25"/>
  <c r="P1036" i="25"/>
  <c r="O1037" i="25"/>
  <c r="P1037" i="25"/>
  <c r="O1038" i="25"/>
  <c r="P1038" i="25"/>
  <c r="O1039" i="25"/>
  <c r="P1039" i="25"/>
  <c r="O1040" i="25"/>
  <c r="P1040" i="25"/>
  <c r="O1041" i="25"/>
  <c r="P1041" i="25"/>
  <c r="O1042" i="25"/>
  <c r="P1042" i="25"/>
  <c r="O1043" i="25"/>
  <c r="P1043" i="25"/>
  <c r="O1044" i="25"/>
  <c r="P1044" i="25"/>
  <c r="O1045" i="25"/>
  <c r="P1045" i="25"/>
  <c r="O1046" i="25"/>
  <c r="P1046" i="25"/>
  <c r="O1047" i="25"/>
  <c r="P1047" i="25"/>
  <c r="O1048" i="25"/>
  <c r="P1048" i="25"/>
  <c r="O1049" i="25"/>
  <c r="P1049" i="25"/>
  <c r="O1050" i="25"/>
  <c r="P1050" i="25"/>
  <c r="O1051" i="25"/>
  <c r="P1051" i="25"/>
  <c r="O1052" i="25"/>
  <c r="P1052" i="25"/>
  <c r="O1053" i="25"/>
  <c r="P1053" i="25"/>
  <c r="O1054" i="25"/>
  <c r="P1054" i="25"/>
  <c r="O1055" i="25"/>
  <c r="P1055" i="25"/>
  <c r="O1056" i="25"/>
  <c r="P1056" i="25"/>
  <c r="O1057" i="25"/>
  <c r="P1057" i="25"/>
  <c r="O1058" i="25"/>
  <c r="P1058" i="25"/>
  <c r="O1059" i="25"/>
  <c r="P1059" i="25"/>
  <c r="O1060" i="25"/>
  <c r="P1060" i="25"/>
  <c r="O1061" i="25"/>
  <c r="P1061" i="25"/>
  <c r="O1062" i="25"/>
  <c r="P1062" i="25"/>
  <c r="O1063" i="25"/>
  <c r="P1063" i="25"/>
  <c r="O1064" i="25"/>
  <c r="P1064" i="25"/>
  <c r="O1065" i="25"/>
  <c r="P1065" i="25"/>
  <c r="O1066" i="25"/>
  <c r="P1066" i="25"/>
  <c r="O1067" i="25"/>
  <c r="P1067" i="25"/>
  <c r="O1068" i="25"/>
  <c r="P1068" i="25"/>
  <c r="O1069" i="25"/>
  <c r="P1069" i="25"/>
  <c r="O1070" i="25"/>
  <c r="P1070" i="25"/>
  <c r="O1071" i="25"/>
  <c r="P1071" i="25"/>
  <c r="O1072" i="25"/>
  <c r="P1072" i="25"/>
  <c r="O1073" i="25"/>
  <c r="P1073" i="25"/>
  <c r="O1074" i="25"/>
  <c r="P1074" i="25"/>
  <c r="O1075" i="25"/>
  <c r="P1075" i="25"/>
  <c r="O1076" i="25"/>
  <c r="P1076" i="25"/>
  <c r="O1077" i="25"/>
  <c r="P1077" i="25"/>
  <c r="O1078" i="25"/>
  <c r="P1078" i="25"/>
  <c r="O1079" i="25"/>
  <c r="P1079" i="25"/>
  <c r="O1080" i="25"/>
  <c r="P1080" i="25"/>
  <c r="O1081" i="25"/>
  <c r="P1081" i="25"/>
  <c r="O1082" i="25"/>
  <c r="P1082" i="25"/>
  <c r="O1083" i="25"/>
  <c r="P1083" i="25"/>
  <c r="O1084" i="25"/>
  <c r="P1084" i="25"/>
  <c r="O1085" i="25"/>
  <c r="P1085" i="25"/>
  <c r="O1086" i="25"/>
  <c r="P1086" i="25"/>
  <c r="O1087" i="25"/>
  <c r="P1087" i="25"/>
  <c r="O1088" i="25"/>
  <c r="P1088" i="25"/>
  <c r="O1089" i="25"/>
  <c r="P1089" i="25"/>
  <c r="O1090" i="25"/>
  <c r="P1090" i="25"/>
  <c r="O1091" i="25"/>
  <c r="P1091" i="25"/>
  <c r="O675" i="25"/>
  <c r="P675" i="25"/>
  <c r="O676" i="25"/>
  <c r="P676" i="25"/>
  <c r="O677" i="25"/>
  <c r="P677" i="25"/>
  <c r="O678" i="25"/>
  <c r="P678" i="25"/>
  <c r="O679" i="25"/>
  <c r="P679" i="25"/>
  <c r="O680" i="25"/>
  <c r="P680" i="25"/>
  <c r="O681" i="25"/>
  <c r="P681" i="25"/>
  <c r="O682" i="25"/>
  <c r="P682" i="25"/>
  <c r="O683" i="25"/>
  <c r="P683" i="25"/>
  <c r="O684" i="25"/>
  <c r="P684" i="25"/>
  <c r="O685" i="25"/>
  <c r="P685" i="25"/>
  <c r="O686" i="25"/>
  <c r="P686" i="25"/>
  <c r="O687" i="25"/>
  <c r="P687" i="25"/>
  <c r="O688" i="25"/>
  <c r="P688" i="25"/>
  <c r="O689" i="25"/>
  <c r="P689" i="25"/>
  <c r="O690" i="25"/>
  <c r="P690" i="25"/>
  <c r="O691" i="25"/>
  <c r="P691" i="25"/>
  <c r="O692" i="25"/>
  <c r="P692" i="25"/>
  <c r="O693" i="25"/>
  <c r="P693" i="25"/>
  <c r="O694" i="25"/>
  <c r="P694" i="25"/>
  <c r="O695" i="25"/>
  <c r="P695" i="25"/>
  <c r="O696" i="25"/>
  <c r="P696" i="25"/>
  <c r="O697" i="25"/>
  <c r="P697" i="25"/>
  <c r="O698" i="25"/>
  <c r="P698" i="25"/>
  <c r="O699" i="25"/>
  <c r="P699" i="25"/>
  <c r="O700" i="25"/>
  <c r="P700" i="25"/>
  <c r="O701" i="25"/>
  <c r="P701" i="25"/>
  <c r="O702" i="25"/>
  <c r="P702" i="25"/>
  <c r="O703" i="25"/>
  <c r="P703" i="25"/>
  <c r="O704" i="25"/>
  <c r="P704" i="25"/>
  <c r="O705" i="25"/>
  <c r="P705" i="25"/>
  <c r="O706" i="25"/>
  <c r="P706" i="25"/>
  <c r="O707" i="25"/>
  <c r="P707" i="25"/>
  <c r="O708" i="25"/>
  <c r="P708" i="25"/>
  <c r="O709" i="25"/>
  <c r="P709" i="25"/>
  <c r="O710" i="25"/>
  <c r="P710" i="25"/>
  <c r="O711" i="25"/>
  <c r="P711" i="25"/>
  <c r="O712" i="25"/>
  <c r="P712" i="25"/>
  <c r="O713" i="25"/>
  <c r="P713" i="25"/>
  <c r="O714" i="25"/>
  <c r="P714" i="25"/>
  <c r="O715" i="25"/>
  <c r="P715" i="25"/>
  <c r="O716" i="25"/>
  <c r="P716" i="25"/>
  <c r="O717" i="25"/>
  <c r="P717" i="25"/>
  <c r="O718" i="25"/>
  <c r="P718" i="25"/>
  <c r="O719" i="25"/>
  <c r="P719" i="25"/>
  <c r="O720" i="25"/>
  <c r="P720" i="25"/>
  <c r="O721" i="25"/>
  <c r="P721" i="25"/>
  <c r="O722" i="25"/>
  <c r="P722" i="25"/>
  <c r="O723" i="25"/>
  <c r="P723" i="25"/>
  <c r="O724" i="25"/>
  <c r="P724" i="25"/>
  <c r="O725" i="25"/>
  <c r="P725" i="25"/>
  <c r="O726" i="25"/>
  <c r="P726" i="25"/>
  <c r="O727" i="25"/>
  <c r="P727" i="25"/>
  <c r="O728" i="25"/>
  <c r="P728" i="25"/>
  <c r="O729" i="25"/>
  <c r="P729" i="25"/>
  <c r="O730" i="25"/>
  <c r="P730" i="25"/>
  <c r="O731" i="25"/>
  <c r="P731" i="25"/>
  <c r="O732" i="25"/>
  <c r="P732" i="25"/>
  <c r="O733" i="25"/>
  <c r="P733" i="25"/>
  <c r="O734" i="25"/>
  <c r="P734" i="25"/>
  <c r="O735" i="25"/>
  <c r="P735" i="25"/>
  <c r="O736" i="25"/>
  <c r="P736" i="25"/>
  <c r="O737" i="25"/>
  <c r="P737" i="25"/>
  <c r="O738" i="25"/>
  <c r="P738" i="25"/>
  <c r="O739" i="25"/>
  <c r="P739" i="25"/>
  <c r="O740" i="25"/>
  <c r="P740" i="25"/>
  <c r="O741" i="25"/>
  <c r="P741" i="25"/>
  <c r="O742" i="25"/>
  <c r="P742" i="25"/>
  <c r="O743" i="25"/>
  <c r="P743" i="25"/>
  <c r="O744" i="25"/>
  <c r="P744" i="25"/>
  <c r="O745" i="25"/>
  <c r="P745" i="25"/>
  <c r="O746" i="25"/>
  <c r="P746" i="25"/>
  <c r="O747" i="25"/>
  <c r="P747" i="25"/>
  <c r="O748" i="25"/>
  <c r="P748" i="25"/>
  <c r="O749" i="25"/>
  <c r="P749" i="25"/>
  <c r="O750" i="25"/>
  <c r="P750" i="25"/>
  <c r="O751" i="25"/>
  <c r="P751" i="25"/>
  <c r="O752" i="25"/>
  <c r="P752" i="25"/>
  <c r="O753" i="25"/>
  <c r="P753" i="25"/>
  <c r="O754" i="25"/>
  <c r="P754" i="25"/>
  <c r="O755" i="25"/>
  <c r="P755" i="25"/>
  <c r="O1180" i="25"/>
  <c r="P1180" i="25"/>
  <c r="O1181" i="25"/>
  <c r="P1181" i="25"/>
  <c r="O1182" i="25"/>
  <c r="P1182" i="25"/>
  <c r="O1183" i="25"/>
  <c r="P1183" i="25"/>
  <c r="O1184" i="25"/>
  <c r="P1184" i="25"/>
  <c r="O1185" i="25"/>
  <c r="P1185" i="25"/>
  <c r="O1186" i="25"/>
  <c r="P1186" i="25"/>
  <c r="O1187" i="25"/>
  <c r="P1187" i="25"/>
  <c r="O1188" i="25"/>
  <c r="P1188" i="25"/>
  <c r="O1189" i="25"/>
  <c r="P1189" i="25"/>
  <c r="O1190" i="25"/>
  <c r="P1190" i="25"/>
  <c r="O1191" i="25"/>
  <c r="P1191" i="25"/>
  <c r="O1192" i="25"/>
  <c r="P1192" i="25"/>
  <c r="O1193" i="25"/>
  <c r="P1193" i="25"/>
  <c r="O1194" i="25"/>
  <c r="P1194" i="25"/>
  <c r="O1195" i="25"/>
  <c r="P1195" i="25"/>
  <c r="O1196" i="25"/>
  <c r="P1196" i="25"/>
  <c r="O1197" i="25"/>
  <c r="P1197" i="25"/>
  <c r="O1198" i="25"/>
  <c r="P1198" i="25"/>
  <c r="O1199" i="25"/>
  <c r="P1199" i="25"/>
  <c r="O1200" i="25"/>
  <c r="P1200" i="25"/>
  <c r="O1201" i="25"/>
  <c r="P1201" i="25"/>
  <c r="O1202" i="25"/>
  <c r="P1202" i="25"/>
  <c r="O1203" i="25"/>
  <c r="P1203" i="25"/>
  <c r="O1204" i="25"/>
  <c r="P1204" i="25"/>
  <c r="O1205" i="25"/>
  <c r="P1205" i="25"/>
  <c r="O1206" i="25"/>
  <c r="P1206" i="25"/>
  <c r="O1207" i="25"/>
  <c r="P1207" i="25"/>
  <c r="O1208" i="25"/>
  <c r="P1208" i="25"/>
  <c r="O1209" i="25"/>
  <c r="P1209" i="25"/>
  <c r="O1210" i="25"/>
  <c r="P1210" i="25"/>
  <c r="O1211" i="25"/>
  <c r="P1211" i="25"/>
  <c r="O1212" i="25"/>
  <c r="P1212" i="25"/>
  <c r="O1213" i="25"/>
  <c r="P1213" i="25"/>
  <c r="O1214" i="25"/>
  <c r="P1214" i="25"/>
  <c r="O1215" i="25"/>
  <c r="P1215" i="25"/>
  <c r="O1216" i="25"/>
  <c r="P1216" i="25"/>
  <c r="O1217" i="25"/>
  <c r="P1217" i="25"/>
  <c r="O1218" i="25"/>
  <c r="P1218" i="25"/>
  <c r="O1219" i="25"/>
  <c r="P1219" i="25"/>
  <c r="O1220" i="25"/>
  <c r="P1220" i="25"/>
  <c r="O1221" i="25"/>
  <c r="P1221" i="25"/>
  <c r="O1222" i="25"/>
  <c r="P1222" i="25"/>
  <c r="O1223" i="25"/>
  <c r="P1223" i="25"/>
  <c r="O1224" i="25"/>
  <c r="P1224" i="25"/>
  <c r="O1225" i="25"/>
  <c r="P1225" i="25"/>
  <c r="O1226" i="25"/>
  <c r="P1226" i="25"/>
  <c r="O1227" i="25"/>
  <c r="P1227" i="25"/>
  <c r="O1228" i="25"/>
  <c r="P1228" i="25"/>
  <c r="O1229" i="25"/>
  <c r="P1229" i="25"/>
  <c r="O1230" i="25"/>
  <c r="P1230" i="25"/>
  <c r="O1231" i="25"/>
  <c r="P1231" i="25"/>
  <c r="O1232" i="25"/>
  <c r="P1232" i="25"/>
  <c r="O1233" i="25"/>
  <c r="P1233" i="25"/>
  <c r="O1234" i="25"/>
  <c r="P1234" i="25"/>
  <c r="O1235" i="25"/>
  <c r="P1235" i="25"/>
  <c r="O1236" i="25"/>
  <c r="P1236" i="25"/>
  <c r="O1237" i="25"/>
  <c r="P1237" i="25"/>
  <c r="O1238" i="25"/>
  <c r="P1238" i="25"/>
  <c r="O1239" i="25"/>
  <c r="P1239" i="25"/>
  <c r="O1240" i="25"/>
  <c r="P1240" i="25"/>
  <c r="O1241" i="25"/>
  <c r="P1241" i="25"/>
  <c r="O1242" i="25"/>
  <c r="P1242" i="25"/>
  <c r="O1243" i="25"/>
  <c r="P1243" i="25"/>
  <c r="O1244" i="25"/>
  <c r="P1244" i="25"/>
  <c r="O1245" i="25"/>
  <c r="P1245" i="25"/>
  <c r="O1246" i="25"/>
  <c r="P1246" i="25"/>
  <c r="O1247" i="25"/>
  <c r="P1247" i="25"/>
  <c r="O1248" i="25"/>
  <c r="P1248" i="25"/>
  <c r="O1249" i="25"/>
  <c r="P1249" i="25"/>
  <c r="O1250" i="25"/>
  <c r="P1250" i="25"/>
  <c r="O1251" i="25"/>
  <c r="P1251" i="25"/>
  <c r="O1252" i="25"/>
  <c r="P1252" i="25"/>
  <c r="O1253" i="25"/>
  <c r="P1253" i="25"/>
  <c r="O1254" i="25"/>
  <c r="P1254" i="25"/>
  <c r="O1255" i="25"/>
  <c r="P1255" i="25"/>
  <c r="O1256" i="25"/>
  <c r="P1256" i="25"/>
  <c r="O1257" i="25"/>
  <c r="P1257" i="25"/>
  <c r="O1258" i="25"/>
  <c r="P1258" i="25"/>
  <c r="O1259" i="25"/>
  <c r="P1259" i="25"/>
  <c r="O1260" i="25"/>
  <c r="P1260" i="25"/>
  <c r="O1432" i="25"/>
  <c r="P1432" i="25"/>
  <c r="O1433" i="25"/>
  <c r="P1433" i="25"/>
  <c r="O1434" i="25"/>
  <c r="P1434" i="25"/>
  <c r="O1435" i="25"/>
  <c r="P1435" i="25"/>
  <c r="O1436" i="25"/>
  <c r="P1436" i="25"/>
  <c r="O1437" i="25"/>
  <c r="P1437" i="25"/>
  <c r="O1438" i="25"/>
  <c r="P1438" i="25"/>
  <c r="O1439" i="25"/>
  <c r="P1439" i="25"/>
  <c r="O1440" i="25"/>
  <c r="P1440" i="25"/>
  <c r="O1441" i="25"/>
  <c r="P1441" i="25"/>
  <c r="O1442" i="25"/>
  <c r="P1442" i="25"/>
  <c r="O1443" i="25"/>
  <c r="P1443" i="25"/>
  <c r="O1444" i="25"/>
  <c r="P1444" i="25"/>
  <c r="O1445" i="25"/>
  <c r="P1445" i="25"/>
  <c r="O1446" i="25"/>
  <c r="P1446" i="25"/>
  <c r="O1447" i="25"/>
  <c r="P1447" i="25"/>
  <c r="O1448" i="25"/>
  <c r="P1448" i="25"/>
  <c r="O1449" i="25"/>
  <c r="P1449" i="25"/>
  <c r="O1450" i="25"/>
  <c r="P1450" i="25"/>
  <c r="O1451" i="25"/>
  <c r="P1451" i="25"/>
  <c r="O1452" i="25"/>
  <c r="P1452" i="25"/>
  <c r="O1453" i="25"/>
  <c r="P1453" i="25"/>
  <c r="O1454" i="25"/>
  <c r="P1454" i="25"/>
  <c r="O1455" i="25"/>
  <c r="P1455" i="25"/>
  <c r="O1456" i="25"/>
  <c r="P1456" i="25"/>
  <c r="O1457" i="25"/>
  <c r="P1457" i="25"/>
  <c r="O1458" i="25"/>
  <c r="P1458" i="25"/>
  <c r="O1459" i="25"/>
  <c r="P1459" i="25"/>
  <c r="O1460" i="25"/>
  <c r="P1460" i="25"/>
  <c r="O1461" i="25"/>
  <c r="P1461" i="25"/>
  <c r="O1462" i="25"/>
  <c r="P1462" i="25"/>
  <c r="O1463" i="25"/>
  <c r="P1463" i="25"/>
  <c r="O1464" i="25"/>
  <c r="P1464" i="25"/>
  <c r="O1465" i="25"/>
  <c r="P1465" i="25"/>
  <c r="O1466" i="25"/>
  <c r="P1466" i="25"/>
  <c r="O1467" i="25"/>
  <c r="P1467" i="25"/>
  <c r="O1468" i="25"/>
  <c r="P1468" i="25"/>
  <c r="O1469" i="25"/>
  <c r="P1469" i="25"/>
  <c r="O1470" i="25"/>
  <c r="P1470" i="25"/>
  <c r="O1471" i="25"/>
  <c r="P1471" i="25"/>
  <c r="O1472" i="25"/>
  <c r="P1472" i="25"/>
  <c r="O1473" i="25"/>
  <c r="P1473" i="25"/>
  <c r="O1474" i="25"/>
  <c r="P1474" i="25"/>
  <c r="O1475" i="25"/>
  <c r="P1475" i="25"/>
  <c r="O1476" i="25"/>
  <c r="P1476" i="25"/>
  <c r="O1477" i="25"/>
  <c r="P1477" i="25"/>
  <c r="O1478" i="25"/>
  <c r="P1478" i="25"/>
  <c r="O1479" i="25"/>
  <c r="P1479" i="25"/>
  <c r="O1480" i="25"/>
  <c r="P1480" i="25"/>
  <c r="O1481" i="25"/>
  <c r="P1481" i="25"/>
  <c r="O1482" i="25"/>
  <c r="P1482" i="25"/>
  <c r="O1483" i="25"/>
  <c r="P1483" i="25"/>
  <c r="O1484" i="25"/>
  <c r="P1484" i="25"/>
  <c r="O1485" i="25"/>
  <c r="P1485" i="25"/>
  <c r="O1486" i="25"/>
  <c r="P1486" i="25"/>
  <c r="O1487" i="25"/>
  <c r="P1487" i="25"/>
  <c r="O1488" i="25"/>
  <c r="P1488" i="25"/>
  <c r="O1489" i="25"/>
  <c r="P1489" i="25"/>
  <c r="O1490" i="25"/>
  <c r="P1490" i="25"/>
  <c r="O1491" i="25"/>
  <c r="P1491" i="25"/>
  <c r="O1492" i="25"/>
  <c r="P1492" i="25"/>
  <c r="O1493" i="25"/>
  <c r="P1493" i="25"/>
  <c r="O1494" i="25"/>
  <c r="P1494" i="25"/>
  <c r="O1495" i="25"/>
  <c r="P1495" i="25"/>
  <c r="O1496" i="25"/>
  <c r="P1496" i="25"/>
  <c r="O1497" i="25"/>
  <c r="P1497" i="25"/>
  <c r="O1498" i="25"/>
  <c r="P1498" i="25"/>
  <c r="O1499" i="25"/>
  <c r="P1499" i="25"/>
  <c r="O1500" i="25"/>
  <c r="P1500" i="25"/>
  <c r="O1501" i="25"/>
  <c r="P1501" i="25"/>
  <c r="O1502" i="25"/>
  <c r="P1502" i="25"/>
  <c r="O1503" i="25"/>
  <c r="P1503" i="25"/>
  <c r="O1504" i="25"/>
  <c r="P1504" i="25"/>
  <c r="O1505" i="25"/>
  <c r="P1505" i="25"/>
  <c r="O1506" i="25"/>
  <c r="P1506" i="25"/>
  <c r="O1507" i="25"/>
  <c r="P1507" i="25"/>
  <c r="O1508" i="25"/>
  <c r="P1508" i="25"/>
  <c r="O1509" i="25"/>
  <c r="P1509" i="25"/>
  <c r="O1510" i="25"/>
  <c r="P1510" i="25"/>
  <c r="O1511" i="25"/>
  <c r="P1511" i="25"/>
  <c r="O1512" i="25"/>
  <c r="P1512" i="25"/>
  <c r="O1264" i="25"/>
  <c r="P1264" i="25"/>
  <c r="O1265" i="25"/>
  <c r="P1265" i="25"/>
  <c r="O1266" i="25"/>
  <c r="P1266" i="25"/>
  <c r="O1267" i="25"/>
  <c r="P1267" i="25"/>
  <c r="O1268" i="25"/>
  <c r="P1268" i="25"/>
  <c r="O1269" i="25"/>
  <c r="P1269" i="25"/>
  <c r="O1270" i="25"/>
  <c r="P1270" i="25"/>
  <c r="O1271" i="25"/>
  <c r="P1271" i="25"/>
  <c r="O1272" i="25"/>
  <c r="P1272" i="25"/>
  <c r="O1273" i="25"/>
  <c r="P1273" i="25"/>
  <c r="O1274" i="25"/>
  <c r="P1274" i="25"/>
  <c r="O1275" i="25"/>
  <c r="P1275" i="25"/>
  <c r="O1276" i="25"/>
  <c r="P1276" i="25"/>
  <c r="O1277" i="25"/>
  <c r="P1277" i="25"/>
  <c r="O1278" i="25"/>
  <c r="P1278" i="25"/>
  <c r="O1279" i="25"/>
  <c r="P1279" i="25"/>
  <c r="O1280" i="25"/>
  <c r="P1280" i="25"/>
  <c r="O1281" i="25"/>
  <c r="P1281" i="25"/>
  <c r="O1282" i="25"/>
  <c r="P1282" i="25"/>
  <c r="O1283" i="25"/>
  <c r="P1283" i="25"/>
  <c r="O1284" i="25"/>
  <c r="P1284" i="25"/>
  <c r="O1285" i="25"/>
  <c r="P1285" i="25"/>
  <c r="O1286" i="25"/>
  <c r="P1286" i="25"/>
  <c r="O1287" i="25"/>
  <c r="P1287" i="25"/>
  <c r="O1288" i="25"/>
  <c r="P1288" i="25"/>
  <c r="O1289" i="25"/>
  <c r="P1289" i="25"/>
  <c r="O1290" i="25"/>
  <c r="P1290" i="25"/>
  <c r="O1291" i="25"/>
  <c r="P1291" i="25"/>
  <c r="O1292" i="25"/>
  <c r="P1292" i="25"/>
  <c r="O1293" i="25"/>
  <c r="P1293" i="25"/>
  <c r="O1294" i="25"/>
  <c r="P1294" i="25"/>
  <c r="O1295" i="25"/>
  <c r="P1295" i="25"/>
  <c r="O1296" i="25"/>
  <c r="P1296" i="25"/>
  <c r="O1297" i="25"/>
  <c r="P1297" i="25"/>
  <c r="O1298" i="25"/>
  <c r="P1298" i="25"/>
  <c r="O1299" i="25"/>
  <c r="P1299" i="25"/>
  <c r="O1300" i="25"/>
  <c r="P1300" i="25"/>
  <c r="O1301" i="25"/>
  <c r="P1301" i="25"/>
  <c r="O1302" i="25"/>
  <c r="P1302" i="25"/>
  <c r="O1303" i="25"/>
  <c r="P1303" i="25"/>
  <c r="O1304" i="25"/>
  <c r="P1304" i="25"/>
  <c r="O1305" i="25"/>
  <c r="P1305" i="25"/>
  <c r="O1306" i="25"/>
  <c r="P1306" i="25"/>
  <c r="O1307" i="25"/>
  <c r="P1307" i="25"/>
  <c r="O1308" i="25"/>
  <c r="P1308" i="25"/>
  <c r="O1309" i="25"/>
  <c r="P1309" i="25"/>
  <c r="O1310" i="25"/>
  <c r="P1310" i="25"/>
  <c r="O1311" i="25"/>
  <c r="P1311" i="25"/>
  <c r="O1312" i="25"/>
  <c r="P1312" i="25"/>
  <c r="O1313" i="25"/>
  <c r="P1313" i="25"/>
  <c r="O1314" i="25"/>
  <c r="P1314" i="25"/>
  <c r="O1315" i="25"/>
  <c r="P1315" i="25"/>
  <c r="O1316" i="25"/>
  <c r="P1316" i="25"/>
  <c r="O1317" i="25"/>
  <c r="P1317" i="25"/>
  <c r="O1318" i="25"/>
  <c r="P1318" i="25"/>
  <c r="O1319" i="25"/>
  <c r="P1319" i="25"/>
  <c r="O1320" i="25"/>
  <c r="P1320" i="25"/>
  <c r="O1321" i="25"/>
  <c r="P1321" i="25"/>
  <c r="O1322" i="25"/>
  <c r="P1322" i="25"/>
  <c r="O1323" i="25"/>
  <c r="P1323" i="25"/>
  <c r="O1324" i="25"/>
  <c r="P1324" i="25"/>
  <c r="O1325" i="25"/>
  <c r="P1325" i="25"/>
  <c r="O1326" i="25"/>
  <c r="P1326" i="25"/>
  <c r="O1327" i="25"/>
  <c r="P1327" i="25"/>
  <c r="O1328" i="25"/>
  <c r="P1328" i="25"/>
  <c r="O1329" i="25"/>
  <c r="P1329" i="25"/>
  <c r="O1330" i="25"/>
  <c r="P1330" i="25"/>
  <c r="O1331" i="25"/>
  <c r="P1331" i="25"/>
  <c r="O1332" i="25"/>
  <c r="P1332" i="25"/>
  <c r="O1333" i="25"/>
  <c r="P1333" i="25"/>
  <c r="O1334" i="25"/>
  <c r="P1334" i="25"/>
  <c r="O1335" i="25"/>
  <c r="P1335" i="25"/>
  <c r="O1336" i="25"/>
  <c r="P1336" i="25"/>
  <c r="O1337" i="25"/>
  <c r="P1337" i="25"/>
  <c r="O1338" i="25"/>
  <c r="P1338" i="25"/>
  <c r="O1339" i="25"/>
  <c r="P1339" i="25"/>
  <c r="O1340" i="25"/>
  <c r="P1340" i="25"/>
  <c r="O1341" i="25"/>
  <c r="P1341" i="25"/>
  <c r="O1342" i="25"/>
  <c r="P1342" i="25"/>
  <c r="O1343" i="25"/>
  <c r="P1343" i="25"/>
  <c r="O1344" i="25"/>
  <c r="P1344" i="25"/>
  <c r="O3" i="25"/>
  <c r="P3" i="25"/>
  <c r="O4" i="25"/>
  <c r="P4" i="25"/>
  <c r="O5" i="25"/>
  <c r="P5" i="25"/>
  <c r="O6" i="25"/>
  <c r="P6" i="25"/>
  <c r="O7" i="25"/>
  <c r="P7" i="25"/>
  <c r="O8" i="25"/>
  <c r="P8" i="25"/>
  <c r="O9" i="25"/>
  <c r="P9" i="25"/>
  <c r="O10" i="25"/>
  <c r="P10" i="25"/>
  <c r="O11" i="25"/>
  <c r="P11" i="25"/>
  <c r="O12" i="25"/>
  <c r="P12" i="25"/>
  <c r="O13" i="25"/>
  <c r="P13" i="25"/>
  <c r="O14" i="25"/>
  <c r="P14" i="25"/>
  <c r="O15" i="25"/>
  <c r="P15" i="25"/>
  <c r="O16" i="25"/>
  <c r="P16" i="25"/>
  <c r="O17" i="25"/>
  <c r="P17" i="25"/>
  <c r="O18" i="25"/>
  <c r="P18" i="25"/>
  <c r="O19" i="25"/>
  <c r="P19" i="25"/>
  <c r="O20" i="25"/>
  <c r="P20" i="25"/>
  <c r="O21" i="25"/>
  <c r="P21" i="25"/>
  <c r="O22" i="25"/>
  <c r="P22" i="25"/>
  <c r="O23" i="25"/>
  <c r="P23" i="25"/>
  <c r="O24" i="25"/>
  <c r="P24" i="25"/>
  <c r="O25" i="25"/>
  <c r="P25" i="25"/>
  <c r="O26" i="25"/>
  <c r="P26" i="25"/>
  <c r="O27" i="25"/>
  <c r="P27" i="25"/>
  <c r="O28" i="25"/>
  <c r="P28" i="25"/>
  <c r="O29" i="25"/>
  <c r="P29" i="25"/>
  <c r="O30" i="25"/>
  <c r="P30" i="25"/>
  <c r="O31" i="25"/>
  <c r="P31" i="25"/>
  <c r="O32" i="25"/>
  <c r="P32" i="25"/>
  <c r="O33" i="25"/>
  <c r="P33" i="25"/>
  <c r="O34" i="25"/>
  <c r="P34" i="25"/>
  <c r="O35" i="25"/>
  <c r="P35" i="25"/>
  <c r="O36" i="25"/>
  <c r="P36" i="25"/>
  <c r="O37" i="25"/>
  <c r="P37" i="25"/>
  <c r="O38" i="25"/>
  <c r="P38" i="25"/>
  <c r="O39" i="25"/>
  <c r="P39" i="25"/>
  <c r="O40" i="25"/>
  <c r="P40" i="25"/>
  <c r="O41" i="25"/>
  <c r="P41" i="25"/>
  <c r="O42" i="25"/>
  <c r="P42" i="25"/>
  <c r="O43" i="25"/>
  <c r="P43" i="25"/>
  <c r="O44" i="25"/>
  <c r="P44" i="25"/>
  <c r="O45" i="25"/>
  <c r="P45" i="25"/>
  <c r="O46" i="25"/>
  <c r="P46" i="25"/>
  <c r="O47" i="25"/>
  <c r="P47" i="25"/>
  <c r="O48" i="25"/>
  <c r="P48" i="25"/>
  <c r="O49" i="25"/>
  <c r="P49" i="25"/>
  <c r="O50" i="25"/>
  <c r="P50" i="25"/>
  <c r="O51" i="25"/>
  <c r="P51" i="25"/>
  <c r="O52" i="25"/>
  <c r="P52" i="25"/>
  <c r="O53" i="25"/>
  <c r="P53" i="25"/>
  <c r="O54" i="25"/>
  <c r="P54" i="25"/>
  <c r="O55" i="25"/>
  <c r="P55" i="25"/>
  <c r="O56" i="25"/>
  <c r="P56" i="25"/>
  <c r="O57" i="25"/>
  <c r="P57" i="25"/>
  <c r="O58" i="25"/>
  <c r="P58" i="25"/>
  <c r="O59" i="25"/>
  <c r="P59" i="25"/>
  <c r="O60" i="25"/>
  <c r="P60" i="25"/>
  <c r="O61" i="25"/>
  <c r="P61" i="25"/>
  <c r="O62" i="25"/>
  <c r="P62" i="25"/>
  <c r="O63" i="25"/>
  <c r="P63" i="25"/>
  <c r="O64" i="25"/>
  <c r="P64" i="25"/>
  <c r="O65" i="25"/>
  <c r="P65" i="25"/>
  <c r="O66" i="25"/>
  <c r="P66" i="25"/>
  <c r="O67" i="25"/>
  <c r="P67" i="25"/>
  <c r="O68" i="25"/>
  <c r="P68" i="25"/>
  <c r="O69" i="25"/>
  <c r="P69" i="25"/>
  <c r="O70" i="25"/>
  <c r="P70" i="25"/>
  <c r="O71" i="25"/>
  <c r="P71" i="25"/>
  <c r="O72" i="25"/>
  <c r="P72" i="25"/>
  <c r="O73" i="25"/>
  <c r="P73" i="25"/>
  <c r="O74" i="25"/>
  <c r="P74" i="25"/>
  <c r="O75" i="25"/>
  <c r="P75" i="25"/>
  <c r="O76" i="25"/>
  <c r="P76" i="25"/>
  <c r="O77" i="25"/>
  <c r="P77" i="25"/>
  <c r="O78" i="25"/>
  <c r="P78" i="25"/>
  <c r="O79" i="25"/>
  <c r="P79" i="25"/>
  <c r="O80" i="25"/>
  <c r="P80" i="25"/>
  <c r="O81" i="25"/>
  <c r="P81" i="25"/>
  <c r="O82" i="25"/>
  <c r="P82" i="25"/>
  <c r="O83" i="25"/>
  <c r="P83" i="25"/>
  <c r="O250" i="25"/>
  <c r="P250" i="25"/>
  <c r="O251" i="25"/>
  <c r="P251" i="25"/>
  <c r="O252" i="25"/>
  <c r="P252" i="25"/>
  <c r="O254" i="25"/>
  <c r="P254" i="25"/>
  <c r="O255" i="25"/>
  <c r="P255" i="25"/>
  <c r="O256" i="25"/>
  <c r="P256" i="25"/>
  <c r="O257" i="25"/>
  <c r="P257" i="25"/>
  <c r="O258" i="25"/>
  <c r="P258" i="25"/>
  <c r="O259" i="25"/>
  <c r="P259" i="25"/>
  <c r="O260" i="25"/>
  <c r="P260" i="25"/>
  <c r="O261" i="25"/>
  <c r="P261" i="25"/>
  <c r="O262" i="25"/>
  <c r="P262" i="25"/>
  <c r="O263" i="25"/>
  <c r="P263" i="25"/>
  <c r="O264" i="25"/>
  <c r="P264" i="25"/>
  <c r="O265" i="25"/>
  <c r="P265" i="25"/>
  <c r="O266" i="25"/>
  <c r="P266" i="25"/>
  <c r="O267" i="25"/>
  <c r="P267" i="25"/>
  <c r="O268" i="25"/>
  <c r="P268" i="25"/>
  <c r="O269" i="25"/>
  <c r="P269" i="25"/>
  <c r="O270" i="25"/>
  <c r="P270" i="25"/>
  <c r="O271" i="25"/>
  <c r="P271" i="25"/>
  <c r="O272" i="25"/>
  <c r="P272" i="25"/>
  <c r="O273" i="25"/>
  <c r="P273" i="25"/>
  <c r="O274" i="25"/>
  <c r="P274" i="25"/>
  <c r="O275" i="25"/>
  <c r="P275" i="25"/>
  <c r="O276" i="25"/>
  <c r="P276" i="25"/>
  <c r="O277" i="25"/>
  <c r="P277" i="25"/>
  <c r="O278" i="25"/>
  <c r="P278" i="25"/>
  <c r="O279" i="25"/>
  <c r="P279" i="25"/>
  <c r="O280" i="25"/>
  <c r="P280" i="25"/>
  <c r="O281" i="25"/>
  <c r="P281" i="25"/>
  <c r="O282" i="25"/>
  <c r="P282" i="25"/>
  <c r="O283" i="25"/>
  <c r="P283" i="25"/>
  <c r="O284" i="25"/>
  <c r="P284" i="25"/>
  <c r="O285" i="25"/>
  <c r="P285" i="25"/>
  <c r="O286" i="25"/>
  <c r="P286" i="25"/>
  <c r="O287" i="25"/>
  <c r="P287" i="25"/>
  <c r="O288" i="25"/>
  <c r="P288" i="25"/>
  <c r="O289" i="25"/>
  <c r="P289" i="25"/>
  <c r="O290" i="25"/>
  <c r="P290" i="25"/>
  <c r="O291" i="25"/>
  <c r="P291" i="25"/>
  <c r="O292" i="25"/>
  <c r="P292" i="25"/>
  <c r="O293" i="25"/>
  <c r="P293" i="25"/>
  <c r="O294" i="25"/>
  <c r="P294" i="25"/>
  <c r="O295" i="25"/>
  <c r="P295" i="25"/>
  <c r="O296" i="25"/>
  <c r="P296" i="25"/>
  <c r="O297" i="25"/>
  <c r="P297" i="25"/>
  <c r="O298" i="25"/>
  <c r="P298" i="25"/>
  <c r="O299" i="25"/>
  <c r="P299" i="25"/>
  <c r="O300" i="25"/>
  <c r="P300" i="25"/>
  <c r="O301" i="25"/>
  <c r="P301" i="25"/>
  <c r="O302" i="25"/>
  <c r="P302" i="25"/>
  <c r="O303" i="25"/>
  <c r="P303" i="25"/>
  <c r="O304" i="25"/>
  <c r="P304" i="25"/>
  <c r="O305" i="25"/>
  <c r="P305" i="25"/>
  <c r="O306" i="25"/>
  <c r="P306" i="25"/>
  <c r="O307" i="25"/>
  <c r="P307" i="25"/>
  <c r="O308" i="25"/>
  <c r="P308" i="25"/>
  <c r="O309" i="25"/>
  <c r="P309" i="25"/>
  <c r="O310" i="25"/>
  <c r="P310" i="25"/>
  <c r="O311" i="25"/>
  <c r="P311" i="25"/>
  <c r="O312" i="25"/>
  <c r="P312" i="25"/>
  <c r="O313" i="25"/>
  <c r="P313" i="25"/>
  <c r="O314" i="25"/>
  <c r="P314" i="25"/>
  <c r="O315" i="25"/>
  <c r="P315" i="25"/>
  <c r="O316" i="25"/>
  <c r="P316" i="25"/>
  <c r="O317" i="25"/>
  <c r="P317" i="25"/>
  <c r="O318" i="25"/>
  <c r="P318" i="25"/>
  <c r="O319" i="25"/>
  <c r="P319" i="25"/>
  <c r="O320" i="25"/>
  <c r="P320" i="25"/>
  <c r="O321" i="25"/>
  <c r="P321" i="25"/>
  <c r="O322" i="25"/>
  <c r="P322" i="25"/>
  <c r="O323" i="25"/>
  <c r="P323" i="25"/>
  <c r="O324" i="25"/>
  <c r="P324" i="25"/>
  <c r="O325" i="25"/>
  <c r="P325" i="25"/>
  <c r="O326" i="25"/>
  <c r="P326" i="25"/>
  <c r="O327" i="25"/>
  <c r="P327" i="25"/>
  <c r="O328" i="25"/>
  <c r="P328" i="25"/>
  <c r="O329" i="25"/>
  <c r="P329" i="25"/>
  <c r="O330" i="25"/>
  <c r="P330" i="25"/>
  <c r="O331" i="25"/>
  <c r="P331" i="25"/>
  <c r="O87" i="25"/>
  <c r="P87" i="25"/>
  <c r="O88" i="25"/>
  <c r="P88" i="25"/>
  <c r="O89" i="25"/>
  <c r="P89" i="25"/>
  <c r="O90" i="25"/>
  <c r="P90" i="25"/>
  <c r="O91" i="25"/>
  <c r="P91" i="25"/>
  <c r="O92" i="25"/>
  <c r="P92" i="25"/>
  <c r="O93" i="25"/>
  <c r="P93" i="25"/>
  <c r="O94" i="25"/>
  <c r="P94" i="25"/>
  <c r="O95" i="25"/>
  <c r="P95" i="25"/>
  <c r="O96" i="25"/>
  <c r="P96" i="25"/>
  <c r="O97" i="25"/>
  <c r="P97" i="25"/>
  <c r="O98" i="25"/>
  <c r="P98" i="25"/>
  <c r="O99" i="25"/>
  <c r="P99" i="25"/>
  <c r="O100" i="25"/>
  <c r="P100" i="25"/>
  <c r="O101" i="25"/>
  <c r="P101" i="25"/>
  <c r="O102" i="25"/>
  <c r="P102" i="25"/>
  <c r="O103" i="25"/>
  <c r="P103" i="25"/>
  <c r="O104" i="25"/>
  <c r="P104" i="25"/>
  <c r="O105" i="25"/>
  <c r="P105" i="25"/>
  <c r="O106" i="25"/>
  <c r="P106" i="25"/>
  <c r="O107" i="25"/>
  <c r="P107" i="25"/>
  <c r="O108" i="25"/>
  <c r="P108" i="25"/>
  <c r="O109" i="25"/>
  <c r="P109" i="25"/>
  <c r="O110" i="25"/>
  <c r="P110" i="25"/>
  <c r="O111" i="25"/>
  <c r="P111" i="25"/>
  <c r="O112" i="25"/>
  <c r="P112" i="25"/>
  <c r="O113" i="25"/>
  <c r="P113" i="25"/>
  <c r="O114" i="25"/>
  <c r="P114" i="25"/>
  <c r="O115" i="25"/>
  <c r="P115" i="25"/>
  <c r="O116" i="25"/>
  <c r="P116" i="25"/>
  <c r="O117" i="25"/>
  <c r="P117" i="25"/>
  <c r="O118" i="25"/>
  <c r="P118" i="25"/>
  <c r="O119" i="25"/>
  <c r="P119" i="25"/>
  <c r="O120" i="25"/>
  <c r="P120" i="25"/>
  <c r="O121" i="25"/>
  <c r="P121" i="25"/>
  <c r="O122" i="25"/>
  <c r="P122" i="25"/>
  <c r="O123" i="25"/>
  <c r="P123" i="25"/>
  <c r="O124" i="25"/>
  <c r="P124" i="25"/>
  <c r="O125" i="25"/>
  <c r="P125" i="25"/>
  <c r="O126" i="25"/>
  <c r="P126" i="25"/>
  <c r="O127" i="25"/>
  <c r="P127" i="25"/>
  <c r="O128" i="25"/>
  <c r="P128" i="25"/>
  <c r="O129" i="25"/>
  <c r="P129" i="25"/>
  <c r="O130" i="25"/>
  <c r="P130" i="25"/>
  <c r="O131" i="25"/>
  <c r="P131" i="25"/>
  <c r="O132" i="25"/>
  <c r="P132" i="25"/>
  <c r="O133" i="25"/>
  <c r="P133" i="25"/>
  <c r="O134" i="25"/>
  <c r="P134" i="25"/>
  <c r="O135" i="25"/>
  <c r="P135" i="25"/>
  <c r="O136" i="25"/>
  <c r="P136" i="25"/>
  <c r="O137" i="25"/>
  <c r="P137" i="25"/>
  <c r="O138" i="25"/>
  <c r="P138" i="25"/>
  <c r="O139" i="25"/>
  <c r="P139" i="25"/>
  <c r="O140" i="25"/>
  <c r="P140" i="25"/>
  <c r="O141" i="25"/>
  <c r="P141" i="25"/>
  <c r="O142" i="25"/>
  <c r="P142" i="25"/>
  <c r="O143" i="25"/>
  <c r="P143" i="25"/>
  <c r="O144" i="25"/>
  <c r="P144" i="25"/>
  <c r="O145" i="25"/>
  <c r="P145" i="25"/>
  <c r="O146" i="25"/>
  <c r="P146" i="25"/>
  <c r="O147" i="25"/>
  <c r="P147" i="25"/>
  <c r="O148" i="25"/>
  <c r="P148" i="25"/>
  <c r="O149" i="25"/>
  <c r="P149" i="25"/>
  <c r="O150" i="25"/>
  <c r="P150" i="25"/>
  <c r="O151" i="25"/>
  <c r="P151" i="25"/>
  <c r="O152" i="25"/>
  <c r="P152" i="25"/>
  <c r="O153" i="25"/>
  <c r="P153" i="25"/>
  <c r="O154" i="25"/>
  <c r="P154" i="25"/>
  <c r="O155" i="25"/>
  <c r="P155" i="25"/>
  <c r="O156" i="25"/>
  <c r="P156" i="25"/>
  <c r="O157" i="25"/>
  <c r="P157" i="25"/>
  <c r="O158" i="25"/>
  <c r="P158" i="25"/>
  <c r="O159" i="25"/>
  <c r="P159" i="25"/>
  <c r="O160" i="25"/>
  <c r="P160" i="25"/>
  <c r="O161" i="25"/>
  <c r="P161" i="25"/>
  <c r="O162" i="25"/>
  <c r="P162" i="25"/>
  <c r="O163" i="25"/>
  <c r="P163" i="25"/>
  <c r="O164" i="25"/>
  <c r="P164" i="25"/>
  <c r="O165" i="25"/>
  <c r="P165" i="25"/>
  <c r="O166" i="25"/>
  <c r="P166" i="25"/>
  <c r="O167" i="25"/>
  <c r="P167" i="25"/>
  <c r="O927" i="25"/>
  <c r="P927" i="25"/>
  <c r="O928" i="25"/>
  <c r="P928" i="25"/>
  <c r="O929" i="25"/>
  <c r="P929" i="25"/>
  <c r="O930" i="25"/>
  <c r="P930" i="25"/>
  <c r="O931" i="25"/>
  <c r="P931" i="25"/>
  <c r="O932" i="25"/>
  <c r="P932" i="25"/>
  <c r="O933" i="25"/>
  <c r="P933" i="25"/>
  <c r="O934" i="25"/>
  <c r="P934" i="25"/>
  <c r="O935" i="25"/>
  <c r="P935" i="25"/>
  <c r="O936" i="25"/>
  <c r="P936" i="25"/>
  <c r="O937" i="25"/>
  <c r="P937" i="25"/>
  <c r="O938" i="25"/>
  <c r="P938" i="25"/>
  <c r="O939" i="25"/>
  <c r="P939" i="25"/>
  <c r="O940" i="25"/>
  <c r="P940" i="25"/>
  <c r="O941" i="25"/>
  <c r="P941" i="25"/>
  <c r="O942" i="25"/>
  <c r="P942" i="25"/>
  <c r="O943" i="25"/>
  <c r="P943" i="25"/>
  <c r="O944" i="25"/>
  <c r="P944" i="25"/>
  <c r="O945" i="25"/>
  <c r="P945" i="25"/>
  <c r="O946" i="25"/>
  <c r="P946" i="25"/>
  <c r="O947" i="25"/>
  <c r="P947" i="25"/>
  <c r="O948" i="25"/>
  <c r="P948" i="25"/>
  <c r="O949" i="25"/>
  <c r="P949" i="25"/>
  <c r="O950" i="25"/>
  <c r="P950" i="25"/>
  <c r="O951" i="25"/>
  <c r="P951" i="25"/>
  <c r="O952" i="25"/>
  <c r="P952" i="25"/>
  <c r="O953" i="25"/>
  <c r="P953" i="25"/>
  <c r="O954" i="25"/>
  <c r="P954" i="25"/>
  <c r="O955" i="25"/>
  <c r="P955" i="25"/>
  <c r="O956" i="25"/>
  <c r="P956" i="25"/>
  <c r="O957" i="25"/>
  <c r="P957" i="25"/>
  <c r="O958" i="25"/>
  <c r="P958" i="25"/>
  <c r="O959" i="25"/>
  <c r="P959" i="25"/>
  <c r="O960" i="25"/>
  <c r="P960" i="25"/>
  <c r="O961" i="25"/>
  <c r="P961" i="25"/>
  <c r="O962" i="25"/>
  <c r="P962" i="25"/>
  <c r="O963" i="25"/>
  <c r="P963" i="25"/>
  <c r="O964" i="25"/>
  <c r="P964" i="25"/>
  <c r="O965" i="25"/>
  <c r="P965" i="25"/>
  <c r="O966" i="25"/>
  <c r="P966" i="25"/>
  <c r="O967" i="25"/>
  <c r="P967" i="25"/>
  <c r="O968" i="25"/>
  <c r="P968" i="25"/>
  <c r="O969" i="25"/>
  <c r="P969" i="25"/>
  <c r="O970" i="25"/>
  <c r="P970" i="25"/>
  <c r="O971" i="25"/>
  <c r="P971" i="25"/>
  <c r="O972" i="25"/>
  <c r="P972" i="25"/>
  <c r="O973" i="25"/>
  <c r="P973" i="25"/>
  <c r="O974" i="25"/>
  <c r="P974" i="25"/>
  <c r="O975" i="25"/>
  <c r="P975" i="25"/>
  <c r="O976" i="25"/>
  <c r="P976" i="25"/>
  <c r="O977" i="25"/>
  <c r="P977" i="25"/>
  <c r="O978" i="25"/>
  <c r="P978" i="25"/>
  <c r="O979" i="25"/>
  <c r="P979" i="25"/>
  <c r="O980" i="25"/>
  <c r="P980" i="25"/>
  <c r="O981" i="25"/>
  <c r="P981" i="25"/>
  <c r="O982" i="25"/>
  <c r="P982" i="25"/>
  <c r="O983" i="25"/>
  <c r="P983" i="25"/>
  <c r="O984" i="25"/>
  <c r="P984" i="25"/>
  <c r="O985" i="25"/>
  <c r="P985" i="25"/>
  <c r="O986" i="25"/>
  <c r="P986" i="25"/>
  <c r="O987" i="25"/>
  <c r="P987" i="25"/>
  <c r="O988" i="25"/>
  <c r="P988" i="25"/>
  <c r="O989" i="25"/>
  <c r="P989" i="25"/>
  <c r="O990" i="25"/>
  <c r="P990" i="25"/>
  <c r="O991" i="25"/>
  <c r="P991" i="25"/>
  <c r="O992" i="25"/>
  <c r="P992" i="25"/>
  <c r="O993" i="25"/>
  <c r="P993" i="25"/>
  <c r="O994" i="25"/>
  <c r="P994" i="25"/>
  <c r="O995" i="25"/>
  <c r="P995" i="25"/>
  <c r="O996" i="25"/>
  <c r="P996" i="25"/>
  <c r="O997" i="25"/>
  <c r="P997" i="25"/>
  <c r="O998" i="25"/>
  <c r="P998" i="25"/>
  <c r="O999" i="25"/>
  <c r="P999" i="25"/>
  <c r="O1000" i="25"/>
  <c r="P1000" i="25"/>
  <c r="O1001" i="25"/>
  <c r="P1001" i="25"/>
  <c r="O1002" i="25"/>
  <c r="P1002" i="25"/>
  <c r="O1003" i="25"/>
  <c r="P1003" i="25"/>
  <c r="O1004" i="25"/>
  <c r="P1004" i="25"/>
  <c r="O1005" i="25"/>
  <c r="P1005" i="25"/>
  <c r="O1006" i="25"/>
  <c r="P1006" i="25"/>
  <c r="O1007" i="25"/>
  <c r="P1007" i="25"/>
  <c r="O423" i="25"/>
  <c r="P423" i="25"/>
  <c r="O424" i="25"/>
  <c r="P424" i="25"/>
  <c r="O425" i="25"/>
  <c r="P425" i="25"/>
  <c r="O426" i="25"/>
  <c r="P426" i="25"/>
  <c r="O427" i="25"/>
  <c r="P427" i="25"/>
  <c r="O428" i="25"/>
  <c r="P428" i="25"/>
  <c r="O429" i="25"/>
  <c r="P429" i="25"/>
  <c r="O430" i="25"/>
  <c r="P430" i="25"/>
  <c r="O431" i="25"/>
  <c r="P431" i="25"/>
  <c r="O432" i="25"/>
  <c r="P432" i="25"/>
  <c r="O433" i="25"/>
  <c r="P433" i="25"/>
  <c r="O434" i="25"/>
  <c r="P434" i="25"/>
  <c r="O435" i="25"/>
  <c r="P435" i="25"/>
  <c r="O436" i="25"/>
  <c r="P436" i="25"/>
  <c r="O437" i="25"/>
  <c r="P437" i="25"/>
  <c r="O438" i="25"/>
  <c r="P438" i="25"/>
  <c r="O439" i="25"/>
  <c r="P439" i="25"/>
  <c r="O440" i="25"/>
  <c r="P440" i="25"/>
  <c r="O441" i="25"/>
  <c r="P441" i="25"/>
  <c r="O442" i="25"/>
  <c r="P442" i="25"/>
  <c r="O443" i="25"/>
  <c r="P443" i="25"/>
  <c r="O444" i="25"/>
  <c r="P444" i="25"/>
  <c r="O445" i="25"/>
  <c r="P445" i="25"/>
  <c r="O446" i="25"/>
  <c r="P446" i="25"/>
  <c r="O447" i="25"/>
  <c r="P447" i="25"/>
  <c r="O448" i="25"/>
  <c r="P448" i="25"/>
  <c r="O449" i="25"/>
  <c r="P449" i="25"/>
  <c r="O450" i="25"/>
  <c r="P450" i="25"/>
  <c r="O451" i="25"/>
  <c r="P451" i="25"/>
  <c r="O452" i="25"/>
  <c r="P452" i="25"/>
  <c r="O453" i="25"/>
  <c r="P453" i="25"/>
  <c r="O454" i="25"/>
  <c r="P454" i="25"/>
  <c r="O455" i="25"/>
  <c r="P455" i="25"/>
  <c r="O456" i="25"/>
  <c r="P456" i="25"/>
  <c r="O457" i="25"/>
  <c r="P457" i="25"/>
  <c r="O458" i="25"/>
  <c r="P458" i="25"/>
  <c r="O459" i="25"/>
  <c r="P459" i="25"/>
  <c r="O460" i="25"/>
  <c r="P460" i="25"/>
  <c r="O461" i="25"/>
  <c r="P461" i="25"/>
  <c r="O462" i="25"/>
  <c r="P462" i="25"/>
  <c r="O463" i="25"/>
  <c r="P463" i="25"/>
  <c r="O464" i="25"/>
  <c r="P464" i="25"/>
  <c r="O465" i="25"/>
  <c r="P465" i="25"/>
  <c r="O466" i="25"/>
  <c r="P466" i="25"/>
  <c r="O467" i="25"/>
  <c r="P467" i="25"/>
  <c r="O468" i="25"/>
  <c r="P468" i="25"/>
  <c r="O469" i="25"/>
  <c r="P469" i="25"/>
  <c r="O470" i="25"/>
  <c r="P470" i="25"/>
  <c r="O471" i="25"/>
  <c r="P471" i="25"/>
  <c r="O472" i="25"/>
  <c r="P472" i="25"/>
  <c r="O473" i="25"/>
  <c r="P473" i="25"/>
  <c r="O474" i="25"/>
  <c r="P474" i="25"/>
  <c r="O475" i="25"/>
  <c r="P475" i="25"/>
  <c r="O476" i="25"/>
  <c r="P476" i="25"/>
  <c r="O477" i="25"/>
  <c r="P477" i="25"/>
  <c r="O478" i="25"/>
  <c r="P478" i="25"/>
  <c r="O479" i="25"/>
  <c r="P479" i="25"/>
  <c r="O480" i="25"/>
  <c r="P480" i="25"/>
  <c r="O481" i="25"/>
  <c r="P481" i="25"/>
  <c r="O482" i="25"/>
  <c r="P482" i="25"/>
  <c r="O483" i="25"/>
  <c r="P483" i="25"/>
  <c r="O484" i="25"/>
  <c r="P484" i="25"/>
  <c r="O485" i="25"/>
  <c r="P485" i="25"/>
  <c r="O486" i="25"/>
  <c r="P486" i="25"/>
  <c r="O487" i="25"/>
  <c r="P487" i="25"/>
  <c r="O488" i="25"/>
  <c r="P488" i="25"/>
  <c r="O489" i="25"/>
  <c r="P489" i="25"/>
  <c r="O490" i="25"/>
  <c r="P490" i="25"/>
  <c r="O491" i="25"/>
  <c r="P491" i="25"/>
  <c r="O492" i="25"/>
  <c r="P492" i="25"/>
  <c r="O493" i="25"/>
  <c r="P493" i="25"/>
  <c r="O494" i="25"/>
  <c r="P494" i="25"/>
  <c r="O495" i="25"/>
  <c r="P495" i="25"/>
  <c r="O496" i="25"/>
  <c r="P496" i="25"/>
  <c r="O497" i="25"/>
  <c r="P497" i="25"/>
  <c r="O498" i="25"/>
  <c r="P498" i="25"/>
  <c r="O499" i="25"/>
  <c r="P499" i="25"/>
  <c r="O500" i="25"/>
  <c r="P500" i="25"/>
  <c r="O501" i="25"/>
  <c r="P501" i="25"/>
  <c r="O502" i="25"/>
  <c r="P502" i="25"/>
  <c r="O503" i="25"/>
  <c r="P503" i="25"/>
  <c r="O1516" i="25"/>
  <c r="P1516" i="25"/>
  <c r="O1517" i="25"/>
  <c r="P1517" i="25"/>
  <c r="O1518" i="25"/>
  <c r="P1518" i="25"/>
  <c r="O1519" i="25"/>
  <c r="P1519" i="25"/>
  <c r="O1520" i="25"/>
  <c r="P1520" i="25"/>
  <c r="O1521" i="25"/>
  <c r="P1521" i="25"/>
  <c r="O1522" i="25"/>
  <c r="P1522" i="25"/>
  <c r="O1523" i="25"/>
  <c r="P1523" i="25"/>
  <c r="O1524" i="25"/>
  <c r="P1524" i="25"/>
  <c r="O1525" i="25"/>
  <c r="P1525" i="25"/>
  <c r="O1526" i="25"/>
  <c r="P1526" i="25"/>
  <c r="O1527" i="25"/>
  <c r="P1527" i="25"/>
  <c r="O1528" i="25"/>
  <c r="P1528" i="25"/>
  <c r="O1529" i="25"/>
  <c r="P1529" i="25"/>
  <c r="O1530" i="25"/>
  <c r="P1530" i="25"/>
  <c r="O1531" i="25"/>
  <c r="P1531" i="25"/>
  <c r="O1532" i="25"/>
  <c r="P1532" i="25"/>
  <c r="O1533" i="25"/>
  <c r="P1533" i="25"/>
  <c r="O1534" i="25"/>
  <c r="P1534" i="25"/>
  <c r="O1535" i="25"/>
  <c r="P1535" i="25"/>
  <c r="O1536" i="25"/>
  <c r="P1536" i="25"/>
  <c r="O1537" i="25"/>
  <c r="P1537" i="25"/>
  <c r="O1538" i="25"/>
  <c r="P1538" i="25"/>
  <c r="O1539" i="25"/>
  <c r="P1539" i="25"/>
  <c r="O1540" i="25"/>
  <c r="P1540" i="25"/>
  <c r="O1541" i="25"/>
  <c r="P1541" i="25"/>
  <c r="O1542" i="25"/>
  <c r="P1542" i="25"/>
  <c r="O1543" i="25"/>
  <c r="P1543" i="25"/>
  <c r="O1544" i="25"/>
  <c r="P1544" i="25"/>
  <c r="O1545" i="25"/>
  <c r="P1545" i="25"/>
  <c r="O1546" i="25"/>
  <c r="P1546" i="25"/>
  <c r="O1547" i="25"/>
  <c r="P1547" i="25"/>
  <c r="O1548" i="25"/>
  <c r="P1548" i="25"/>
  <c r="O1549" i="25"/>
  <c r="P1549" i="25"/>
  <c r="O1550" i="25"/>
  <c r="P1550" i="25"/>
  <c r="O1551" i="25"/>
  <c r="P1551" i="25"/>
  <c r="O1552" i="25"/>
  <c r="P1552" i="25"/>
  <c r="O1553" i="25"/>
  <c r="P1553" i="25"/>
  <c r="O1554" i="25"/>
  <c r="P1554" i="25"/>
  <c r="O1555" i="25"/>
  <c r="P1555" i="25"/>
  <c r="O1556" i="25"/>
  <c r="P1556" i="25"/>
  <c r="O1557" i="25"/>
  <c r="P1557" i="25"/>
  <c r="O1558" i="25"/>
  <c r="P1558" i="25"/>
  <c r="O1559" i="25"/>
  <c r="P1559" i="25"/>
  <c r="O1560" i="25"/>
  <c r="P1560" i="25"/>
  <c r="O1561" i="25"/>
  <c r="P1561" i="25"/>
  <c r="O1562" i="25"/>
  <c r="P1562" i="25"/>
  <c r="O1563" i="25"/>
  <c r="P1563" i="25"/>
  <c r="O1564" i="25"/>
  <c r="P1564" i="25"/>
  <c r="O1565" i="25"/>
  <c r="P1565" i="25"/>
  <c r="O1566" i="25"/>
  <c r="P1566" i="25"/>
  <c r="O1567" i="25"/>
  <c r="P1567" i="25"/>
  <c r="O1568" i="25"/>
  <c r="P1568" i="25"/>
  <c r="O1569" i="25"/>
  <c r="P1569" i="25"/>
  <c r="O1570" i="25"/>
  <c r="P1570" i="25"/>
  <c r="O1571" i="25"/>
  <c r="P1571" i="25"/>
  <c r="O1572" i="25"/>
  <c r="P1572" i="25"/>
  <c r="O1573" i="25"/>
  <c r="P1573" i="25"/>
  <c r="O1574" i="25"/>
  <c r="P1574" i="25"/>
  <c r="O1575" i="25"/>
  <c r="P1575" i="25"/>
  <c r="O1576" i="25"/>
  <c r="P1576" i="25"/>
  <c r="O1577" i="25"/>
  <c r="P1577" i="25"/>
  <c r="O1578" i="25"/>
  <c r="P1578" i="25"/>
  <c r="O1579" i="25"/>
  <c r="P1579" i="25"/>
  <c r="O1580" i="25"/>
  <c r="P1580" i="25"/>
  <c r="O1581" i="25"/>
  <c r="P1581" i="25"/>
  <c r="O1582" i="25"/>
  <c r="P1582" i="25"/>
  <c r="O1583" i="25"/>
  <c r="P1583" i="25"/>
  <c r="O1584" i="25"/>
  <c r="P1584" i="25"/>
  <c r="O1585" i="25"/>
  <c r="P1585" i="25"/>
  <c r="O1586" i="25"/>
  <c r="P1586" i="25"/>
  <c r="O1587" i="25"/>
  <c r="P1587" i="25"/>
  <c r="O1588" i="25"/>
  <c r="P1588" i="25"/>
  <c r="O1589" i="25"/>
  <c r="P1589" i="25"/>
  <c r="O1590" i="25"/>
  <c r="P1590" i="25"/>
  <c r="O1591" i="25"/>
  <c r="P1591" i="25"/>
  <c r="O1592" i="25"/>
  <c r="P1592" i="25"/>
  <c r="O1593" i="25"/>
  <c r="P1593" i="25"/>
  <c r="O1594" i="25"/>
  <c r="P1594" i="25"/>
  <c r="O1595" i="25"/>
  <c r="P1595" i="25"/>
  <c r="O1596" i="25"/>
  <c r="P1596" i="25"/>
  <c r="O759" i="25"/>
  <c r="P759" i="25"/>
  <c r="O760" i="25"/>
  <c r="P760" i="25"/>
  <c r="O761" i="25"/>
  <c r="P761" i="25"/>
  <c r="O762" i="25"/>
  <c r="P762" i="25"/>
  <c r="O763" i="25"/>
  <c r="P763" i="25"/>
  <c r="O764" i="25"/>
  <c r="P764" i="25"/>
  <c r="O765" i="25"/>
  <c r="P765" i="25"/>
  <c r="O766" i="25"/>
  <c r="P766" i="25"/>
  <c r="O767" i="25"/>
  <c r="P767" i="25"/>
  <c r="O768" i="25"/>
  <c r="P768" i="25"/>
  <c r="O769" i="25"/>
  <c r="P769" i="25"/>
  <c r="O770" i="25"/>
  <c r="P770" i="25"/>
  <c r="O771" i="25"/>
  <c r="P771" i="25"/>
  <c r="O772" i="25"/>
  <c r="P772" i="25"/>
  <c r="O773" i="25"/>
  <c r="P773" i="25"/>
  <c r="O774" i="25"/>
  <c r="P774" i="25"/>
  <c r="O775" i="25"/>
  <c r="P775" i="25"/>
  <c r="O776" i="25"/>
  <c r="P776" i="25"/>
  <c r="O777" i="25"/>
  <c r="P777" i="25"/>
  <c r="O778" i="25"/>
  <c r="P778" i="25"/>
  <c r="O779" i="25"/>
  <c r="P779" i="25"/>
  <c r="O780" i="25"/>
  <c r="P780" i="25"/>
  <c r="O781" i="25"/>
  <c r="P781" i="25"/>
  <c r="O782" i="25"/>
  <c r="P782" i="25"/>
  <c r="O783" i="25"/>
  <c r="P783" i="25"/>
  <c r="O784" i="25"/>
  <c r="P784" i="25"/>
  <c r="O785" i="25"/>
  <c r="P785" i="25"/>
  <c r="O786" i="25"/>
  <c r="P786" i="25"/>
  <c r="O787" i="25"/>
  <c r="P787" i="25"/>
  <c r="O788" i="25"/>
  <c r="P788" i="25"/>
  <c r="O789" i="25"/>
  <c r="P789" i="25"/>
  <c r="O790" i="25"/>
  <c r="P790" i="25"/>
  <c r="O791" i="25"/>
  <c r="P791" i="25"/>
  <c r="O792" i="25"/>
  <c r="P792" i="25"/>
  <c r="O793" i="25"/>
  <c r="P793" i="25"/>
  <c r="O794" i="25"/>
  <c r="P794" i="25"/>
  <c r="O795" i="25"/>
  <c r="P795" i="25"/>
  <c r="O796" i="25"/>
  <c r="P796" i="25"/>
  <c r="O797" i="25"/>
  <c r="P797" i="25"/>
  <c r="O798" i="25"/>
  <c r="P798" i="25"/>
  <c r="O799" i="25"/>
  <c r="P799" i="25"/>
  <c r="O800" i="25"/>
  <c r="P800" i="25"/>
  <c r="O801" i="25"/>
  <c r="P801" i="25"/>
  <c r="O802" i="25"/>
  <c r="P802" i="25"/>
  <c r="O803" i="25"/>
  <c r="P803" i="25"/>
  <c r="O804" i="25"/>
  <c r="P804" i="25"/>
  <c r="O805" i="25"/>
  <c r="P805" i="25"/>
  <c r="O806" i="25"/>
  <c r="P806" i="25"/>
  <c r="O807" i="25"/>
  <c r="P807" i="25"/>
  <c r="O808" i="25"/>
  <c r="P808" i="25"/>
  <c r="O809" i="25"/>
  <c r="P809" i="25"/>
  <c r="O810" i="25"/>
  <c r="P810" i="25"/>
  <c r="O811" i="25"/>
  <c r="P811" i="25"/>
  <c r="O812" i="25"/>
  <c r="P812" i="25"/>
  <c r="O813" i="25"/>
  <c r="P813" i="25"/>
  <c r="O814" i="25"/>
  <c r="P814" i="25"/>
  <c r="O815" i="25"/>
  <c r="P815" i="25"/>
  <c r="O816" i="25"/>
  <c r="P816" i="25"/>
  <c r="O817" i="25"/>
  <c r="P817" i="25"/>
  <c r="O818" i="25"/>
  <c r="P818" i="25"/>
  <c r="O819" i="25"/>
  <c r="P819" i="25"/>
  <c r="O820" i="25"/>
  <c r="P820" i="25"/>
  <c r="O821" i="25"/>
  <c r="P821" i="25"/>
  <c r="O822" i="25"/>
  <c r="P822" i="25"/>
  <c r="O823" i="25"/>
  <c r="P823" i="25"/>
  <c r="O824" i="25"/>
  <c r="P824" i="25"/>
  <c r="O825" i="25"/>
  <c r="P825" i="25"/>
  <c r="O826" i="25"/>
  <c r="P826" i="25"/>
  <c r="O827" i="25"/>
  <c r="P827" i="25"/>
  <c r="O828" i="25"/>
  <c r="P828" i="25"/>
  <c r="O829" i="25"/>
  <c r="P829" i="25"/>
  <c r="O830" i="25"/>
  <c r="P830" i="25"/>
  <c r="O831" i="25"/>
  <c r="P831" i="25"/>
  <c r="O832" i="25"/>
  <c r="P832" i="25"/>
  <c r="O833" i="25"/>
  <c r="P833" i="25"/>
  <c r="O834" i="25"/>
  <c r="P834" i="25"/>
  <c r="O835" i="25"/>
  <c r="P835" i="25"/>
  <c r="O836" i="25"/>
  <c r="P836" i="25"/>
  <c r="O837" i="25"/>
  <c r="P837" i="25"/>
  <c r="O838" i="25"/>
  <c r="P838" i="25"/>
  <c r="O839" i="25"/>
  <c r="P839" i="25"/>
  <c r="O843" i="25"/>
  <c r="P843" i="25"/>
  <c r="O844" i="25"/>
  <c r="P844" i="25"/>
  <c r="O845" i="25"/>
  <c r="P845" i="25"/>
  <c r="O846" i="25"/>
  <c r="P846" i="25"/>
  <c r="O847" i="25"/>
  <c r="P847" i="25"/>
  <c r="O848" i="25"/>
  <c r="P848" i="25"/>
  <c r="O849" i="25"/>
  <c r="P849" i="25"/>
  <c r="O850" i="25"/>
  <c r="P850" i="25"/>
  <c r="O851" i="25"/>
  <c r="P851" i="25"/>
  <c r="O852" i="25"/>
  <c r="P852" i="25"/>
  <c r="O853" i="25"/>
  <c r="P853" i="25"/>
  <c r="O854" i="25"/>
  <c r="P854" i="25"/>
  <c r="O855" i="25"/>
  <c r="P855" i="25"/>
  <c r="O856" i="25"/>
  <c r="P856" i="25"/>
  <c r="O857" i="25"/>
  <c r="P857" i="25"/>
  <c r="O858" i="25"/>
  <c r="P858" i="25"/>
  <c r="O859" i="25"/>
  <c r="P859" i="25"/>
  <c r="O860" i="25"/>
  <c r="P860" i="25"/>
  <c r="O861" i="25"/>
  <c r="P861" i="25"/>
  <c r="O862" i="25"/>
  <c r="P862" i="25"/>
  <c r="O863" i="25"/>
  <c r="P863" i="25"/>
  <c r="O864" i="25"/>
  <c r="P864" i="25"/>
  <c r="O865" i="25"/>
  <c r="P865" i="25"/>
  <c r="O866" i="25"/>
  <c r="P866" i="25"/>
  <c r="O867" i="25"/>
  <c r="P867" i="25"/>
  <c r="O868" i="25"/>
  <c r="P868" i="25"/>
  <c r="O869" i="25"/>
  <c r="P869" i="25"/>
  <c r="O870" i="25"/>
  <c r="P870" i="25"/>
  <c r="O871" i="25"/>
  <c r="P871" i="25"/>
  <c r="O872" i="25"/>
  <c r="P872" i="25"/>
  <c r="O873" i="25"/>
  <c r="P873" i="25"/>
  <c r="O874" i="25"/>
  <c r="P874" i="25"/>
  <c r="O875" i="25"/>
  <c r="P875" i="25"/>
  <c r="O876" i="25"/>
  <c r="P876" i="25"/>
  <c r="O877" i="25"/>
  <c r="P877" i="25"/>
  <c r="O878" i="25"/>
  <c r="P878" i="25"/>
  <c r="O879" i="25"/>
  <c r="P879" i="25"/>
  <c r="O880" i="25"/>
  <c r="P880" i="25"/>
  <c r="O881" i="25"/>
  <c r="P881" i="25"/>
  <c r="O882" i="25"/>
  <c r="P882" i="25"/>
  <c r="O883" i="25"/>
  <c r="P883" i="25"/>
  <c r="O884" i="25"/>
  <c r="P884" i="25"/>
  <c r="O885" i="25"/>
  <c r="P885" i="25"/>
  <c r="O886" i="25"/>
  <c r="P886" i="25"/>
  <c r="O887" i="25"/>
  <c r="P887" i="25"/>
  <c r="O888" i="25"/>
  <c r="P888" i="25"/>
  <c r="O889" i="25"/>
  <c r="P889" i="25"/>
  <c r="O890" i="25"/>
  <c r="P890" i="25"/>
  <c r="O891" i="25"/>
  <c r="P891" i="25"/>
  <c r="O892" i="25"/>
  <c r="P892" i="25"/>
  <c r="O893" i="25"/>
  <c r="P893" i="25"/>
  <c r="O894" i="25"/>
  <c r="P894" i="25"/>
  <c r="O895" i="25"/>
  <c r="P895" i="25"/>
  <c r="O896" i="25"/>
  <c r="P896" i="25"/>
  <c r="O897" i="25"/>
  <c r="P897" i="25"/>
  <c r="O898" i="25"/>
  <c r="P898" i="25"/>
  <c r="O899" i="25"/>
  <c r="P899" i="25"/>
  <c r="O900" i="25"/>
  <c r="P900" i="25"/>
  <c r="O901" i="25"/>
  <c r="P901" i="25"/>
  <c r="O902" i="25"/>
  <c r="P902" i="25"/>
  <c r="O903" i="25"/>
  <c r="P903" i="25"/>
  <c r="O904" i="25"/>
  <c r="P904" i="25"/>
  <c r="O905" i="25"/>
  <c r="P905" i="25"/>
  <c r="O906" i="25"/>
  <c r="P906" i="25"/>
  <c r="O907" i="25"/>
  <c r="P907" i="25"/>
  <c r="O908" i="25"/>
  <c r="P908" i="25"/>
  <c r="O909" i="25"/>
  <c r="P909" i="25"/>
  <c r="O910" i="25"/>
  <c r="P910" i="25"/>
  <c r="O911" i="25"/>
  <c r="P911" i="25"/>
  <c r="O912" i="25"/>
  <c r="P912" i="25"/>
  <c r="O913" i="25"/>
  <c r="P913" i="25"/>
  <c r="O914" i="25"/>
  <c r="P914" i="25"/>
  <c r="O915" i="25"/>
  <c r="P915" i="25"/>
  <c r="O916" i="25"/>
  <c r="P916" i="25"/>
  <c r="O917" i="25"/>
  <c r="P917" i="25"/>
  <c r="O918" i="25"/>
  <c r="P918" i="25"/>
  <c r="O919" i="25"/>
  <c r="P919" i="25"/>
  <c r="O920" i="25"/>
  <c r="P920" i="25"/>
  <c r="O921" i="25"/>
  <c r="P921" i="25"/>
  <c r="O922" i="25"/>
  <c r="P922" i="25"/>
  <c r="O923" i="25"/>
  <c r="P923" i="25"/>
  <c r="O507" i="25"/>
  <c r="P507" i="25"/>
  <c r="O508" i="25"/>
  <c r="P508" i="25"/>
  <c r="O509" i="25"/>
  <c r="P509" i="25"/>
  <c r="O510" i="25"/>
  <c r="P510" i="25"/>
  <c r="O511" i="25"/>
  <c r="P511" i="25"/>
  <c r="O512" i="25"/>
  <c r="P512" i="25"/>
  <c r="O513" i="25"/>
  <c r="P513" i="25"/>
  <c r="O514" i="25"/>
  <c r="P514" i="25"/>
  <c r="O515" i="25"/>
  <c r="P515" i="25"/>
  <c r="O516" i="25"/>
  <c r="P516" i="25"/>
  <c r="O517" i="25"/>
  <c r="P517" i="25"/>
  <c r="O518" i="25"/>
  <c r="P518" i="25"/>
  <c r="O519" i="25"/>
  <c r="P519" i="25"/>
  <c r="O520" i="25"/>
  <c r="P520" i="25"/>
  <c r="O521" i="25"/>
  <c r="P521" i="25"/>
  <c r="O522" i="25"/>
  <c r="P522" i="25"/>
  <c r="O523" i="25"/>
  <c r="P523" i="25"/>
  <c r="O524" i="25"/>
  <c r="P524" i="25"/>
  <c r="O525" i="25"/>
  <c r="P525" i="25"/>
  <c r="O526" i="25"/>
  <c r="P526" i="25"/>
  <c r="O527" i="25"/>
  <c r="P527" i="25"/>
  <c r="O528" i="25"/>
  <c r="P528" i="25"/>
  <c r="O529" i="25"/>
  <c r="P529" i="25"/>
  <c r="O530" i="25"/>
  <c r="P530" i="25"/>
  <c r="O531" i="25"/>
  <c r="P531" i="25"/>
  <c r="O532" i="25"/>
  <c r="P532" i="25"/>
  <c r="O533" i="25"/>
  <c r="P533" i="25"/>
  <c r="O534" i="25"/>
  <c r="P534" i="25"/>
  <c r="O535" i="25"/>
  <c r="P535" i="25"/>
  <c r="O536" i="25"/>
  <c r="P536" i="25"/>
  <c r="O537" i="25"/>
  <c r="P537" i="25"/>
  <c r="O538" i="25"/>
  <c r="P538" i="25"/>
  <c r="O539" i="25"/>
  <c r="P539" i="25"/>
  <c r="O540" i="25"/>
  <c r="P540" i="25"/>
  <c r="O541" i="25"/>
  <c r="P541" i="25"/>
  <c r="O542" i="25"/>
  <c r="P542" i="25"/>
  <c r="O543" i="25"/>
  <c r="P543" i="25"/>
  <c r="O544" i="25"/>
  <c r="P544" i="25"/>
  <c r="O545" i="25"/>
  <c r="P545" i="25"/>
  <c r="O546" i="25"/>
  <c r="P546" i="25"/>
  <c r="O547" i="25"/>
  <c r="P547" i="25"/>
  <c r="O548" i="25"/>
  <c r="P548" i="25"/>
  <c r="O549" i="25"/>
  <c r="P549" i="25"/>
  <c r="O550" i="25"/>
  <c r="P550" i="25"/>
  <c r="O551" i="25"/>
  <c r="P551" i="25"/>
  <c r="O552" i="25"/>
  <c r="P552" i="25"/>
  <c r="O553" i="25"/>
  <c r="P553" i="25"/>
  <c r="O554" i="25"/>
  <c r="P554" i="25"/>
  <c r="O555" i="25"/>
  <c r="P555" i="25"/>
  <c r="O556" i="25"/>
  <c r="P556" i="25"/>
  <c r="O557" i="25"/>
  <c r="P557" i="25"/>
  <c r="O558" i="25"/>
  <c r="P558" i="25"/>
  <c r="O559" i="25"/>
  <c r="P559" i="25"/>
  <c r="O560" i="25"/>
  <c r="P560" i="25"/>
  <c r="O561" i="25"/>
  <c r="P561" i="25"/>
  <c r="O562" i="25"/>
  <c r="P562" i="25"/>
  <c r="O563" i="25"/>
  <c r="P563" i="25"/>
  <c r="O564" i="25"/>
  <c r="P564" i="25"/>
  <c r="O565" i="25"/>
  <c r="P565" i="25"/>
  <c r="O566" i="25"/>
  <c r="P566" i="25"/>
  <c r="O567" i="25"/>
  <c r="P567" i="25"/>
  <c r="O568" i="25"/>
  <c r="P568" i="25"/>
  <c r="O569" i="25"/>
  <c r="P569" i="25"/>
  <c r="O570" i="25"/>
  <c r="P570" i="25"/>
  <c r="O571" i="25"/>
  <c r="P571" i="25"/>
  <c r="O572" i="25"/>
  <c r="P572" i="25"/>
  <c r="O573" i="25"/>
  <c r="P573" i="25"/>
  <c r="O574" i="25"/>
  <c r="P574" i="25"/>
  <c r="O575" i="25"/>
  <c r="P575" i="25"/>
  <c r="O576" i="25"/>
  <c r="P576" i="25"/>
  <c r="O577" i="25"/>
  <c r="P577" i="25"/>
  <c r="O578" i="25"/>
  <c r="P578" i="25"/>
  <c r="O579" i="25"/>
  <c r="P579" i="25"/>
  <c r="O580" i="25"/>
  <c r="P580" i="25"/>
  <c r="O581" i="25"/>
  <c r="P581" i="25"/>
  <c r="O582" i="25"/>
  <c r="P582" i="25"/>
  <c r="O583" i="25"/>
  <c r="P583" i="25"/>
  <c r="O584" i="25"/>
  <c r="P584" i="25"/>
  <c r="O585" i="25"/>
  <c r="P585" i="25"/>
  <c r="O586" i="25"/>
  <c r="P586" i="25"/>
  <c r="O587" i="25"/>
  <c r="P587" i="25"/>
  <c r="O339" i="25"/>
  <c r="P339" i="25"/>
  <c r="O340" i="25"/>
  <c r="P340" i="25"/>
  <c r="O341" i="25"/>
  <c r="P341" i="25"/>
  <c r="O342" i="25"/>
  <c r="P342" i="25"/>
  <c r="O343" i="25"/>
  <c r="P343" i="25"/>
  <c r="O344" i="25"/>
  <c r="P344" i="25"/>
  <c r="O345" i="25"/>
  <c r="P345" i="25"/>
  <c r="O346" i="25"/>
  <c r="P346" i="25"/>
  <c r="O347" i="25"/>
  <c r="P347" i="25"/>
  <c r="O348" i="25"/>
  <c r="P348" i="25"/>
  <c r="O349" i="25"/>
  <c r="P349" i="25"/>
  <c r="O350" i="25"/>
  <c r="P350" i="25"/>
  <c r="O351" i="25"/>
  <c r="P351" i="25"/>
  <c r="O352" i="25"/>
  <c r="P352" i="25"/>
  <c r="O353" i="25"/>
  <c r="P353" i="25"/>
  <c r="O354" i="25"/>
  <c r="P354" i="25"/>
  <c r="O355" i="25"/>
  <c r="P355" i="25"/>
  <c r="O356" i="25"/>
  <c r="P356" i="25"/>
  <c r="O357" i="25"/>
  <c r="P357" i="25"/>
  <c r="O358" i="25"/>
  <c r="P358" i="25"/>
  <c r="O359" i="25"/>
  <c r="P359" i="25"/>
  <c r="O360" i="25"/>
  <c r="P360" i="25"/>
  <c r="O361" i="25"/>
  <c r="P361" i="25"/>
  <c r="O362" i="25"/>
  <c r="P362" i="25"/>
  <c r="O363" i="25"/>
  <c r="P363" i="25"/>
  <c r="O364" i="25"/>
  <c r="P364" i="25"/>
  <c r="O365" i="25"/>
  <c r="P365" i="25"/>
  <c r="O366" i="25"/>
  <c r="P366" i="25"/>
  <c r="O367" i="25"/>
  <c r="P367" i="25"/>
  <c r="O368" i="25"/>
  <c r="P368" i="25"/>
  <c r="O369" i="25"/>
  <c r="P369" i="25"/>
  <c r="O370" i="25"/>
  <c r="P370" i="25"/>
  <c r="O371" i="25"/>
  <c r="P371" i="25"/>
  <c r="O372" i="25"/>
  <c r="P372" i="25"/>
  <c r="O373" i="25"/>
  <c r="P373" i="25"/>
  <c r="O374" i="25"/>
  <c r="P374" i="25"/>
  <c r="O375" i="25"/>
  <c r="P375" i="25"/>
  <c r="O376" i="25"/>
  <c r="P376" i="25"/>
  <c r="O377" i="25"/>
  <c r="P377" i="25"/>
  <c r="O378" i="25"/>
  <c r="P378" i="25"/>
  <c r="O379" i="25"/>
  <c r="P379" i="25"/>
  <c r="O380" i="25"/>
  <c r="P380" i="25"/>
  <c r="O381" i="25"/>
  <c r="P381" i="25"/>
  <c r="O382" i="25"/>
  <c r="P382" i="25"/>
  <c r="O383" i="25"/>
  <c r="P383" i="25"/>
  <c r="O384" i="25"/>
  <c r="P384" i="25"/>
  <c r="O385" i="25"/>
  <c r="P385" i="25"/>
  <c r="O386" i="25"/>
  <c r="P386" i="25"/>
  <c r="O387" i="25"/>
  <c r="P387" i="25"/>
  <c r="O388" i="25"/>
  <c r="P388" i="25"/>
  <c r="O389" i="25"/>
  <c r="P389" i="25"/>
  <c r="O390" i="25"/>
  <c r="P390" i="25"/>
  <c r="O391" i="25"/>
  <c r="P391" i="25"/>
  <c r="O392" i="25"/>
  <c r="P392" i="25"/>
  <c r="O393" i="25"/>
  <c r="P393" i="25"/>
  <c r="O394" i="25"/>
  <c r="P394" i="25"/>
  <c r="O395" i="25"/>
  <c r="P395" i="25"/>
  <c r="O396" i="25"/>
  <c r="P396" i="25"/>
  <c r="O397" i="25"/>
  <c r="P397" i="25"/>
  <c r="O398" i="25"/>
  <c r="P398" i="25"/>
  <c r="O399" i="25"/>
  <c r="P399" i="25"/>
  <c r="O400" i="25"/>
  <c r="P400" i="25"/>
  <c r="O401" i="25"/>
  <c r="P401" i="25"/>
  <c r="O402" i="25"/>
  <c r="P402" i="25"/>
  <c r="O403" i="25"/>
  <c r="P403" i="25"/>
  <c r="O404" i="25"/>
  <c r="P404" i="25"/>
  <c r="O405" i="25"/>
  <c r="P405" i="25"/>
  <c r="O406" i="25"/>
  <c r="P406" i="25"/>
  <c r="O407" i="25"/>
  <c r="P407" i="25"/>
  <c r="O408" i="25"/>
  <c r="P408" i="25"/>
  <c r="O409" i="25"/>
  <c r="P409" i="25"/>
  <c r="O410" i="25"/>
  <c r="P410" i="25"/>
  <c r="O411" i="25"/>
  <c r="P411" i="25"/>
  <c r="O412" i="25"/>
  <c r="P412" i="25"/>
  <c r="O413" i="25"/>
  <c r="P413" i="25"/>
  <c r="O414" i="25"/>
  <c r="P414" i="25"/>
  <c r="O415" i="25"/>
  <c r="P415" i="25"/>
  <c r="O416" i="25"/>
  <c r="P416" i="25"/>
  <c r="O417" i="25"/>
  <c r="P417" i="25"/>
  <c r="O418" i="25"/>
  <c r="P418" i="25"/>
  <c r="O419" i="25"/>
  <c r="P419" i="25"/>
  <c r="O168" i="25"/>
  <c r="P168" i="25"/>
  <c r="O170" i="25"/>
  <c r="P170" i="25"/>
  <c r="O171" i="25"/>
  <c r="P171" i="25"/>
  <c r="O172" i="25"/>
  <c r="P172" i="25"/>
  <c r="O173" i="25"/>
  <c r="P173" i="25"/>
  <c r="O174" i="25"/>
  <c r="P174" i="25"/>
  <c r="O175" i="25"/>
  <c r="P175" i="25"/>
  <c r="O176" i="25"/>
  <c r="P176" i="25"/>
  <c r="O177" i="25"/>
  <c r="P177" i="25"/>
  <c r="O178" i="25"/>
  <c r="P178" i="25"/>
  <c r="O179" i="25"/>
  <c r="P179" i="25"/>
  <c r="O180" i="25"/>
  <c r="P180" i="25"/>
  <c r="O181" i="25"/>
  <c r="P181" i="25"/>
  <c r="O182" i="25"/>
  <c r="P182" i="25"/>
  <c r="O183" i="25"/>
  <c r="P183" i="25"/>
  <c r="O184" i="25"/>
  <c r="P184" i="25"/>
  <c r="O185" i="25"/>
  <c r="P185" i="25"/>
  <c r="O186" i="25"/>
  <c r="P186" i="25"/>
  <c r="O187" i="25"/>
  <c r="P187" i="25"/>
  <c r="O188" i="25"/>
  <c r="P188" i="25"/>
  <c r="O189" i="25"/>
  <c r="P189" i="25"/>
  <c r="O190" i="25"/>
  <c r="P190" i="25"/>
  <c r="O191" i="25"/>
  <c r="P191" i="25"/>
  <c r="O192" i="25"/>
  <c r="P192" i="25"/>
  <c r="O193" i="25"/>
  <c r="P193" i="25"/>
  <c r="O194" i="25"/>
  <c r="P194" i="25"/>
  <c r="O195" i="25"/>
  <c r="P195" i="25"/>
  <c r="O196" i="25"/>
  <c r="P196" i="25"/>
  <c r="O197" i="25"/>
  <c r="P197" i="25"/>
  <c r="O198" i="25"/>
  <c r="P198" i="25"/>
  <c r="O199" i="25"/>
  <c r="P199" i="25"/>
  <c r="O200" i="25"/>
  <c r="P200" i="25"/>
  <c r="O201" i="25"/>
  <c r="P201" i="25"/>
  <c r="O202" i="25"/>
  <c r="P202" i="25"/>
  <c r="O203" i="25"/>
  <c r="P203" i="25"/>
  <c r="O204" i="25"/>
  <c r="P204" i="25"/>
  <c r="O205" i="25"/>
  <c r="P205" i="25"/>
  <c r="O206" i="25"/>
  <c r="P206" i="25"/>
  <c r="O207" i="25"/>
  <c r="P207" i="25"/>
  <c r="O208" i="25"/>
  <c r="P208" i="25"/>
  <c r="O209" i="25"/>
  <c r="P209" i="25"/>
  <c r="O210" i="25"/>
  <c r="P210" i="25"/>
  <c r="O211" i="25"/>
  <c r="P211" i="25"/>
  <c r="O212" i="25"/>
  <c r="P212" i="25"/>
  <c r="O213" i="25"/>
  <c r="P213" i="25"/>
  <c r="O214" i="25"/>
  <c r="P214" i="25"/>
  <c r="O215" i="25"/>
  <c r="P215" i="25"/>
  <c r="O216" i="25"/>
  <c r="P216" i="25"/>
  <c r="O217" i="25"/>
  <c r="P217" i="25"/>
  <c r="O218" i="25"/>
  <c r="P218" i="25"/>
  <c r="O219" i="25"/>
  <c r="P219" i="25"/>
  <c r="O220" i="25"/>
  <c r="P220" i="25"/>
  <c r="O221" i="25"/>
  <c r="P221" i="25"/>
  <c r="O222" i="25"/>
  <c r="P222" i="25"/>
  <c r="O223" i="25"/>
  <c r="P223" i="25"/>
  <c r="O224" i="25"/>
  <c r="P224" i="25"/>
  <c r="O225" i="25"/>
  <c r="P225" i="25"/>
  <c r="O226" i="25"/>
  <c r="P226" i="25"/>
  <c r="O227" i="25"/>
  <c r="P227" i="25"/>
  <c r="O228" i="25"/>
  <c r="P228" i="25"/>
  <c r="O229" i="25"/>
  <c r="P229" i="25"/>
  <c r="O230" i="25"/>
  <c r="P230" i="25"/>
  <c r="O231" i="25"/>
  <c r="P231" i="25"/>
  <c r="O232" i="25"/>
  <c r="P232" i="25"/>
  <c r="O233" i="25"/>
  <c r="P233" i="25"/>
  <c r="O234" i="25"/>
  <c r="P234" i="25"/>
  <c r="O235" i="25"/>
  <c r="P235" i="25"/>
  <c r="O236" i="25"/>
  <c r="P236" i="25"/>
  <c r="O237" i="25"/>
  <c r="P237" i="25"/>
  <c r="O238" i="25"/>
  <c r="P238" i="25"/>
  <c r="O239" i="25"/>
  <c r="P239" i="25"/>
  <c r="O240" i="25"/>
  <c r="P240" i="25"/>
  <c r="O241" i="25"/>
  <c r="P241" i="25"/>
  <c r="O242" i="25"/>
  <c r="P242" i="25"/>
  <c r="O243" i="25"/>
  <c r="P243" i="25"/>
  <c r="O244" i="25"/>
  <c r="P244" i="25"/>
  <c r="O245" i="25"/>
  <c r="P245" i="25"/>
  <c r="O246" i="25"/>
  <c r="P246" i="25"/>
  <c r="O247" i="25"/>
  <c r="P247" i="25"/>
  <c r="O248" i="25"/>
  <c r="P248" i="25"/>
  <c r="O249" i="25"/>
  <c r="P249" i="25"/>
  <c r="P591" i="25"/>
  <c r="O591" i="25"/>
  <c r="R16" i="25" l="1"/>
  <c r="R10" i="25"/>
  <c r="R19" i="25"/>
  <c r="R13" i="25"/>
  <c r="R26" i="25" l="1"/>
  <c r="R23" i="25"/>
</calcChain>
</file>

<file path=xl/sharedStrings.xml><?xml version="1.0" encoding="utf-8"?>
<sst xmlns="http://schemas.openxmlformats.org/spreadsheetml/2006/main" count="6215" uniqueCount="150">
  <si>
    <t>SAN JOSE</t>
  </si>
  <si>
    <t>ALAJUELA</t>
  </si>
  <si>
    <t>CARTAGO</t>
  </si>
  <si>
    <t>HEREDIA</t>
  </si>
  <si>
    <t>GUANACASTE</t>
  </si>
  <si>
    <t>PUNTARENAS</t>
  </si>
  <si>
    <t>LIMON</t>
  </si>
  <si>
    <t>ESCAZU</t>
  </si>
  <si>
    <t>DESAMPARADOS</t>
  </si>
  <si>
    <t>PURISCAL</t>
  </si>
  <si>
    <t>TARRAZU</t>
  </si>
  <si>
    <t>ASERRI</t>
  </si>
  <si>
    <t>MORA</t>
  </si>
  <si>
    <t>GOICOECHEA</t>
  </si>
  <si>
    <t>SANTA ANA</t>
  </si>
  <si>
    <t>ALAJUELITA</t>
  </si>
  <si>
    <t>VAZQUEZ DE CORONADO</t>
  </si>
  <si>
    <t>ACOSTA</t>
  </si>
  <si>
    <t>TIBAS</t>
  </si>
  <si>
    <t>MORAVIA</t>
  </si>
  <si>
    <t>MONTES DE OCA</t>
  </si>
  <si>
    <t>TURRUBARES</t>
  </si>
  <si>
    <t>DOTA</t>
  </si>
  <si>
    <t>CURRIDABAT</t>
  </si>
  <si>
    <t>PEREZ ZELEDON</t>
  </si>
  <si>
    <t>LEON CORTES</t>
  </si>
  <si>
    <t>SAN RAMON</t>
  </si>
  <si>
    <t>GRECIA</t>
  </si>
  <si>
    <t>SAN MATEO</t>
  </si>
  <si>
    <t>ATENAS</t>
  </si>
  <si>
    <t>NARANJO</t>
  </si>
  <si>
    <t>PALMARES</t>
  </si>
  <si>
    <t>POAS</t>
  </si>
  <si>
    <t>OROTINA</t>
  </si>
  <si>
    <t>SAN CARLOS</t>
  </si>
  <si>
    <t>ALFARO RUIZ</t>
  </si>
  <si>
    <t>VALVERDE VEGA</t>
  </si>
  <si>
    <t>UPALA</t>
  </si>
  <si>
    <t>LOS CHILES</t>
  </si>
  <si>
    <t>GUATUSO</t>
  </si>
  <si>
    <t>PARAISO</t>
  </si>
  <si>
    <t>LA UNION</t>
  </si>
  <si>
    <t>JIMENEZ</t>
  </si>
  <si>
    <t>TURRIALBA</t>
  </si>
  <si>
    <t>ALVARADO</t>
  </si>
  <si>
    <t>OREAMUNO</t>
  </si>
  <si>
    <t>EL GUARCO</t>
  </si>
  <si>
    <t>BARVA</t>
  </si>
  <si>
    <t>SANTO DOMINGO</t>
  </si>
  <si>
    <t>SANTA BARBARA</t>
  </si>
  <si>
    <t>SAN RAFAEL</t>
  </si>
  <si>
    <t>SAN ISIDRO</t>
  </si>
  <si>
    <t>BELEN</t>
  </si>
  <si>
    <t>FLORES</t>
  </si>
  <si>
    <t>SAN PABLO</t>
  </si>
  <si>
    <t>SARAPIQUI</t>
  </si>
  <si>
    <t>LIBERIA</t>
  </si>
  <si>
    <t>NICOYA</t>
  </si>
  <si>
    <t>SANTA CRUZ</t>
  </si>
  <si>
    <t>BAGACES</t>
  </si>
  <si>
    <t>CARRILLO</t>
  </si>
  <si>
    <t>CAÑAS</t>
  </si>
  <si>
    <t>ABANGARES</t>
  </si>
  <si>
    <t>TILARAN</t>
  </si>
  <si>
    <t>NANDAYURE</t>
  </si>
  <si>
    <t>LA CRUZ</t>
  </si>
  <si>
    <t>HOJANCHA</t>
  </si>
  <si>
    <t>ESPARZA</t>
  </si>
  <si>
    <t>BUENOS AIRES</t>
  </si>
  <si>
    <t>MONTES DE ORO</t>
  </si>
  <si>
    <t>OSA</t>
  </si>
  <si>
    <t>AGUIRRE</t>
  </si>
  <si>
    <t>GOLFITO</t>
  </si>
  <si>
    <t>COTO BRUS</t>
  </si>
  <si>
    <t>PARRITA</t>
  </si>
  <si>
    <t>CORREDORES</t>
  </si>
  <si>
    <t>GARABITO</t>
  </si>
  <si>
    <t>POCOCI</t>
  </si>
  <si>
    <t>SIQUIRRES</t>
  </si>
  <si>
    <t>MATINA</t>
  </si>
  <si>
    <t>GUACIMO</t>
  </si>
  <si>
    <t>CONAPAM</t>
  </si>
  <si>
    <t>IMAS</t>
  </si>
  <si>
    <t>FONABE</t>
  </si>
  <si>
    <t>AVANCEMOS</t>
  </si>
  <si>
    <t>MEP</t>
  </si>
  <si>
    <t>MTSS</t>
  </si>
  <si>
    <t>BANHVI</t>
  </si>
  <si>
    <t>CCSS</t>
  </si>
  <si>
    <t>CNREE</t>
  </si>
  <si>
    <t>IAFA</t>
  </si>
  <si>
    <t>TALAMANCA</t>
  </si>
  <si>
    <t>EMPLEATE</t>
  </si>
  <si>
    <t>pobres</t>
  </si>
  <si>
    <t>Correlación gasto fodesaf y pobres del canton</t>
  </si>
  <si>
    <t>gasto_pc_pobres_fodesaf</t>
  </si>
  <si>
    <t>gasto_pc_benef_fodesaf</t>
  </si>
  <si>
    <t>desv estandar gasto pc benef fodesaf</t>
  </si>
  <si>
    <t>desv estándar gasto pc pobres fodesaf</t>
  </si>
  <si>
    <t>promedio gasto pc benef fodesaf</t>
  </si>
  <si>
    <t>promedio gasto pc pobres fodesaf</t>
  </si>
  <si>
    <t>Coeficiente de variación gasto pc pobres fodesaf</t>
  </si>
  <si>
    <t>Coeficiente de variación gasto pc benef fodesaf</t>
  </si>
  <si>
    <t>Construyendo Lazos de Solidaridad</t>
  </si>
  <si>
    <t>Bienestar y Promoción Familiar</t>
  </si>
  <si>
    <t>Becas de Estudio</t>
  </si>
  <si>
    <t>Programa de Alimentación y Nutrición del Escolar y Adolescente (PANEA)</t>
  </si>
  <si>
    <t>Programa Nacional de Apoyo a Micro y Pequeña Empresa (PRONAMYPE)</t>
  </si>
  <si>
    <t>Saneamiento Básico Rural (SANEBAR)</t>
  </si>
  <si>
    <t>Bono Familiar para la Vivienda</t>
  </si>
  <si>
    <t>Régimen No Contributivo de Pensiones</t>
  </si>
  <si>
    <t>Aseguramiento por Cuenta del Estado</t>
  </si>
  <si>
    <t>Abastecimiento de Agua Potable a Comunidades Rurales</t>
  </si>
  <si>
    <t>Nutrición y Desarrollo Infantil Integral (CEN-CINAI)</t>
  </si>
  <si>
    <t>Programa Nacional de Empleo (PRONAE)</t>
  </si>
  <si>
    <t>Programa de Tratamiento del Consumo de Drogas</t>
  </si>
  <si>
    <t>Programa de Prevención del Consumo de Drogas</t>
  </si>
  <si>
    <t>Pobreza y Discapacidad</t>
  </si>
  <si>
    <t>Atención Integral a Jóvenes en Riesgo Social</t>
  </si>
  <si>
    <t>Pacientes en Fase Terminal</t>
  </si>
  <si>
    <t>Institución</t>
  </si>
  <si>
    <t>Programa</t>
  </si>
  <si>
    <t>Beneficiarios FODESAF</t>
  </si>
  <si>
    <t>Provincia</t>
  </si>
  <si>
    <t>Cantón</t>
  </si>
  <si>
    <t>Otros Beneficiarios</t>
  </si>
  <si>
    <t>Total Beneficiarios</t>
  </si>
  <si>
    <t>Inversión FODESAF</t>
  </si>
  <si>
    <t>Inversión UE</t>
  </si>
  <si>
    <t>Total Inversión</t>
  </si>
  <si>
    <t>TOTAL</t>
  </si>
  <si>
    <t>CCSS-Aseguramiento por Cuenta del Estado</t>
  </si>
  <si>
    <t>CCSS-Pacientes en Fase Terminal</t>
  </si>
  <si>
    <t>CCSS-Régimen No Contributivo de Pensiones</t>
  </si>
  <si>
    <t>Ciudad de los Niños</t>
  </si>
  <si>
    <t>CNREE-Pobreza y Discapacidad</t>
  </si>
  <si>
    <t>CONAPAM-Construyendo Lazos de Solidaridad</t>
  </si>
  <si>
    <t>FONABE- Becas de Estudio</t>
  </si>
  <si>
    <t>IAFA- Programa de Tratamiento del Consumo de Drogas</t>
  </si>
  <si>
    <t>ICAA-AYA</t>
  </si>
  <si>
    <t>IAFA-Programa de Prevención del Consumo de Drogas</t>
  </si>
  <si>
    <t>IMAS- Bienestar y Promoción Familiar</t>
  </si>
  <si>
    <t>IMAS- AVANCEMOS</t>
  </si>
  <si>
    <t>MEP- Programa de Alimentación y Nutrición del Escolar y Adolescente (PANEA)</t>
  </si>
  <si>
    <t>Ministerio de Salud</t>
  </si>
  <si>
    <t>Ministerio de Salud- Saneamiento Básico Rural (SANEBAR)</t>
  </si>
  <si>
    <t>MTSS- EMPLEATE</t>
  </si>
  <si>
    <t>MTSS-Programa Nacional de Apoyo a Micro y Pequeña Empresa (PRONAMYPE)</t>
  </si>
  <si>
    <t>MTSS-Programa Nacional de Empleo (PRONAE)</t>
  </si>
  <si>
    <t>Ministerio de Salud - Nutrición y Desarrollo Infantil Integral (CEN-CINAI)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</si>
</sst>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43" fontId="0" fillId="0" borderId="0" xfId="0" applyNumberFormat="1"/>
    <xf numFmtId="43" fontId="0" fillId="0" borderId="0" xfId="1" applyFont="1"/>
    <xf numFmtId="0" fontId="2" fillId="0" borderId="0" xfId="0" applyFont="1"/>
    <xf numFmtId="4" fontId="3" fillId="0" borderId="0" xfId="1" applyNumberFormat="1" applyFont="1" applyFill="1" applyBorder="1" applyAlignment="1">
      <alignment vertical="center"/>
    </xf>
    <xf numFmtId="4" fontId="0" fillId="0" borderId="0" xfId="0" applyNumberFormat="1" applyFill="1"/>
    <xf numFmtId="4" fontId="0" fillId="0" borderId="0" xfId="1" applyNumberFormat="1" applyFont="1" applyFill="1"/>
    <xf numFmtId="4" fontId="4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/>
    <xf numFmtId="4" fontId="2" fillId="0" borderId="0" xfId="1" applyNumberFormat="1" applyFont="1" applyFill="1"/>
    <xf numFmtId="4" fontId="4" fillId="0" borderId="0" xfId="0" applyNumberFormat="1" applyFont="1" applyFill="1"/>
    <xf numFmtId="4" fontId="0" fillId="0" borderId="1" xfId="0" applyNumberFormat="1" applyFill="1" applyBorder="1"/>
    <xf numFmtId="4" fontId="0" fillId="0" borderId="0" xfId="0" applyNumberFormat="1" applyFill="1" applyBorder="1"/>
    <xf numFmtId="0" fontId="4" fillId="0" borderId="0" xfId="0" applyFont="1" applyAlignment="1">
      <alignment horizontal="left"/>
    </xf>
    <xf numFmtId="4" fontId="2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7"/>
  <sheetViews>
    <sheetView tabSelected="1" topLeftCell="B1" workbookViewId="0">
      <pane ySplit="2" topLeftCell="A1494" activePane="bottomLeft" state="frozen"/>
      <selection activeCell="C1" sqref="C1"/>
      <selection pane="bottomLeft" activeCell="C1509" sqref="C1509"/>
    </sheetView>
  </sheetViews>
  <sheetFormatPr baseColWidth="10" defaultColWidth="11.42578125" defaultRowHeight="15" x14ac:dyDescent="0.25"/>
  <cols>
    <col min="1" max="1" width="0" hidden="1" customWidth="1"/>
    <col min="2" max="2" width="25.7109375" customWidth="1"/>
    <col min="3" max="3" width="42.140625" customWidth="1"/>
    <col min="4" max="4" width="7.42578125" customWidth="1"/>
    <col min="5" max="5" width="13" bestFit="1" customWidth="1"/>
    <col min="6" max="6" width="6.140625" customWidth="1"/>
    <col min="7" max="7" width="13.5703125" customWidth="1"/>
    <col min="8" max="8" width="22" style="6" customWidth="1"/>
    <col min="9" max="9" width="17.5703125" style="6" customWidth="1"/>
    <col min="10" max="10" width="18.7109375" style="6" customWidth="1"/>
    <col min="11" max="11" width="21" style="6" customWidth="1"/>
    <col min="12" max="12" width="16.42578125" style="6" bestFit="1" customWidth="1"/>
    <col min="13" max="13" width="17.42578125" style="6" bestFit="1" customWidth="1"/>
    <col min="14" max="14" width="12" hidden="1" customWidth="1"/>
    <col min="15" max="15" width="23" hidden="1" customWidth="1"/>
    <col min="16" max="16" width="23.85546875" hidden="1" customWidth="1"/>
    <col min="17" max="18" width="0" hidden="1" customWidth="1"/>
  </cols>
  <sheetData>
    <row r="1" spans="1:18" x14ac:dyDescent="0.25">
      <c r="B1" s="1" t="s">
        <v>87</v>
      </c>
    </row>
    <row r="2" spans="1:18" x14ac:dyDescent="0.25">
      <c r="A2" t="s">
        <v>120</v>
      </c>
      <c r="B2" s="4" t="s">
        <v>120</v>
      </c>
      <c r="C2" s="4" t="s">
        <v>121</v>
      </c>
      <c r="D2" s="16" t="s">
        <v>123</v>
      </c>
      <c r="E2" s="16"/>
      <c r="F2" s="16" t="s">
        <v>124</v>
      </c>
      <c r="G2" s="16"/>
      <c r="H2" s="9" t="s">
        <v>122</v>
      </c>
      <c r="I2" s="11" t="s">
        <v>125</v>
      </c>
      <c r="J2" s="11" t="s">
        <v>126</v>
      </c>
      <c r="K2" s="11" t="s">
        <v>127</v>
      </c>
      <c r="L2" s="11" t="s">
        <v>128</v>
      </c>
      <c r="M2" s="11" t="s">
        <v>129</v>
      </c>
      <c r="N2" t="s">
        <v>93</v>
      </c>
      <c r="O2" t="s">
        <v>96</v>
      </c>
      <c r="P2" t="s">
        <v>95</v>
      </c>
    </row>
    <row r="3" spans="1:18" x14ac:dyDescent="0.25">
      <c r="A3" s="1">
        <v>1</v>
      </c>
      <c r="B3" s="1" t="s">
        <v>87</v>
      </c>
      <c r="C3" t="s">
        <v>109</v>
      </c>
      <c r="D3" s="1">
        <v>1</v>
      </c>
      <c r="E3" s="1" t="s">
        <v>0</v>
      </c>
      <c r="F3" s="1">
        <v>1</v>
      </c>
      <c r="G3" s="1" t="s">
        <v>0</v>
      </c>
      <c r="H3" s="6">
        <v>233.15</v>
      </c>
      <c r="I3" s="6">
        <v>0</v>
      </c>
      <c r="J3" s="6">
        <f t="shared" ref="J3:J34" si="0">SUM(H3:I3)</f>
        <v>233.15</v>
      </c>
      <c r="K3" s="7">
        <v>378828136.62</v>
      </c>
      <c r="L3" s="6">
        <v>0</v>
      </c>
      <c r="M3" s="7">
        <f t="shared" ref="M3:M34" si="1">SUM(K3:L3)</f>
        <v>378828136.62</v>
      </c>
      <c r="N3" s="1">
        <v>49597.310694731998</v>
      </c>
      <c r="O3">
        <f t="shared" ref="O3:O34" si="2">K3/H3</f>
        <v>1624825.8057902637</v>
      </c>
      <c r="P3">
        <f t="shared" ref="P3:P34" si="3">K3/N3</f>
        <v>7638.0781803203181</v>
      </c>
    </row>
    <row r="4" spans="1:18" x14ac:dyDescent="0.25">
      <c r="A4">
        <v>1</v>
      </c>
      <c r="B4" t="s">
        <v>87</v>
      </c>
      <c r="C4" t="s">
        <v>109</v>
      </c>
      <c r="D4">
        <v>1</v>
      </c>
      <c r="E4" t="s">
        <v>0</v>
      </c>
      <c r="F4">
        <v>2</v>
      </c>
      <c r="G4" t="s">
        <v>7</v>
      </c>
      <c r="H4" s="6">
        <v>18.04</v>
      </c>
      <c r="I4" s="6">
        <v>0</v>
      </c>
      <c r="J4" s="6">
        <f t="shared" si="0"/>
        <v>18.04</v>
      </c>
      <c r="K4" s="7">
        <v>27747000</v>
      </c>
      <c r="L4" s="6">
        <v>0</v>
      </c>
      <c r="M4" s="7">
        <f t="shared" si="1"/>
        <v>27747000</v>
      </c>
      <c r="N4">
        <v>6830.8210846353886</v>
      </c>
      <c r="O4">
        <f t="shared" si="2"/>
        <v>1538082.0399113083</v>
      </c>
      <c r="P4">
        <f t="shared" si="3"/>
        <v>4062.0299750510976</v>
      </c>
    </row>
    <row r="5" spans="1:18" x14ac:dyDescent="0.25">
      <c r="A5">
        <v>1</v>
      </c>
      <c r="B5" t="s">
        <v>87</v>
      </c>
      <c r="C5" t="s">
        <v>109</v>
      </c>
      <c r="D5">
        <v>1</v>
      </c>
      <c r="E5" t="s">
        <v>0</v>
      </c>
      <c r="F5">
        <v>3</v>
      </c>
      <c r="G5" t="s">
        <v>8</v>
      </c>
      <c r="H5" s="6">
        <v>310.92</v>
      </c>
      <c r="I5" s="6">
        <v>0</v>
      </c>
      <c r="J5" s="6">
        <f t="shared" si="0"/>
        <v>310.92</v>
      </c>
      <c r="K5" s="7">
        <v>517741025.27999997</v>
      </c>
      <c r="L5" s="6">
        <v>0</v>
      </c>
      <c r="M5" s="7">
        <f t="shared" si="1"/>
        <v>517741025.27999997</v>
      </c>
      <c r="N5">
        <v>38288.035322640673</v>
      </c>
      <c r="O5">
        <f t="shared" si="2"/>
        <v>1665190.483983018</v>
      </c>
      <c r="P5">
        <f t="shared" si="3"/>
        <v>13522.266705960928</v>
      </c>
      <c r="R5" t="s">
        <v>94</v>
      </c>
    </row>
    <row r="6" spans="1:18" x14ac:dyDescent="0.25">
      <c r="A6">
        <v>1</v>
      </c>
      <c r="B6" t="s">
        <v>87</v>
      </c>
      <c r="C6" t="s">
        <v>109</v>
      </c>
      <c r="D6">
        <v>1</v>
      </c>
      <c r="E6" t="s">
        <v>0</v>
      </c>
      <c r="F6">
        <v>4</v>
      </c>
      <c r="G6" t="s">
        <v>9</v>
      </c>
      <c r="H6" s="6">
        <v>307.48</v>
      </c>
      <c r="I6" s="6">
        <v>0</v>
      </c>
      <c r="J6" s="6">
        <f t="shared" si="0"/>
        <v>307.48</v>
      </c>
      <c r="K6" s="7">
        <v>658207451.19000006</v>
      </c>
      <c r="L6" s="6">
        <v>0</v>
      </c>
      <c r="M6" s="7">
        <f t="shared" si="1"/>
        <v>658207451.19000006</v>
      </c>
      <c r="N6">
        <v>7533.8623096473575</v>
      </c>
      <c r="O6">
        <f t="shared" si="2"/>
        <v>2140651.2657408612</v>
      </c>
      <c r="P6">
        <f t="shared" si="3"/>
        <v>87366.535800255311</v>
      </c>
      <c r="R6">
        <f>CORREL(K3:K1432,N3:N1432)</f>
        <v>0.10643645428007502</v>
      </c>
    </row>
    <row r="7" spans="1:18" x14ac:dyDescent="0.25">
      <c r="A7">
        <v>1</v>
      </c>
      <c r="B7" t="s">
        <v>87</v>
      </c>
      <c r="C7" t="s">
        <v>109</v>
      </c>
      <c r="D7">
        <v>1</v>
      </c>
      <c r="E7" t="s">
        <v>0</v>
      </c>
      <c r="F7">
        <v>5</v>
      </c>
      <c r="G7" t="s">
        <v>10</v>
      </c>
      <c r="H7" s="6">
        <v>77.13</v>
      </c>
      <c r="I7" s="6">
        <v>0</v>
      </c>
      <c r="J7" s="6">
        <f t="shared" si="0"/>
        <v>77.13</v>
      </c>
      <c r="K7" s="7">
        <v>146569000</v>
      </c>
      <c r="L7" s="6">
        <v>0</v>
      </c>
      <c r="M7" s="7">
        <f t="shared" si="1"/>
        <v>146569000</v>
      </c>
      <c r="N7">
        <v>4290.1650067549108</v>
      </c>
      <c r="O7">
        <f t="shared" si="2"/>
        <v>1900285.2327239725</v>
      </c>
      <c r="P7">
        <f t="shared" si="3"/>
        <v>34163.954013243208</v>
      </c>
    </row>
    <row r="8" spans="1:18" x14ac:dyDescent="0.25">
      <c r="A8">
        <v>1</v>
      </c>
      <c r="B8" t="s">
        <v>87</v>
      </c>
      <c r="C8" t="s">
        <v>109</v>
      </c>
      <c r="D8">
        <v>1</v>
      </c>
      <c r="E8" t="s">
        <v>0</v>
      </c>
      <c r="F8">
        <v>6</v>
      </c>
      <c r="G8" t="s">
        <v>11</v>
      </c>
      <c r="H8" s="6">
        <v>110.87</v>
      </c>
      <c r="I8" s="6">
        <v>0</v>
      </c>
      <c r="J8" s="6">
        <f t="shared" si="0"/>
        <v>110.87</v>
      </c>
      <c r="K8" s="7">
        <v>199523000</v>
      </c>
      <c r="L8" s="6">
        <v>0</v>
      </c>
      <c r="M8" s="7">
        <f t="shared" si="1"/>
        <v>199523000</v>
      </c>
      <c r="N8">
        <v>13065.641096825666</v>
      </c>
      <c r="O8">
        <f t="shared" si="2"/>
        <v>1799612.1583836926</v>
      </c>
      <c r="P8">
        <f t="shared" si="3"/>
        <v>15270.815914917077</v>
      </c>
    </row>
    <row r="9" spans="1:18" x14ac:dyDescent="0.25">
      <c r="A9">
        <v>1</v>
      </c>
      <c r="B9" t="s">
        <v>87</v>
      </c>
      <c r="C9" t="s">
        <v>109</v>
      </c>
      <c r="D9">
        <v>1</v>
      </c>
      <c r="E9" t="s">
        <v>0</v>
      </c>
      <c r="F9">
        <v>7</v>
      </c>
      <c r="G9" t="s">
        <v>12</v>
      </c>
      <c r="H9" s="6">
        <v>107</v>
      </c>
      <c r="I9" s="6">
        <v>0</v>
      </c>
      <c r="J9" s="6">
        <f t="shared" si="0"/>
        <v>107</v>
      </c>
      <c r="K9" s="7">
        <v>236343458</v>
      </c>
      <c r="L9" s="6">
        <v>0</v>
      </c>
      <c r="M9" s="7">
        <f t="shared" si="1"/>
        <v>236343458</v>
      </c>
      <c r="N9">
        <v>4691.2420885124211</v>
      </c>
      <c r="O9">
        <f t="shared" si="2"/>
        <v>2208817.3644859814</v>
      </c>
      <c r="P9">
        <f t="shared" si="3"/>
        <v>50379.718961581835</v>
      </c>
      <c r="R9" t="s">
        <v>97</v>
      </c>
    </row>
    <row r="10" spans="1:18" x14ac:dyDescent="0.25">
      <c r="A10">
        <v>1</v>
      </c>
      <c r="B10" t="s">
        <v>87</v>
      </c>
      <c r="C10" t="s">
        <v>109</v>
      </c>
      <c r="D10">
        <v>1</v>
      </c>
      <c r="E10" t="s">
        <v>0</v>
      </c>
      <c r="F10">
        <v>8</v>
      </c>
      <c r="G10" t="s">
        <v>13</v>
      </c>
      <c r="H10" s="6">
        <v>143.54</v>
      </c>
      <c r="I10" s="6">
        <v>0</v>
      </c>
      <c r="J10" s="6">
        <f t="shared" si="0"/>
        <v>143.54</v>
      </c>
      <c r="K10" s="7">
        <v>256933394.50999999</v>
      </c>
      <c r="L10" s="6">
        <v>0</v>
      </c>
      <c r="M10" s="7">
        <f t="shared" si="1"/>
        <v>256933394.50999999</v>
      </c>
      <c r="N10">
        <v>18295.653043195947</v>
      </c>
      <c r="O10">
        <f t="shared" si="2"/>
        <v>1789977.6683154521</v>
      </c>
      <c r="P10">
        <f t="shared" si="3"/>
        <v>14043.412055496543</v>
      </c>
      <c r="R10" s="3">
        <f>STDEV(O3:O83)</f>
        <v>456146.88589790062</v>
      </c>
    </row>
    <row r="11" spans="1:18" x14ac:dyDescent="0.25">
      <c r="A11">
        <v>1</v>
      </c>
      <c r="B11" t="s">
        <v>87</v>
      </c>
      <c r="C11" t="s">
        <v>109</v>
      </c>
      <c r="D11">
        <v>1</v>
      </c>
      <c r="E11" t="s">
        <v>0</v>
      </c>
      <c r="F11">
        <v>9</v>
      </c>
      <c r="G11" t="s">
        <v>14</v>
      </c>
      <c r="H11" s="6">
        <v>5.79</v>
      </c>
      <c r="I11" s="6">
        <v>0</v>
      </c>
      <c r="J11" s="6">
        <f t="shared" si="0"/>
        <v>5.79</v>
      </c>
      <c r="K11" s="7">
        <v>11259000</v>
      </c>
      <c r="L11" s="6">
        <v>0</v>
      </c>
      <c r="M11" s="7">
        <f t="shared" si="1"/>
        <v>11259000</v>
      </c>
      <c r="N11">
        <v>5720.334194750706</v>
      </c>
      <c r="O11">
        <f t="shared" si="2"/>
        <v>1944559.5854922279</v>
      </c>
      <c r="P11">
        <f t="shared" si="3"/>
        <v>1968.2416475477742</v>
      </c>
    </row>
    <row r="12" spans="1:18" x14ac:dyDescent="0.25">
      <c r="A12">
        <v>1</v>
      </c>
      <c r="B12" t="s">
        <v>87</v>
      </c>
      <c r="C12" t="s">
        <v>109</v>
      </c>
      <c r="D12">
        <v>1</v>
      </c>
      <c r="E12" t="s">
        <v>0</v>
      </c>
      <c r="F12">
        <v>10</v>
      </c>
      <c r="G12" t="s">
        <v>15</v>
      </c>
      <c r="H12" s="6">
        <v>136.22999999999999</v>
      </c>
      <c r="I12" s="6">
        <v>0</v>
      </c>
      <c r="J12" s="6">
        <f t="shared" si="0"/>
        <v>136.22999999999999</v>
      </c>
      <c r="K12" s="7">
        <v>305199419.01999998</v>
      </c>
      <c r="L12" s="6">
        <v>0</v>
      </c>
      <c r="M12" s="7">
        <f t="shared" si="1"/>
        <v>305199419.01999998</v>
      </c>
      <c r="N12">
        <v>18529.908495749431</v>
      </c>
      <c r="O12">
        <f t="shared" si="2"/>
        <v>2240324.5909124278</v>
      </c>
      <c r="P12">
        <f t="shared" si="3"/>
        <v>16470.638216589661</v>
      </c>
      <c r="R12" t="s">
        <v>98</v>
      </c>
    </row>
    <row r="13" spans="1:18" x14ac:dyDescent="0.25">
      <c r="A13">
        <v>1</v>
      </c>
      <c r="B13" t="s">
        <v>87</v>
      </c>
      <c r="C13" t="s">
        <v>109</v>
      </c>
      <c r="D13">
        <v>1</v>
      </c>
      <c r="E13" t="s">
        <v>0</v>
      </c>
      <c r="F13">
        <v>11</v>
      </c>
      <c r="G13" t="s">
        <v>16</v>
      </c>
      <c r="H13" s="6">
        <v>41.3</v>
      </c>
      <c r="I13" s="6">
        <v>0</v>
      </c>
      <c r="J13" s="6">
        <f t="shared" si="0"/>
        <v>41.3</v>
      </c>
      <c r="K13" s="7">
        <v>78906079.359999999</v>
      </c>
      <c r="L13" s="6">
        <v>0</v>
      </c>
      <c r="M13" s="7">
        <f t="shared" si="1"/>
        <v>78906079.359999999</v>
      </c>
      <c r="N13">
        <v>8033.2188091808002</v>
      </c>
      <c r="O13">
        <f t="shared" si="2"/>
        <v>1910558.8222760293</v>
      </c>
      <c r="P13">
        <f t="shared" si="3"/>
        <v>9822.4735606382128</v>
      </c>
      <c r="R13">
        <f>STDEV(P3:P83)</f>
        <v>42046.002304625399</v>
      </c>
    </row>
    <row r="14" spans="1:18" x14ac:dyDescent="0.25">
      <c r="A14">
        <v>1</v>
      </c>
      <c r="B14" t="s">
        <v>87</v>
      </c>
      <c r="C14" t="s">
        <v>109</v>
      </c>
      <c r="D14">
        <v>1</v>
      </c>
      <c r="E14" t="s">
        <v>0</v>
      </c>
      <c r="F14">
        <v>12</v>
      </c>
      <c r="G14" t="s">
        <v>17</v>
      </c>
      <c r="H14" s="6">
        <v>187.31</v>
      </c>
      <c r="I14" s="6">
        <v>0</v>
      </c>
      <c r="J14" s="6">
        <f t="shared" si="0"/>
        <v>187.31</v>
      </c>
      <c r="K14" s="7">
        <v>372680633.25</v>
      </c>
      <c r="L14" s="6">
        <v>0</v>
      </c>
      <c r="M14" s="7">
        <f t="shared" si="1"/>
        <v>372680633.25</v>
      </c>
      <c r="N14">
        <v>5560.8352940058221</v>
      </c>
      <c r="O14">
        <f t="shared" si="2"/>
        <v>1989646.2188350861</v>
      </c>
      <c r="P14">
        <f t="shared" si="3"/>
        <v>67018.822451318192</v>
      </c>
    </row>
    <row r="15" spans="1:18" x14ac:dyDescent="0.25">
      <c r="A15">
        <v>1</v>
      </c>
      <c r="B15" t="s">
        <v>87</v>
      </c>
      <c r="C15" t="s">
        <v>109</v>
      </c>
      <c r="D15">
        <v>1</v>
      </c>
      <c r="E15" t="s">
        <v>0</v>
      </c>
      <c r="F15">
        <v>13</v>
      </c>
      <c r="G15" t="s">
        <v>18</v>
      </c>
      <c r="H15" s="6">
        <v>76.240000000000009</v>
      </c>
      <c r="I15" s="6">
        <v>0</v>
      </c>
      <c r="J15" s="6">
        <f t="shared" si="0"/>
        <v>76.240000000000009</v>
      </c>
      <c r="K15" s="7">
        <v>130444920</v>
      </c>
      <c r="L15" s="6">
        <v>0</v>
      </c>
      <c r="M15" s="7">
        <f t="shared" si="1"/>
        <v>130444920</v>
      </c>
      <c r="N15">
        <v>9177.0020128483975</v>
      </c>
      <c r="O15">
        <f t="shared" si="2"/>
        <v>1710977.4396642181</v>
      </c>
      <c r="P15">
        <f t="shared" si="3"/>
        <v>14214.328363159195</v>
      </c>
      <c r="R15" t="s">
        <v>99</v>
      </c>
    </row>
    <row r="16" spans="1:18" x14ac:dyDescent="0.25">
      <c r="A16">
        <v>1</v>
      </c>
      <c r="B16" t="s">
        <v>87</v>
      </c>
      <c r="C16" t="s">
        <v>109</v>
      </c>
      <c r="D16">
        <v>1</v>
      </c>
      <c r="E16" t="s">
        <v>0</v>
      </c>
      <c r="F16">
        <v>14</v>
      </c>
      <c r="G16" t="s">
        <v>19</v>
      </c>
      <c r="H16" s="6">
        <v>41.92</v>
      </c>
      <c r="I16" s="6">
        <v>0</v>
      </c>
      <c r="J16" s="6">
        <f t="shared" si="0"/>
        <v>41.92</v>
      </c>
      <c r="K16" s="7">
        <v>73434176.030000001</v>
      </c>
      <c r="L16" s="6">
        <v>0</v>
      </c>
      <c r="M16" s="7">
        <f t="shared" si="1"/>
        <v>73434176.030000001</v>
      </c>
      <c r="N16">
        <v>6503.8947080760236</v>
      </c>
      <c r="O16">
        <f t="shared" si="2"/>
        <v>1751769.4663645038</v>
      </c>
      <c r="P16">
        <f t="shared" si="3"/>
        <v>11290.800255240176</v>
      </c>
      <c r="R16" s="2">
        <f>AVERAGE(O3:O83)</f>
        <v>2146447.3059237152</v>
      </c>
    </row>
    <row r="17" spans="1:18" x14ac:dyDescent="0.25">
      <c r="A17">
        <v>1</v>
      </c>
      <c r="B17" t="s">
        <v>87</v>
      </c>
      <c r="C17" t="s">
        <v>109</v>
      </c>
      <c r="D17">
        <v>1</v>
      </c>
      <c r="E17" t="s">
        <v>0</v>
      </c>
      <c r="F17">
        <v>15</v>
      </c>
      <c r="G17" t="s">
        <v>20</v>
      </c>
      <c r="H17" s="6">
        <v>2.85</v>
      </c>
      <c r="I17" s="6">
        <v>0</v>
      </c>
      <c r="J17" s="6">
        <f t="shared" si="0"/>
        <v>2.85</v>
      </c>
      <c r="K17" s="7">
        <v>5600000</v>
      </c>
      <c r="L17" s="6">
        <v>0</v>
      </c>
      <c r="M17" s="7">
        <f t="shared" si="1"/>
        <v>5600000</v>
      </c>
      <c r="N17">
        <v>4021.2699482738321</v>
      </c>
      <c r="O17">
        <f t="shared" si="2"/>
        <v>1964912.2807017544</v>
      </c>
      <c r="P17">
        <f t="shared" si="3"/>
        <v>1392.5948946560657</v>
      </c>
    </row>
    <row r="18" spans="1:18" x14ac:dyDescent="0.25">
      <c r="A18">
        <v>1</v>
      </c>
      <c r="B18" t="s">
        <v>87</v>
      </c>
      <c r="C18" t="s">
        <v>109</v>
      </c>
      <c r="D18">
        <v>1</v>
      </c>
      <c r="E18" t="s">
        <v>0</v>
      </c>
      <c r="F18">
        <v>16</v>
      </c>
      <c r="G18" t="s">
        <v>21</v>
      </c>
      <c r="H18" s="6">
        <v>31.93</v>
      </c>
      <c r="I18" s="6">
        <v>0</v>
      </c>
      <c r="J18" s="6">
        <f t="shared" si="0"/>
        <v>31.93</v>
      </c>
      <c r="K18" s="7">
        <v>65852215.5</v>
      </c>
      <c r="L18" s="6">
        <v>0</v>
      </c>
      <c r="M18" s="7">
        <f t="shared" si="1"/>
        <v>65852215.5</v>
      </c>
      <c r="N18">
        <v>1929.5264882058982</v>
      </c>
      <c r="O18">
        <f t="shared" si="2"/>
        <v>2062393.2195427497</v>
      </c>
      <c r="P18">
        <f t="shared" si="3"/>
        <v>34128.692144169705</v>
      </c>
      <c r="R18" t="s">
        <v>100</v>
      </c>
    </row>
    <row r="19" spans="1:18" x14ac:dyDescent="0.25">
      <c r="A19">
        <v>1</v>
      </c>
      <c r="B19" t="s">
        <v>87</v>
      </c>
      <c r="C19" t="s">
        <v>109</v>
      </c>
      <c r="D19">
        <v>1</v>
      </c>
      <c r="E19" t="s">
        <v>0</v>
      </c>
      <c r="F19">
        <v>17</v>
      </c>
      <c r="G19" t="s">
        <v>22</v>
      </c>
      <c r="H19" s="6">
        <v>25.650000000000002</v>
      </c>
      <c r="I19" s="6">
        <v>0</v>
      </c>
      <c r="J19" s="6">
        <f t="shared" si="0"/>
        <v>25.650000000000002</v>
      </c>
      <c r="K19" s="7">
        <v>43327000</v>
      </c>
      <c r="L19" s="6">
        <v>0</v>
      </c>
      <c r="M19" s="7">
        <f t="shared" si="1"/>
        <v>43327000</v>
      </c>
      <c r="N19">
        <v>1556.3990114368446</v>
      </c>
      <c r="O19">
        <f t="shared" si="2"/>
        <v>1689161.7933723195</v>
      </c>
      <c r="P19">
        <f t="shared" si="3"/>
        <v>27837.977075043986</v>
      </c>
      <c r="R19" s="2">
        <f>AVERAGE(P3:P83)</f>
        <v>51094.779863124473</v>
      </c>
    </row>
    <row r="20" spans="1:18" x14ac:dyDescent="0.25">
      <c r="A20">
        <v>1</v>
      </c>
      <c r="B20" t="s">
        <v>87</v>
      </c>
      <c r="C20" t="s">
        <v>109</v>
      </c>
      <c r="D20">
        <v>1</v>
      </c>
      <c r="E20" t="s">
        <v>0</v>
      </c>
      <c r="F20">
        <v>18</v>
      </c>
      <c r="G20" t="s">
        <v>23</v>
      </c>
      <c r="H20" s="6">
        <v>89.039999999999992</v>
      </c>
      <c r="I20" s="6">
        <v>0</v>
      </c>
      <c r="J20" s="6">
        <f t="shared" si="0"/>
        <v>89.039999999999992</v>
      </c>
      <c r="K20" s="7">
        <v>163868759.30000001</v>
      </c>
      <c r="L20" s="6">
        <v>0</v>
      </c>
      <c r="M20" s="7">
        <f t="shared" si="1"/>
        <v>163868759.30000001</v>
      </c>
      <c r="N20">
        <v>9054.9907626784188</v>
      </c>
      <c r="O20">
        <f t="shared" si="2"/>
        <v>1840394.8708445646</v>
      </c>
      <c r="P20">
        <f t="shared" si="3"/>
        <v>18097.065319537498</v>
      </c>
    </row>
    <row r="21" spans="1:18" x14ac:dyDescent="0.25">
      <c r="A21">
        <v>1</v>
      </c>
      <c r="B21" t="s">
        <v>87</v>
      </c>
      <c r="C21" t="s">
        <v>109</v>
      </c>
      <c r="D21">
        <v>1</v>
      </c>
      <c r="E21" t="s">
        <v>0</v>
      </c>
      <c r="F21">
        <v>19</v>
      </c>
      <c r="G21" t="s">
        <v>24</v>
      </c>
      <c r="H21" s="6">
        <v>1761.68</v>
      </c>
      <c r="I21" s="6">
        <v>0</v>
      </c>
      <c r="J21" s="6">
        <f t="shared" si="0"/>
        <v>1761.68</v>
      </c>
      <c r="K21" s="7">
        <v>3649444369.8099999</v>
      </c>
      <c r="L21" s="6">
        <v>0</v>
      </c>
      <c r="M21" s="7">
        <f t="shared" si="1"/>
        <v>3649444369.8099999</v>
      </c>
      <c r="N21">
        <v>50441.874323327494</v>
      </c>
      <c r="O21">
        <f t="shared" si="2"/>
        <v>2071570.5291596656</v>
      </c>
      <c r="P21">
        <f t="shared" si="3"/>
        <v>72349.499671987156</v>
      </c>
    </row>
    <row r="22" spans="1:18" x14ac:dyDescent="0.25">
      <c r="A22">
        <v>1</v>
      </c>
      <c r="B22" t="s">
        <v>87</v>
      </c>
      <c r="C22" t="s">
        <v>109</v>
      </c>
      <c r="D22">
        <v>1</v>
      </c>
      <c r="E22" t="s">
        <v>0</v>
      </c>
      <c r="F22">
        <v>20</v>
      </c>
      <c r="G22" t="s">
        <v>25</v>
      </c>
      <c r="H22" s="6">
        <v>83.11999999999999</v>
      </c>
      <c r="I22" s="6">
        <v>0</v>
      </c>
      <c r="J22" s="6">
        <f t="shared" si="0"/>
        <v>83.11999999999999</v>
      </c>
      <c r="K22" s="7">
        <v>167414000</v>
      </c>
      <c r="L22" s="6">
        <v>0</v>
      </c>
      <c r="M22" s="7">
        <f t="shared" si="1"/>
        <v>167414000</v>
      </c>
      <c r="N22">
        <v>3571.3091537024716</v>
      </c>
      <c r="O22">
        <f t="shared" si="2"/>
        <v>2014124.1578440811</v>
      </c>
      <c r="P22">
        <f t="shared" si="3"/>
        <v>46877.487440827528</v>
      </c>
      <c r="R22" t="s">
        <v>102</v>
      </c>
    </row>
    <row r="23" spans="1:18" x14ac:dyDescent="0.25">
      <c r="A23">
        <v>1</v>
      </c>
      <c r="B23" t="s">
        <v>87</v>
      </c>
      <c r="C23" t="s">
        <v>109</v>
      </c>
      <c r="D23">
        <v>2</v>
      </c>
      <c r="E23" t="s">
        <v>1</v>
      </c>
      <c r="F23">
        <v>1</v>
      </c>
      <c r="G23" t="s">
        <v>1</v>
      </c>
      <c r="H23" s="6">
        <v>370.44</v>
      </c>
      <c r="I23" s="6">
        <v>0</v>
      </c>
      <c r="J23" s="6">
        <f t="shared" si="0"/>
        <v>370.44</v>
      </c>
      <c r="K23" s="7">
        <v>786427800.84000003</v>
      </c>
      <c r="L23" s="6">
        <v>0</v>
      </c>
      <c r="M23" s="7">
        <f t="shared" si="1"/>
        <v>786427800.84000003</v>
      </c>
      <c r="N23">
        <v>49360.915094174881</v>
      </c>
      <c r="O23">
        <f t="shared" si="2"/>
        <v>2122955.9465500489</v>
      </c>
      <c r="P23">
        <f t="shared" si="3"/>
        <v>15932.196543349881</v>
      </c>
      <c r="R23">
        <f>R10/R16</f>
        <v>0.21251250130345015</v>
      </c>
    </row>
    <row r="24" spans="1:18" x14ac:dyDescent="0.25">
      <c r="A24">
        <v>1</v>
      </c>
      <c r="B24" t="s">
        <v>87</v>
      </c>
      <c r="C24" t="s">
        <v>109</v>
      </c>
      <c r="D24">
        <v>2</v>
      </c>
      <c r="E24" t="s">
        <v>1</v>
      </c>
      <c r="F24">
        <v>2</v>
      </c>
      <c r="G24" t="s">
        <v>26</v>
      </c>
      <c r="H24" s="6">
        <v>789.59000000000015</v>
      </c>
      <c r="I24" s="6">
        <v>0</v>
      </c>
      <c r="J24" s="6">
        <f t="shared" si="0"/>
        <v>789.59000000000015</v>
      </c>
      <c r="K24" s="7">
        <v>1603270380.1300001</v>
      </c>
      <c r="L24" s="6">
        <v>0</v>
      </c>
      <c r="M24" s="7">
        <f t="shared" si="1"/>
        <v>1603270380.1300001</v>
      </c>
      <c r="N24">
        <v>19834.498478268597</v>
      </c>
      <c r="O24">
        <f t="shared" si="2"/>
        <v>2030509.9863600093</v>
      </c>
      <c r="P24">
        <f t="shared" si="3"/>
        <v>80832.413377459568</v>
      </c>
    </row>
    <row r="25" spans="1:18" x14ac:dyDescent="0.25">
      <c r="A25">
        <v>1</v>
      </c>
      <c r="B25" t="s">
        <v>87</v>
      </c>
      <c r="C25" t="s">
        <v>109</v>
      </c>
      <c r="D25">
        <v>2</v>
      </c>
      <c r="E25" t="s">
        <v>1</v>
      </c>
      <c r="F25">
        <v>3</v>
      </c>
      <c r="G25" t="s">
        <v>27</v>
      </c>
      <c r="H25" s="6">
        <v>412.3</v>
      </c>
      <c r="I25" s="6">
        <v>0</v>
      </c>
      <c r="J25" s="6">
        <f t="shared" si="0"/>
        <v>412.3</v>
      </c>
      <c r="K25" s="7">
        <v>783404392.78999996</v>
      </c>
      <c r="L25" s="6">
        <v>0</v>
      </c>
      <c r="M25" s="7">
        <f t="shared" si="1"/>
        <v>783404392.78999996</v>
      </c>
      <c r="N25">
        <v>17201.009398156104</v>
      </c>
      <c r="O25">
        <f t="shared" si="2"/>
        <v>1900083.4169051659</v>
      </c>
      <c r="P25">
        <f t="shared" si="3"/>
        <v>45544.09422472489</v>
      </c>
      <c r="R25" t="s">
        <v>101</v>
      </c>
    </row>
    <row r="26" spans="1:18" x14ac:dyDescent="0.25">
      <c r="A26">
        <v>1</v>
      </c>
      <c r="B26" t="s">
        <v>87</v>
      </c>
      <c r="C26" t="s">
        <v>109</v>
      </c>
      <c r="D26">
        <v>2</v>
      </c>
      <c r="E26" t="s">
        <v>1</v>
      </c>
      <c r="F26">
        <v>4</v>
      </c>
      <c r="G26" t="s">
        <v>28</v>
      </c>
      <c r="H26" s="6">
        <v>29.15</v>
      </c>
      <c r="I26" s="6">
        <v>0</v>
      </c>
      <c r="J26" s="6">
        <f t="shared" si="0"/>
        <v>29.15</v>
      </c>
      <c r="K26" s="7">
        <v>61511785.799999997</v>
      </c>
      <c r="L26" s="6">
        <v>0</v>
      </c>
      <c r="M26" s="7">
        <f t="shared" si="1"/>
        <v>61511785.799999997</v>
      </c>
      <c r="N26">
        <v>1698.8299372648457</v>
      </c>
      <c r="O26">
        <f t="shared" si="2"/>
        <v>2110181.3310463121</v>
      </c>
      <c r="P26">
        <f t="shared" si="3"/>
        <v>36208.324594888734</v>
      </c>
      <c r="R26" s="2">
        <f>R13/R19</f>
        <v>0.82290211284324077</v>
      </c>
    </row>
    <row r="27" spans="1:18" x14ac:dyDescent="0.25">
      <c r="A27">
        <v>1</v>
      </c>
      <c r="B27" t="s">
        <v>87</v>
      </c>
      <c r="C27" t="s">
        <v>109</v>
      </c>
      <c r="D27">
        <v>2</v>
      </c>
      <c r="E27" t="s">
        <v>1</v>
      </c>
      <c r="F27">
        <v>5</v>
      </c>
      <c r="G27" t="s">
        <v>29</v>
      </c>
      <c r="H27" s="6">
        <v>112.55</v>
      </c>
      <c r="I27" s="6">
        <v>0</v>
      </c>
      <c r="J27" s="6">
        <f t="shared" si="0"/>
        <v>112.55</v>
      </c>
      <c r="K27" s="7">
        <v>307702847.87</v>
      </c>
      <c r="L27" s="6">
        <v>0</v>
      </c>
      <c r="M27" s="7">
        <f t="shared" si="1"/>
        <v>307702847.87</v>
      </c>
      <c r="N27">
        <v>5016.9708980307305</v>
      </c>
      <c r="O27">
        <f t="shared" si="2"/>
        <v>2733921.349355842</v>
      </c>
      <c r="P27">
        <f t="shared" si="3"/>
        <v>61332.39640492633</v>
      </c>
    </row>
    <row r="28" spans="1:18" x14ac:dyDescent="0.25">
      <c r="A28">
        <v>1</v>
      </c>
      <c r="B28" t="s">
        <v>87</v>
      </c>
      <c r="C28" t="s">
        <v>109</v>
      </c>
      <c r="D28">
        <v>2</v>
      </c>
      <c r="E28" t="s">
        <v>1</v>
      </c>
      <c r="F28">
        <v>6</v>
      </c>
      <c r="G28" t="s">
        <v>30</v>
      </c>
      <c r="H28" s="6">
        <v>320.13</v>
      </c>
      <c r="I28" s="6">
        <v>0</v>
      </c>
      <c r="J28" s="6">
        <f t="shared" si="0"/>
        <v>320.13</v>
      </c>
      <c r="K28" s="7">
        <v>620931000</v>
      </c>
      <c r="L28" s="6">
        <v>0</v>
      </c>
      <c r="M28" s="7">
        <f t="shared" si="1"/>
        <v>620931000</v>
      </c>
      <c r="N28">
        <v>11023.549057559299</v>
      </c>
      <c r="O28">
        <f t="shared" si="2"/>
        <v>1939621.4038047043</v>
      </c>
      <c r="P28">
        <f t="shared" si="3"/>
        <v>56327.685100126822</v>
      </c>
    </row>
    <row r="29" spans="1:18" x14ac:dyDescent="0.25">
      <c r="A29">
        <v>1</v>
      </c>
      <c r="B29" t="s">
        <v>87</v>
      </c>
      <c r="C29" t="s">
        <v>109</v>
      </c>
      <c r="D29">
        <v>2</v>
      </c>
      <c r="E29" t="s">
        <v>1</v>
      </c>
      <c r="F29">
        <v>7</v>
      </c>
      <c r="G29" t="s">
        <v>31</v>
      </c>
      <c r="H29" s="6">
        <v>197.17000000000002</v>
      </c>
      <c r="I29" s="6">
        <v>0</v>
      </c>
      <c r="J29" s="6">
        <f t="shared" si="0"/>
        <v>197.17000000000002</v>
      </c>
      <c r="K29" s="7">
        <v>409098851.44000006</v>
      </c>
      <c r="L29" s="6">
        <v>0</v>
      </c>
      <c r="M29" s="7">
        <f t="shared" si="1"/>
        <v>409098851.44000006</v>
      </c>
      <c r="N29">
        <v>7121.8727526224402</v>
      </c>
      <c r="O29">
        <f t="shared" si="2"/>
        <v>2074853.4332809253</v>
      </c>
      <c r="P29">
        <f t="shared" si="3"/>
        <v>57442.594897439063</v>
      </c>
    </row>
    <row r="30" spans="1:18" x14ac:dyDescent="0.25">
      <c r="A30">
        <v>1</v>
      </c>
      <c r="B30" t="s">
        <v>87</v>
      </c>
      <c r="C30" t="s">
        <v>109</v>
      </c>
      <c r="D30">
        <v>2</v>
      </c>
      <c r="E30" t="s">
        <v>1</v>
      </c>
      <c r="F30">
        <v>8</v>
      </c>
      <c r="G30" t="s">
        <v>32</v>
      </c>
      <c r="H30" s="6">
        <v>151.13999999999999</v>
      </c>
      <c r="I30" s="6">
        <v>0</v>
      </c>
      <c r="J30" s="6">
        <f t="shared" si="0"/>
        <v>151.13999999999999</v>
      </c>
      <c r="K30" s="7">
        <v>332755556.38</v>
      </c>
      <c r="L30" s="6">
        <v>0</v>
      </c>
      <c r="M30" s="7">
        <f t="shared" si="1"/>
        <v>332755556.38</v>
      </c>
      <c r="N30">
        <v>7117.3404518615762</v>
      </c>
      <c r="O30">
        <f t="shared" si="2"/>
        <v>2201637.9276167792</v>
      </c>
      <c r="P30">
        <f t="shared" si="3"/>
        <v>46752.794619086417</v>
      </c>
    </row>
    <row r="31" spans="1:18" x14ac:dyDescent="0.25">
      <c r="A31">
        <v>1</v>
      </c>
      <c r="B31" t="s">
        <v>87</v>
      </c>
      <c r="C31" t="s">
        <v>109</v>
      </c>
      <c r="D31">
        <v>2</v>
      </c>
      <c r="E31" t="s">
        <v>1</v>
      </c>
      <c r="F31">
        <v>9</v>
      </c>
      <c r="G31" t="s">
        <v>33</v>
      </c>
      <c r="H31" s="6">
        <v>133.95000000000002</v>
      </c>
      <c r="I31" s="6">
        <v>0</v>
      </c>
      <c r="J31" s="6">
        <f t="shared" si="0"/>
        <v>133.95000000000002</v>
      </c>
      <c r="K31" s="7">
        <v>269601000</v>
      </c>
      <c r="L31" s="6">
        <v>0</v>
      </c>
      <c r="M31" s="7">
        <f t="shared" si="1"/>
        <v>269601000</v>
      </c>
      <c r="N31">
        <v>5898.637715461603</v>
      </c>
      <c r="O31">
        <f t="shared" si="2"/>
        <v>2012698.7681970883</v>
      </c>
      <c r="P31">
        <f t="shared" si="3"/>
        <v>45705.637980328502</v>
      </c>
    </row>
    <row r="32" spans="1:18" x14ac:dyDescent="0.25">
      <c r="A32">
        <v>1</v>
      </c>
      <c r="B32" t="s">
        <v>87</v>
      </c>
      <c r="C32" t="s">
        <v>109</v>
      </c>
      <c r="D32">
        <v>2</v>
      </c>
      <c r="E32" t="s">
        <v>1</v>
      </c>
      <c r="F32">
        <v>10</v>
      </c>
      <c r="G32" t="s">
        <v>34</v>
      </c>
      <c r="H32" s="6">
        <v>1527.17</v>
      </c>
      <c r="I32" s="6">
        <v>0</v>
      </c>
      <c r="J32" s="6">
        <f t="shared" si="0"/>
        <v>1527.17</v>
      </c>
      <c r="K32" s="7">
        <v>3463018813.5700002</v>
      </c>
      <c r="L32" s="6">
        <v>0</v>
      </c>
      <c r="M32" s="7">
        <f t="shared" si="1"/>
        <v>3463018813.5700002</v>
      </c>
      <c r="N32">
        <v>48991.564725544544</v>
      </c>
      <c r="O32">
        <f t="shared" si="2"/>
        <v>2267605.3180523454</v>
      </c>
      <c r="P32">
        <f t="shared" si="3"/>
        <v>70686.021827842502</v>
      </c>
    </row>
    <row r="33" spans="1:16" x14ac:dyDescent="0.25">
      <c r="A33">
        <v>1</v>
      </c>
      <c r="B33" t="s">
        <v>87</v>
      </c>
      <c r="C33" t="s">
        <v>109</v>
      </c>
      <c r="D33">
        <v>2</v>
      </c>
      <c r="E33" t="s">
        <v>1</v>
      </c>
      <c r="F33">
        <v>11</v>
      </c>
      <c r="G33" t="s">
        <v>35</v>
      </c>
      <c r="H33" s="6">
        <v>108.69</v>
      </c>
      <c r="I33" s="6">
        <v>0</v>
      </c>
      <c r="J33" s="6">
        <f t="shared" si="0"/>
        <v>108.69</v>
      </c>
      <c r="K33" s="7">
        <v>210605000</v>
      </c>
      <c r="L33" s="6">
        <v>0</v>
      </c>
      <c r="M33" s="7">
        <f t="shared" si="1"/>
        <v>210605000</v>
      </c>
      <c r="N33">
        <v>2435.8371421572924</v>
      </c>
      <c r="O33">
        <f t="shared" si="2"/>
        <v>1937666.7586714509</v>
      </c>
      <c r="P33">
        <f t="shared" si="3"/>
        <v>86461.034834815873</v>
      </c>
    </row>
    <row r="34" spans="1:16" x14ac:dyDescent="0.25">
      <c r="A34">
        <v>1</v>
      </c>
      <c r="B34" t="s">
        <v>87</v>
      </c>
      <c r="C34" t="s">
        <v>109</v>
      </c>
      <c r="D34">
        <v>2</v>
      </c>
      <c r="E34" t="s">
        <v>1</v>
      </c>
      <c r="F34">
        <v>12</v>
      </c>
      <c r="G34" t="s">
        <v>36</v>
      </c>
      <c r="H34" s="6">
        <v>135.58999999999997</v>
      </c>
      <c r="I34" s="6">
        <v>0</v>
      </c>
      <c r="J34" s="6">
        <f t="shared" si="0"/>
        <v>135.58999999999997</v>
      </c>
      <c r="K34" s="7">
        <v>262147000</v>
      </c>
      <c r="L34" s="6">
        <v>0</v>
      </c>
      <c r="M34" s="7">
        <f t="shared" si="1"/>
        <v>262147000</v>
      </c>
      <c r="N34">
        <v>4531.6463153694376</v>
      </c>
      <c r="O34">
        <f t="shared" si="2"/>
        <v>1933380.0427760163</v>
      </c>
      <c r="P34">
        <f t="shared" si="3"/>
        <v>57848.071485832348</v>
      </c>
    </row>
    <row r="35" spans="1:16" x14ac:dyDescent="0.25">
      <c r="A35">
        <v>1</v>
      </c>
      <c r="B35" t="s">
        <v>87</v>
      </c>
      <c r="C35" t="s">
        <v>109</v>
      </c>
      <c r="D35">
        <v>2</v>
      </c>
      <c r="E35" t="s">
        <v>1</v>
      </c>
      <c r="F35">
        <v>13</v>
      </c>
      <c r="G35" t="s">
        <v>37</v>
      </c>
      <c r="H35" s="6">
        <v>753.2700000000001</v>
      </c>
      <c r="I35" s="6">
        <v>0</v>
      </c>
      <c r="J35" s="6">
        <f t="shared" ref="J35:J66" si="4">SUM(H35:I35)</f>
        <v>753.2700000000001</v>
      </c>
      <c r="K35" s="7">
        <v>1703216509</v>
      </c>
      <c r="L35" s="6">
        <v>0</v>
      </c>
      <c r="M35" s="7">
        <f t="shared" ref="M35:M66" si="5">SUM(K35:L35)</f>
        <v>1703216509</v>
      </c>
      <c r="N35">
        <v>23138.241407339236</v>
      </c>
      <c r="O35">
        <f t="shared" ref="O35:O66" si="6">K35/H35</f>
        <v>2261096.9625764997</v>
      </c>
      <c r="P35">
        <f t="shared" ref="P35:P66" si="7">K35/N35</f>
        <v>73610.456344351027</v>
      </c>
    </row>
    <row r="36" spans="1:16" x14ac:dyDescent="0.25">
      <c r="A36">
        <v>1</v>
      </c>
      <c r="B36" t="s">
        <v>87</v>
      </c>
      <c r="C36" t="s">
        <v>109</v>
      </c>
      <c r="D36">
        <v>2</v>
      </c>
      <c r="E36" t="s">
        <v>1</v>
      </c>
      <c r="F36">
        <v>14</v>
      </c>
      <c r="G36" t="s">
        <v>38</v>
      </c>
      <c r="H36" s="6">
        <v>334.66</v>
      </c>
      <c r="I36" s="6">
        <v>0</v>
      </c>
      <c r="J36" s="6">
        <f t="shared" si="4"/>
        <v>334.66</v>
      </c>
      <c r="K36" s="7">
        <v>891150104</v>
      </c>
      <c r="L36" s="6">
        <v>0</v>
      </c>
      <c r="M36" s="7">
        <f t="shared" si="5"/>
        <v>891150104</v>
      </c>
      <c r="N36">
        <v>11835.56045086361</v>
      </c>
      <c r="O36">
        <f t="shared" si="6"/>
        <v>2662852.1604016013</v>
      </c>
      <c r="P36">
        <f t="shared" si="7"/>
        <v>75294.288572111953</v>
      </c>
    </row>
    <row r="37" spans="1:16" x14ac:dyDescent="0.25">
      <c r="A37">
        <v>1</v>
      </c>
      <c r="B37" t="s">
        <v>87</v>
      </c>
      <c r="C37" t="s">
        <v>109</v>
      </c>
      <c r="D37">
        <v>2</v>
      </c>
      <c r="E37" t="s">
        <v>1</v>
      </c>
      <c r="F37">
        <v>15</v>
      </c>
      <c r="G37" t="s">
        <v>39</v>
      </c>
      <c r="H37" s="6">
        <v>321.52999999999997</v>
      </c>
      <c r="I37" s="6">
        <v>0</v>
      </c>
      <c r="J37" s="6">
        <f t="shared" si="4"/>
        <v>321.52999999999997</v>
      </c>
      <c r="K37" s="7">
        <v>864730831.66000009</v>
      </c>
      <c r="L37" s="6">
        <v>0</v>
      </c>
      <c r="M37" s="7">
        <f t="shared" si="5"/>
        <v>864730831.66000009</v>
      </c>
      <c r="N37">
        <v>7846.519681572131</v>
      </c>
      <c r="O37">
        <f t="shared" si="6"/>
        <v>2689425.0354865803</v>
      </c>
      <c r="P37">
        <f t="shared" si="7"/>
        <v>110205.65381246101</v>
      </c>
    </row>
    <row r="38" spans="1:16" x14ac:dyDescent="0.25">
      <c r="A38">
        <v>1</v>
      </c>
      <c r="B38" t="s">
        <v>87</v>
      </c>
      <c r="C38" t="s">
        <v>109</v>
      </c>
      <c r="D38">
        <v>3</v>
      </c>
      <c r="E38" t="s">
        <v>2</v>
      </c>
      <c r="F38">
        <v>1</v>
      </c>
      <c r="G38" t="s">
        <v>2</v>
      </c>
      <c r="H38" s="6">
        <v>707.92000000000007</v>
      </c>
      <c r="I38" s="6">
        <v>0</v>
      </c>
      <c r="J38" s="6">
        <f t="shared" si="4"/>
        <v>707.92000000000007</v>
      </c>
      <c r="K38" s="7">
        <v>1958108985.6099999</v>
      </c>
      <c r="L38" s="6">
        <v>0</v>
      </c>
      <c r="M38" s="7">
        <f t="shared" si="5"/>
        <v>1958108985.6099999</v>
      </c>
      <c r="N38">
        <v>29797.528712573236</v>
      </c>
      <c r="O38">
        <f t="shared" si="6"/>
        <v>2766003.2003757483</v>
      </c>
      <c r="P38">
        <f t="shared" si="7"/>
        <v>65713.804809046618</v>
      </c>
    </row>
    <row r="39" spans="1:16" x14ac:dyDescent="0.25">
      <c r="A39">
        <v>1</v>
      </c>
      <c r="B39" t="s">
        <v>87</v>
      </c>
      <c r="C39" t="s">
        <v>109</v>
      </c>
      <c r="D39">
        <v>3</v>
      </c>
      <c r="E39" t="s">
        <v>2</v>
      </c>
      <c r="F39">
        <v>2</v>
      </c>
      <c r="G39" t="s">
        <v>40</v>
      </c>
      <c r="H39" s="6">
        <v>575.13</v>
      </c>
      <c r="I39" s="6">
        <v>0</v>
      </c>
      <c r="J39" s="6">
        <f t="shared" si="4"/>
        <v>575.13</v>
      </c>
      <c r="K39" s="7">
        <v>1638274576.6900001</v>
      </c>
      <c r="L39" s="6">
        <v>0</v>
      </c>
      <c r="M39" s="7">
        <f t="shared" si="5"/>
        <v>1638274576.6900001</v>
      </c>
      <c r="N39">
        <v>14910.13804509241</v>
      </c>
      <c r="O39">
        <f t="shared" si="6"/>
        <v>2848529.1615634728</v>
      </c>
      <c r="P39">
        <f t="shared" si="7"/>
        <v>109876.55323749529</v>
      </c>
    </row>
    <row r="40" spans="1:16" x14ac:dyDescent="0.25">
      <c r="A40">
        <v>1</v>
      </c>
      <c r="B40" t="s">
        <v>87</v>
      </c>
      <c r="C40" t="s">
        <v>109</v>
      </c>
      <c r="D40">
        <v>3</v>
      </c>
      <c r="E40" t="s">
        <v>2</v>
      </c>
      <c r="F40">
        <v>3</v>
      </c>
      <c r="G40" t="s">
        <v>41</v>
      </c>
      <c r="H40" s="6">
        <v>136.14999999999998</v>
      </c>
      <c r="I40" s="6">
        <v>0</v>
      </c>
      <c r="J40" s="6">
        <f t="shared" si="4"/>
        <v>136.14999999999998</v>
      </c>
      <c r="K40" s="7">
        <v>474677756.27999997</v>
      </c>
      <c r="L40" s="6">
        <v>0</v>
      </c>
      <c r="M40" s="7">
        <f t="shared" si="5"/>
        <v>474677756.27999997</v>
      </c>
      <c r="N40">
        <v>18373.46412345464</v>
      </c>
      <c r="O40">
        <f t="shared" si="6"/>
        <v>3486432.2899742932</v>
      </c>
      <c r="P40">
        <f t="shared" si="7"/>
        <v>25834.962481247629</v>
      </c>
    </row>
    <row r="41" spans="1:16" x14ac:dyDescent="0.25">
      <c r="A41">
        <v>1</v>
      </c>
      <c r="B41" t="s">
        <v>87</v>
      </c>
      <c r="C41" t="s">
        <v>109</v>
      </c>
      <c r="D41">
        <v>3</v>
      </c>
      <c r="E41" t="s">
        <v>2</v>
      </c>
      <c r="F41">
        <v>4</v>
      </c>
      <c r="G41" t="s">
        <v>42</v>
      </c>
      <c r="H41" s="6">
        <v>176.07</v>
      </c>
      <c r="I41" s="6">
        <v>0</v>
      </c>
      <c r="J41" s="6">
        <f t="shared" si="4"/>
        <v>176.07</v>
      </c>
      <c r="K41" s="7">
        <v>353574000</v>
      </c>
      <c r="L41" s="6">
        <v>0</v>
      </c>
      <c r="M41" s="7">
        <f t="shared" si="5"/>
        <v>353574000</v>
      </c>
      <c r="N41">
        <v>4192.5365609269365</v>
      </c>
      <c r="O41">
        <f t="shared" si="6"/>
        <v>2008144.4879877323</v>
      </c>
      <c r="P41">
        <f t="shared" si="7"/>
        <v>84334.148280349778</v>
      </c>
    </row>
    <row r="42" spans="1:16" x14ac:dyDescent="0.25">
      <c r="A42">
        <v>1</v>
      </c>
      <c r="B42" t="s">
        <v>87</v>
      </c>
      <c r="C42" t="s">
        <v>109</v>
      </c>
      <c r="D42">
        <v>3</v>
      </c>
      <c r="E42" t="s">
        <v>2</v>
      </c>
      <c r="F42">
        <v>5</v>
      </c>
      <c r="G42" t="s">
        <v>43</v>
      </c>
      <c r="H42" s="6">
        <v>850.9</v>
      </c>
      <c r="I42" s="6">
        <v>0</v>
      </c>
      <c r="J42" s="6">
        <f t="shared" si="4"/>
        <v>850.9</v>
      </c>
      <c r="K42" s="7">
        <v>1765902003.49</v>
      </c>
      <c r="L42" s="6">
        <v>0</v>
      </c>
      <c r="M42" s="7">
        <f t="shared" si="5"/>
        <v>1765902003.49</v>
      </c>
      <c r="N42">
        <v>19741.122078337339</v>
      </c>
      <c r="O42">
        <f t="shared" si="6"/>
        <v>2075334.3559642732</v>
      </c>
      <c r="P42">
        <f t="shared" si="7"/>
        <v>89452.970124114145</v>
      </c>
    </row>
    <row r="43" spans="1:16" x14ac:dyDescent="0.25">
      <c r="A43">
        <v>1</v>
      </c>
      <c r="B43" t="s">
        <v>87</v>
      </c>
      <c r="C43" t="s">
        <v>109</v>
      </c>
      <c r="D43">
        <v>3</v>
      </c>
      <c r="E43" t="s">
        <v>2</v>
      </c>
      <c r="F43">
        <v>6</v>
      </c>
      <c r="G43" t="s">
        <v>44</v>
      </c>
      <c r="H43" s="6">
        <v>230.46</v>
      </c>
      <c r="I43" s="6">
        <v>0</v>
      </c>
      <c r="J43" s="6">
        <f t="shared" si="4"/>
        <v>230.46</v>
      </c>
      <c r="K43" s="7">
        <v>512574606.30000001</v>
      </c>
      <c r="L43" s="6">
        <v>0</v>
      </c>
      <c r="M43" s="7">
        <f t="shared" si="5"/>
        <v>512574606.30000001</v>
      </c>
      <c r="N43">
        <v>3872.726709795375</v>
      </c>
      <c r="O43">
        <f t="shared" si="6"/>
        <v>2224136.9708409267</v>
      </c>
      <c r="P43">
        <f t="shared" si="7"/>
        <v>132354.96452758557</v>
      </c>
    </row>
    <row r="44" spans="1:16" x14ac:dyDescent="0.25">
      <c r="A44">
        <v>1</v>
      </c>
      <c r="B44" t="s">
        <v>87</v>
      </c>
      <c r="C44" t="s">
        <v>109</v>
      </c>
      <c r="D44">
        <v>3</v>
      </c>
      <c r="E44" t="s">
        <v>2</v>
      </c>
      <c r="F44">
        <v>7</v>
      </c>
      <c r="G44" t="s">
        <v>45</v>
      </c>
      <c r="H44" s="6">
        <v>163.44</v>
      </c>
      <c r="I44" s="6">
        <v>0</v>
      </c>
      <c r="J44" s="6">
        <f t="shared" si="4"/>
        <v>163.44</v>
      </c>
      <c r="K44" s="7">
        <v>332504000</v>
      </c>
      <c r="L44" s="6">
        <v>0</v>
      </c>
      <c r="M44" s="7">
        <f t="shared" si="5"/>
        <v>332504000</v>
      </c>
      <c r="N44">
        <v>11026.790531506842</v>
      </c>
      <c r="O44">
        <f t="shared" si="6"/>
        <v>2034410.1811062163</v>
      </c>
      <c r="P44">
        <f t="shared" si="7"/>
        <v>30154.195733557877</v>
      </c>
    </row>
    <row r="45" spans="1:16" x14ac:dyDescent="0.25">
      <c r="A45">
        <v>1</v>
      </c>
      <c r="B45" t="s">
        <v>87</v>
      </c>
      <c r="C45" t="s">
        <v>109</v>
      </c>
      <c r="D45">
        <v>3</v>
      </c>
      <c r="E45" t="s">
        <v>2</v>
      </c>
      <c r="F45">
        <v>8</v>
      </c>
      <c r="G45" t="s">
        <v>46</v>
      </c>
      <c r="H45" s="6">
        <v>121.14000000000001</v>
      </c>
      <c r="I45" s="6">
        <v>0</v>
      </c>
      <c r="J45" s="6">
        <f t="shared" si="4"/>
        <v>121.14000000000001</v>
      </c>
      <c r="K45" s="7">
        <v>222082000</v>
      </c>
      <c r="L45" s="6">
        <v>0</v>
      </c>
      <c r="M45" s="7">
        <f t="shared" si="5"/>
        <v>222082000</v>
      </c>
      <c r="N45">
        <v>9060.3059254600466</v>
      </c>
      <c r="O45">
        <f t="shared" si="6"/>
        <v>1833267.2940399535</v>
      </c>
      <c r="P45">
        <f t="shared" si="7"/>
        <v>24511.534359555695</v>
      </c>
    </row>
    <row r="46" spans="1:16" x14ac:dyDescent="0.25">
      <c r="A46">
        <v>1</v>
      </c>
      <c r="B46" t="s">
        <v>87</v>
      </c>
      <c r="C46" t="s">
        <v>109</v>
      </c>
      <c r="D46">
        <v>4</v>
      </c>
      <c r="E46" t="s">
        <v>3</v>
      </c>
      <c r="F46">
        <v>1</v>
      </c>
      <c r="G46" t="s">
        <v>3</v>
      </c>
      <c r="H46" s="5">
        <v>502.32</v>
      </c>
      <c r="I46" s="6">
        <v>0</v>
      </c>
      <c r="J46" s="6">
        <f t="shared" si="4"/>
        <v>502.32</v>
      </c>
      <c r="K46" s="7">
        <v>1510064203.8700001</v>
      </c>
      <c r="L46" s="6">
        <v>0</v>
      </c>
      <c r="M46" s="7">
        <f t="shared" si="5"/>
        <v>1510064203.8700001</v>
      </c>
      <c r="N46">
        <v>17150.431046697478</v>
      </c>
      <c r="O46">
        <f t="shared" si="6"/>
        <v>3006179.7337752827</v>
      </c>
      <c r="P46">
        <f t="shared" si="7"/>
        <v>88048.177900507115</v>
      </c>
    </row>
    <row r="47" spans="1:16" x14ac:dyDescent="0.25">
      <c r="A47">
        <v>1</v>
      </c>
      <c r="B47" t="s">
        <v>87</v>
      </c>
      <c r="C47" t="s">
        <v>109</v>
      </c>
      <c r="D47">
        <v>4</v>
      </c>
      <c r="E47" t="s">
        <v>3</v>
      </c>
      <c r="F47">
        <v>2</v>
      </c>
      <c r="G47" t="s">
        <v>47</v>
      </c>
      <c r="H47" s="5">
        <v>20.13</v>
      </c>
      <c r="I47" s="6">
        <v>0</v>
      </c>
      <c r="J47" s="6">
        <f t="shared" si="4"/>
        <v>20.13</v>
      </c>
      <c r="K47" s="7">
        <v>34905000</v>
      </c>
      <c r="L47" s="6">
        <v>0</v>
      </c>
      <c r="M47" s="7">
        <f t="shared" si="5"/>
        <v>34905000</v>
      </c>
      <c r="N47">
        <v>6152.6621366593954</v>
      </c>
      <c r="O47">
        <f t="shared" si="6"/>
        <v>1733979.1356184799</v>
      </c>
      <c r="P47">
        <f t="shared" si="7"/>
        <v>5673.1540306797615</v>
      </c>
    </row>
    <row r="48" spans="1:16" x14ac:dyDescent="0.25">
      <c r="A48">
        <v>1</v>
      </c>
      <c r="B48" t="s">
        <v>87</v>
      </c>
      <c r="C48" t="s">
        <v>109</v>
      </c>
      <c r="D48">
        <v>4</v>
      </c>
      <c r="E48" t="s">
        <v>3</v>
      </c>
      <c r="F48">
        <v>3</v>
      </c>
      <c r="G48" t="s">
        <v>48</v>
      </c>
      <c r="H48" s="5">
        <v>14.34</v>
      </c>
      <c r="I48" s="6">
        <v>0</v>
      </c>
      <c r="J48" s="6">
        <f t="shared" si="4"/>
        <v>14.34</v>
      </c>
      <c r="K48" s="7">
        <v>23478000</v>
      </c>
      <c r="L48" s="6">
        <v>0</v>
      </c>
      <c r="M48" s="7">
        <f t="shared" si="5"/>
        <v>23478000</v>
      </c>
      <c r="N48">
        <v>4865.0436423250158</v>
      </c>
      <c r="O48">
        <f t="shared" si="6"/>
        <v>1637238.4937238493</v>
      </c>
      <c r="P48">
        <f t="shared" si="7"/>
        <v>4825.8559893986494</v>
      </c>
    </row>
    <row r="49" spans="1:16" x14ac:dyDescent="0.25">
      <c r="A49">
        <v>1</v>
      </c>
      <c r="B49" t="s">
        <v>87</v>
      </c>
      <c r="C49" t="s">
        <v>109</v>
      </c>
      <c r="D49">
        <v>4</v>
      </c>
      <c r="E49" t="s">
        <v>3</v>
      </c>
      <c r="F49">
        <v>4</v>
      </c>
      <c r="G49" t="s">
        <v>49</v>
      </c>
      <c r="H49" s="5">
        <v>34.47</v>
      </c>
      <c r="I49" s="6">
        <v>0</v>
      </c>
      <c r="J49" s="6">
        <f t="shared" si="4"/>
        <v>34.47</v>
      </c>
      <c r="K49" s="7">
        <v>67209000</v>
      </c>
      <c r="L49" s="6">
        <v>0</v>
      </c>
      <c r="M49" s="7">
        <f t="shared" si="5"/>
        <v>67209000</v>
      </c>
      <c r="N49">
        <v>6086.0494162007808</v>
      </c>
      <c r="O49">
        <f t="shared" si="6"/>
        <v>1949782.4194952133</v>
      </c>
      <c r="P49">
        <f t="shared" si="7"/>
        <v>11043.124267294439</v>
      </c>
    </row>
    <row r="50" spans="1:16" x14ac:dyDescent="0.25">
      <c r="A50">
        <v>1</v>
      </c>
      <c r="B50" t="s">
        <v>87</v>
      </c>
      <c r="C50" t="s">
        <v>109</v>
      </c>
      <c r="D50">
        <v>4</v>
      </c>
      <c r="E50" t="s">
        <v>3</v>
      </c>
      <c r="F50">
        <v>5</v>
      </c>
      <c r="G50" t="s">
        <v>50</v>
      </c>
      <c r="H50" s="5">
        <v>31.53</v>
      </c>
      <c r="I50" s="6">
        <v>0</v>
      </c>
      <c r="J50" s="6">
        <f t="shared" si="4"/>
        <v>31.53</v>
      </c>
      <c r="K50" s="7">
        <v>73836308.780000001</v>
      </c>
      <c r="L50" s="6">
        <v>0</v>
      </c>
      <c r="M50" s="7">
        <f t="shared" si="5"/>
        <v>73836308.780000001</v>
      </c>
      <c r="N50">
        <v>7274.0402523411785</v>
      </c>
      <c r="O50">
        <f t="shared" si="6"/>
        <v>2341779.5363146211</v>
      </c>
      <c r="P50">
        <f t="shared" si="7"/>
        <v>10150.659910939521</v>
      </c>
    </row>
    <row r="51" spans="1:16" x14ac:dyDescent="0.25">
      <c r="A51">
        <v>1</v>
      </c>
      <c r="B51" t="s">
        <v>87</v>
      </c>
      <c r="C51" t="s">
        <v>109</v>
      </c>
      <c r="D51">
        <v>4</v>
      </c>
      <c r="E51" t="s">
        <v>3</v>
      </c>
      <c r="F51">
        <v>6</v>
      </c>
      <c r="G51" t="s">
        <v>51</v>
      </c>
      <c r="H51" s="5">
        <v>5.7</v>
      </c>
      <c r="I51" s="6">
        <v>0</v>
      </c>
      <c r="J51" s="6">
        <f t="shared" si="4"/>
        <v>5.7</v>
      </c>
      <c r="K51" s="7">
        <v>10941000</v>
      </c>
      <c r="L51" s="6">
        <v>0</v>
      </c>
      <c r="M51" s="7">
        <f t="shared" si="5"/>
        <v>10941000</v>
      </c>
      <c r="N51">
        <v>2969.4718344211633</v>
      </c>
      <c r="O51">
        <f t="shared" si="6"/>
        <v>1919473.6842105263</v>
      </c>
      <c r="P51">
        <f t="shared" si="7"/>
        <v>3684.4936103368432</v>
      </c>
    </row>
    <row r="52" spans="1:16" x14ac:dyDescent="0.25">
      <c r="A52">
        <v>1</v>
      </c>
      <c r="B52" t="s">
        <v>87</v>
      </c>
      <c r="C52" t="s">
        <v>109</v>
      </c>
      <c r="D52">
        <v>4</v>
      </c>
      <c r="E52" t="s">
        <v>3</v>
      </c>
      <c r="F52">
        <v>7</v>
      </c>
      <c r="G52" t="s">
        <v>52</v>
      </c>
      <c r="H52" s="5">
        <v>13.23</v>
      </c>
      <c r="I52" s="6">
        <v>0</v>
      </c>
      <c r="J52" s="6">
        <f t="shared" si="4"/>
        <v>13.23</v>
      </c>
      <c r="K52" s="7">
        <v>7287000</v>
      </c>
      <c r="L52" s="6">
        <v>0</v>
      </c>
      <c r="M52" s="7">
        <f t="shared" si="5"/>
        <v>7287000</v>
      </c>
      <c r="N52">
        <v>2301.4575729954663</v>
      </c>
      <c r="O52">
        <f t="shared" si="6"/>
        <v>550793.65079365077</v>
      </c>
      <c r="P52">
        <f t="shared" si="7"/>
        <v>3166.2543274763011</v>
      </c>
    </row>
    <row r="53" spans="1:16" x14ac:dyDescent="0.25">
      <c r="A53">
        <v>1</v>
      </c>
      <c r="B53" t="s">
        <v>87</v>
      </c>
      <c r="C53" t="s">
        <v>109</v>
      </c>
      <c r="D53">
        <v>4</v>
      </c>
      <c r="E53" t="s">
        <v>3</v>
      </c>
      <c r="F53">
        <v>8</v>
      </c>
      <c r="G53" t="s">
        <v>53</v>
      </c>
      <c r="H53" s="5">
        <v>5.79</v>
      </c>
      <c r="I53" s="6">
        <v>0</v>
      </c>
      <c r="J53" s="6">
        <f t="shared" si="4"/>
        <v>5.79</v>
      </c>
      <c r="K53" s="7">
        <v>10197000</v>
      </c>
      <c r="L53" s="6">
        <v>0</v>
      </c>
      <c r="M53" s="7">
        <f t="shared" si="5"/>
        <v>10197000</v>
      </c>
      <c r="N53">
        <v>2391.1539026940036</v>
      </c>
      <c r="O53">
        <f t="shared" si="6"/>
        <v>1761139.896373057</v>
      </c>
      <c r="P53">
        <f t="shared" si="7"/>
        <v>4264.4682922799357</v>
      </c>
    </row>
    <row r="54" spans="1:16" x14ac:dyDescent="0.25">
      <c r="A54">
        <v>1</v>
      </c>
      <c r="B54" t="s">
        <v>87</v>
      </c>
      <c r="C54" t="s">
        <v>109</v>
      </c>
      <c r="D54">
        <v>4</v>
      </c>
      <c r="E54" t="s">
        <v>3</v>
      </c>
      <c r="F54">
        <v>9</v>
      </c>
      <c r="G54" t="s">
        <v>54</v>
      </c>
      <c r="H54" s="5">
        <v>9.1300000000000008</v>
      </c>
      <c r="I54" s="6">
        <v>0</v>
      </c>
      <c r="J54" s="6">
        <f t="shared" si="4"/>
        <v>9.1300000000000008</v>
      </c>
      <c r="K54" s="7">
        <v>19850000</v>
      </c>
      <c r="L54" s="6">
        <v>0</v>
      </c>
      <c r="M54" s="7">
        <f t="shared" si="5"/>
        <v>19850000</v>
      </c>
      <c r="N54">
        <v>3226.690718407247</v>
      </c>
      <c r="O54">
        <f t="shared" si="6"/>
        <v>2174151.1500547645</v>
      </c>
      <c r="P54">
        <f t="shared" si="7"/>
        <v>6151.8136481944321</v>
      </c>
    </row>
    <row r="55" spans="1:16" x14ac:dyDescent="0.25">
      <c r="A55">
        <v>1</v>
      </c>
      <c r="B55" t="s">
        <v>87</v>
      </c>
      <c r="C55" t="s">
        <v>109</v>
      </c>
      <c r="D55">
        <v>4</v>
      </c>
      <c r="E55" t="s">
        <v>3</v>
      </c>
      <c r="F55">
        <v>10</v>
      </c>
      <c r="G55" t="s">
        <v>55</v>
      </c>
      <c r="H55" s="5">
        <v>777.41</v>
      </c>
      <c r="I55" s="6">
        <v>0</v>
      </c>
      <c r="J55" s="6">
        <f t="shared" si="4"/>
        <v>777.41</v>
      </c>
      <c r="K55" s="7">
        <v>1705920407.3999999</v>
      </c>
      <c r="L55" s="6">
        <v>0</v>
      </c>
      <c r="M55" s="7">
        <f t="shared" si="5"/>
        <v>1705920407.3999999</v>
      </c>
      <c r="N55">
        <v>23811.42955703714</v>
      </c>
      <c r="O55">
        <f t="shared" si="6"/>
        <v>2194363.8587103328</v>
      </c>
      <c r="P55">
        <f t="shared" si="7"/>
        <v>71642.922711284191</v>
      </c>
    </row>
    <row r="56" spans="1:16" x14ac:dyDescent="0.25">
      <c r="A56">
        <v>1</v>
      </c>
      <c r="B56" t="s">
        <v>87</v>
      </c>
      <c r="C56" t="s">
        <v>109</v>
      </c>
      <c r="D56">
        <v>5</v>
      </c>
      <c r="E56" t="s">
        <v>4</v>
      </c>
      <c r="F56">
        <v>1</v>
      </c>
      <c r="G56" t="s">
        <v>56</v>
      </c>
      <c r="H56" s="5">
        <v>717.48</v>
      </c>
      <c r="I56" s="6">
        <v>0</v>
      </c>
      <c r="J56" s="6">
        <f t="shared" si="4"/>
        <v>717.48</v>
      </c>
      <c r="K56" s="7">
        <v>2569758680.9900002</v>
      </c>
      <c r="L56" s="6">
        <v>0</v>
      </c>
      <c r="M56" s="7">
        <f t="shared" si="5"/>
        <v>2569758680.9900002</v>
      </c>
      <c r="N56">
        <v>16777.863115433272</v>
      </c>
      <c r="O56">
        <f t="shared" si="6"/>
        <v>3581645.0367815131</v>
      </c>
      <c r="P56">
        <f t="shared" si="7"/>
        <v>153163.64565080902</v>
      </c>
    </row>
    <row r="57" spans="1:16" x14ac:dyDescent="0.25">
      <c r="A57">
        <v>1</v>
      </c>
      <c r="B57" t="s">
        <v>87</v>
      </c>
      <c r="C57" t="s">
        <v>109</v>
      </c>
      <c r="D57">
        <v>5</v>
      </c>
      <c r="E57" t="s">
        <v>4</v>
      </c>
      <c r="F57">
        <v>2</v>
      </c>
      <c r="G57" t="s">
        <v>57</v>
      </c>
      <c r="H57" s="5">
        <v>489.07</v>
      </c>
      <c r="I57" s="6">
        <v>0</v>
      </c>
      <c r="J57" s="6">
        <f t="shared" si="4"/>
        <v>489.07</v>
      </c>
      <c r="K57" s="7">
        <v>988513000</v>
      </c>
      <c r="L57" s="6">
        <v>0</v>
      </c>
      <c r="M57" s="7">
        <f t="shared" si="5"/>
        <v>988513000</v>
      </c>
      <c r="N57">
        <v>17276.049141654847</v>
      </c>
      <c r="O57">
        <f t="shared" si="6"/>
        <v>2021209.6427914205</v>
      </c>
      <c r="P57">
        <f t="shared" si="7"/>
        <v>57218.695773246211</v>
      </c>
    </row>
    <row r="58" spans="1:16" x14ac:dyDescent="0.25">
      <c r="A58">
        <v>1</v>
      </c>
      <c r="B58" t="s">
        <v>87</v>
      </c>
      <c r="C58" t="s">
        <v>109</v>
      </c>
      <c r="D58">
        <v>5</v>
      </c>
      <c r="E58" t="s">
        <v>4</v>
      </c>
      <c r="F58">
        <v>3</v>
      </c>
      <c r="G58" t="s">
        <v>58</v>
      </c>
      <c r="H58" s="5">
        <v>525.45000000000005</v>
      </c>
      <c r="I58" s="6">
        <v>0</v>
      </c>
      <c r="J58" s="6">
        <f t="shared" si="4"/>
        <v>525.45000000000005</v>
      </c>
      <c r="K58" s="7">
        <v>1483906747.3</v>
      </c>
      <c r="L58" s="6">
        <v>0</v>
      </c>
      <c r="M58" s="7">
        <f t="shared" si="5"/>
        <v>1483906747.3</v>
      </c>
      <c r="N58">
        <v>16989.192986664159</v>
      </c>
      <c r="O58">
        <f t="shared" si="6"/>
        <v>2824068.4124084115</v>
      </c>
      <c r="P58">
        <f t="shared" si="7"/>
        <v>87344.157457320529</v>
      </c>
    </row>
    <row r="59" spans="1:16" x14ac:dyDescent="0.25">
      <c r="A59">
        <v>1</v>
      </c>
      <c r="B59" t="s">
        <v>87</v>
      </c>
      <c r="C59" t="s">
        <v>109</v>
      </c>
      <c r="D59">
        <v>5</v>
      </c>
      <c r="E59" t="s">
        <v>4</v>
      </c>
      <c r="F59">
        <v>4</v>
      </c>
      <c r="G59" t="s">
        <v>59</v>
      </c>
      <c r="H59" s="5">
        <v>111.73</v>
      </c>
      <c r="I59" s="6">
        <v>0</v>
      </c>
      <c r="J59" s="6">
        <f t="shared" si="4"/>
        <v>111.73</v>
      </c>
      <c r="K59" s="7">
        <v>217687095</v>
      </c>
      <c r="L59" s="6">
        <v>0</v>
      </c>
      <c r="M59" s="7">
        <f t="shared" si="5"/>
        <v>217687095</v>
      </c>
      <c r="N59">
        <v>7901.3779759508561</v>
      </c>
      <c r="O59">
        <f t="shared" si="6"/>
        <v>1948331.6477221875</v>
      </c>
      <c r="P59">
        <f t="shared" si="7"/>
        <v>27550.52291670725</v>
      </c>
    </row>
    <row r="60" spans="1:16" x14ac:dyDescent="0.25">
      <c r="A60">
        <v>1</v>
      </c>
      <c r="B60" t="s">
        <v>87</v>
      </c>
      <c r="C60" t="s">
        <v>109</v>
      </c>
      <c r="D60">
        <v>5</v>
      </c>
      <c r="E60" t="s">
        <v>4</v>
      </c>
      <c r="F60">
        <v>5</v>
      </c>
      <c r="G60" t="s">
        <v>60</v>
      </c>
      <c r="H60" s="5">
        <v>171.67000000000002</v>
      </c>
      <c r="I60" s="6">
        <v>0</v>
      </c>
      <c r="J60" s="6">
        <f t="shared" si="4"/>
        <v>171.67000000000002</v>
      </c>
      <c r="K60" s="7">
        <v>322590000</v>
      </c>
      <c r="L60" s="6">
        <v>0</v>
      </c>
      <c r="M60" s="7">
        <f t="shared" si="5"/>
        <v>322590000</v>
      </c>
      <c r="N60">
        <v>12854.749731311969</v>
      </c>
      <c r="O60">
        <f t="shared" si="6"/>
        <v>1879128.5606104734</v>
      </c>
      <c r="P60">
        <f t="shared" si="7"/>
        <v>25095.004316904437</v>
      </c>
    </row>
    <row r="61" spans="1:16" x14ac:dyDescent="0.25">
      <c r="A61">
        <v>1</v>
      </c>
      <c r="B61" t="s">
        <v>87</v>
      </c>
      <c r="C61" t="s">
        <v>109</v>
      </c>
      <c r="D61">
        <v>5</v>
      </c>
      <c r="E61" t="s">
        <v>4</v>
      </c>
      <c r="F61">
        <v>6</v>
      </c>
      <c r="G61" t="s">
        <v>61</v>
      </c>
      <c r="H61" s="5">
        <v>90.92</v>
      </c>
      <c r="I61" s="6">
        <v>0</v>
      </c>
      <c r="J61" s="6">
        <f t="shared" si="4"/>
        <v>90.92</v>
      </c>
      <c r="K61" s="7">
        <v>179852259.09999999</v>
      </c>
      <c r="L61" s="6">
        <v>0</v>
      </c>
      <c r="M61" s="7">
        <f t="shared" si="5"/>
        <v>179852259.09999999</v>
      </c>
      <c r="N61">
        <v>8908.6907515189141</v>
      </c>
      <c r="O61">
        <f t="shared" si="6"/>
        <v>1978137.4736031676</v>
      </c>
      <c r="P61">
        <f t="shared" si="7"/>
        <v>20188.405245668175</v>
      </c>
    </row>
    <row r="62" spans="1:16" x14ac:dyDescent="0.25">
      <c r="A62">
        <v>1</v>
      </c>
      <c r="B62" t="s">
        <v>87</v>
      </c>
      <c r="C62" t="s">
        <v>109</v>
      </c>
      <c r="D62">
        <v>5</v>
      </c>
      <c r="E62" t="s">
        <v>4</v>
      </c>
      <c r="F62">
        <v>7</v>
      </c>
      <c r="G62" t="s">
        <v>62</v>
      </c>
      <c r="H62" s="5">
        <v>117.32</v>
      </c>
      <c r="I62" s="6">
        <v>0</v>
      </c>
      <c r="J62" s="6">
        <f t="shared" si="4"/>
        <v>117.32</v>
      </c>
      <c r="K62" s="7">
        <v>235135000</v>
      </c>
      <c r="L62" s="6">
        <v>0</v>
      </c>
      <c r="M62" s="7">
        <f t="shared" si="5"/>
        <v>235135000</v>
      </c>
      <c r="N62">
        <v>7246.3983524414798</v>
      </c>
      <c r="O62">
        <f t="shared" si="6"/>
        <v>2004219.2294578929</v>
      </c>
      <c r="P62">
        <f t="shared" si="7"/>
        <v>32448.533542291054</v>
      </c>
    </row>
    <row r="63" spans="1:16" x14ac:dyDescent="0.25">
      <c r="A63">
        <v>1</v>
      </c>
      <c r="B63" t="s">
        <v>87</v>
      </c>
      <c r="C63" t="s">
        <v>109</v>
      </c>
      <c r="D63">
        <v>5</v>
      </c>
      <c r="E63" t="s">
        <v>4</v>
      </c>
      <c r="F63">
        <v>8</v>
      </c>
      <c r="G63" t="s">
        <v>63</v>
      </c>
      <c r="H63" s="5">
        <v>117.20000000000002</v>
      </c>
      <c r="I63" s="6">
        <v>0</v>
      </c>
      <c r="J63" s="6">
        <f t="shared" si="4"/>
        <v>117.20000000000002</v>
      </c>
      <c r="K63" s="7">
        <v>219923000</v>
      </c>
      <c r="L63" s="6">
        <v>0</v>
      </c>
      <c r="M63" s="7">
        <f t="shared" si="5"/>
        <v>219923000</v>
      </c>
      <c r="N63">
        <v>5191.9853641216414</v>
      </c>
      <c r="O63">
        <f t="shared" si="6"/>
        <v>1876476.1092150167</v>
      </c>
      <c r="P63">
        <f t="shared" si="7"/>
        <v>42358.170252123906</v>
      </c>
    </row>
    <row r="64" spans="1:16" x14ac:dyDescent="0.25">
      <c r="A64">
        <v>1</v>
      </c>
      <c r="B64" t="s">
        <v>87</v>
      </c>
      <c r="C64" t="s">
        <v>109</v>
      </c>
      <c r="D64">
        <v>5</v>
      </c>
      <c r="E64" t="s">
        <v>4</v>
      </c>
      <c r="F64">
        <v>9</v>
      </c>
      <c r="G64" t="s">
        <v>64</v>
      </c>
      <c r="H64" s="5">
        <v>89.97999999999999</v>
      </c>
      <c r="I64" s="6">
        <v>0</v>
      </c>
      <c r="J64" s="6">
        <f t="shared" si="4"/>
        <v>89.97999999999999</v>
      </c>
      <c r="K64" s="7">
        <v>186039091.63999999</v>
      </c>
      <c r="L64" s="6">
        <v>0</v>
      </c>
      <c r="M64" s="7">
        <f t="shared" si="5"/>
        <v>186039091.63999999</v>
      </c>
      <c r="N64">
        <v>4441.1434394820544</v>
      </c>
      <c r="O64">
        <f t="shared" si="6"/>
        <v>2067560.4761058013</v>
      </c>
      <c r="P64">
        <f t="shared" si="7"/>
        <v>41889.908347949393</v>
      </c>
    </row>
    <row r="65" spans="1:16" x14ac:dyDescent="0.25">
      <c r="A65">
        <v>1</v>
      </c>
      <c r="B65" t="s">
        <v>87</v>
      </c>
      <c r="C65" t="s">
        <v>109</v>
      </c>
      <c r="D65">
        <v>5</v>
      </c>
      <c r="E65" t="s">
        <v>4</v>
      </c>
      <c r="F65">
        <v>10</v>
      </c>
      <c r="G65" t="s">
        <v>65</v>
      </c>
      <c r="H65" s="5">
        <v>434.32000000000005</v>
      </c>
      <c r="I65" s="6">
        <v>0</v>
      </c>
      <c r="J65" s="6">
        <f t="shared" si="4"/>
        <v>434.32000000000005</v>
      </c>
      <c r="K65" s="7">
        <v>1143300652.5</v>
      </c>
      <c r="L65" s="6">
        <v>0</v>
      </c>
      <c r="M65" s="7">
        <f t="shared" si="5"/>
        <v>1143300652.5</v>
      </c>
      <c r="N65">
        <v>12524.955688108188</v>
      </c>
      <c r="O65">
        <f t="shared" si="6"/>
        <v>2632392.3662276659</v>
      </c>
      <c r="P65">
        <f t="shared" si="7"/>
        <v>91281.812165252297</v>
      </c>
    </row>
    <row r="66" spans="1:16" x14ac:dyDescent="0.25">
      <c r="A66">
        <v>1</v>
      </c>
      <c r="B66" t="s">
        <v>87</v>
      </c>
      <c r="C66" t="s">
        <v>109</v>
      </c>
      <c r="D66">
        <v>5</v>
      </c>
      <c r="E66" t="s">
        <v>4</v>
      </c>
      <c r="F66">
        <v>11</v>
      </c>
      <c r="G66" t="s">
        <v>66</v>
      </c>
      <c r="H66" s="5">
        <v>45.6</v>
      </c>
      <c r="I66" s="6">
        <v>0</v>
      </c>
      <c r="J66" s="6">
        <f t="shared" si="4"/>
        <v>45.6</v>
      </c>
      <c r="K66" s="7">
        <v>91435000</v>
      </c>
      <c r="L66" s="6">
        <v>0</v>
      </c>
      <c r="M66" s="7">
        <f t="shared" si="5"/>
        <v>91435000</v>
      </c>
      <c r="N66">
        <v>2673.2070571097288</v>
      </c>
      <c r="O66">
        <f t="shared" si="6"/>
        <v>2005153.5087719297</v>
      </c>
      <c r="P66">
        <f t="shared" si="7"/>
        <v>34204.234107798409</v>
      </c>
    </row>
    <row r="67" spans="1:16" x14ac:dyDescent="0.25">
      <c r="A67">
        <v>1</v>
      </c>
      <c r="B67" t="s">
        <v>87</v>
      </c>
      <c r="C67" t="s">
        <v>109</v>
      </c>
      <c r="D67">
        <v>6</v>
      </c>
      <c r="E67" t="s">
        <v>5</v>
      </c>
      <c r="F67">
        <v>1</v>
      </c>
      <c r="G67" t="s">
        <v>5</v>
      </c>
      <c r="H67" s="5">
        <v>798.7</v>
      </c>
      <c r="I67" s="6">
        <v>0</v>
      </c>
      <c r="J67" s="6">
        <f t="shared" ref="J67:J98" si="8">SUM(H67:I67)</f>
        <v>798.7</v>
      </c>
      <c r="K67" s="7">
        <v>2229366505</v>
      </c>
      <c r="L67" s="6">
        <v>0</v>
      </c>
      <c r="M67" s="7">
        <f t="shared" ref="M67:M98" si="9">SUM(K67:L67)</f>
        <v>2229366505</v>
      </c>
      <c r="N67">
        <v>35284.844375583321</v>
      </c>
      <c r="O67">
        <f t="shared" ref="O67:O83" si="10">K67/H67</f>
        <v>2791243.9025917114</v>
      </c>
      <c r="P67">
        <f t="shared" ref="P67:P83" si="11">K67/N67</f>
        <v>63181.984913123044</v>
      </c>
    </row>
    <row r="68" spans="1:16" x14ac:dyDescent="0.25">
      <c r="A68">
        <v>1</v>
      </c>
      <c r="B68" t="s">
        <v>87</v>
      </c>
      <c r="C68" t="s">
        <v>109</v>
      </c>
      <c r="D68">
        <v>6</v>
      </c>
      <c r="E68" t="s">
        <v>5</v>
      </c>
      <c r="F68">
        <v>2</v>
      </c>
      <c r="G68" t="s">
        <v>67</v>
      </c>
      <c r="H68" s="5">
        <v>92.32</v>
      </c>
      <c r="I68" s="6">
        <v>0</v>
      </c>
      <c r="J68" s="6">
        <f t="shared" si="8"/>
        <v>92.32</v>
      </c>
      <c r="K68" s="7">
        <v>180683346.47</v>
      </c>
      <c r="L68" s="6">
        <v>0</v>
      </c>
      <c r="M68" s="7">
        <f t="shared" si="9"/>
        <v>180683346.47</v>
      </c>
      <c r="N68">
        <v>7377.8999719401199</v>
      </c>
      <c r="O68">
        <f t="shared" si="10"/>
        <v>1957141.9678292896</v>
      </c>
      <c r="P68">
        <f t="shared" si="11"/>
        <v>24489.807012453552</v>
      </c>
    </row>
    <row r="69" spans="1:16" x14ac:dyDescent="0.25">
      <c r="A69">
        <v>1</v>
      </c>
      <c r="B69" t="s">
        <v>87</v>
      </c>
      <c r="C69" t="s">
        <v>109</v>
      </c>
      <c r="D69">
        <v>6</v>
      </c>
      <c r="E69" t="s">
        <v>5</v>
      </c>
      <c r="F69">
        <v>3</v>
      </c>
      <c r="G69" t="s">
        <v>68</v>
      </c>
      <c r="H69" s="5">
        <v>775.75</v>
      </c>
      <c r="I69" s="6">
        <v>0</v>
      </c>
      <c r="J69" s="6">
        <f t="shared" si="8"/>
        <v>775.75</v>
      </c>
      <c r="K69" s="7">
        <v>1547154900.1800001</v>
      </c>
      <c r="L69" s="6">
        <v>0</v>
      </c>
      <c r="M69" s="7">
        <f t="shared" si="9"/>
        <v>1547154900.1800001</v>
      </c>
      <c r="N69">
        <v>22247.547759184497</v>
      </c>
      <c r="O69">
        <f t="shared" si="10"/>
        <v>1994398.8400644539</v>
      </c>
      <c r="P69">
        <f t="shared" si="11"/>
        <v>69542.716209757782</v>
      </c>
    </row>
    <row r="70" spans="1:16" x14ac:dyDescent="0.25">
      <c r="A70">
        <v>1</v>
      </c>
      <c r="B70" t="s">
        <v>87</v>
      </c>
      <c r="C70" t="s">
        <v>109</v>
      </c>
      <c r="D70">
        <v>6</v>
      </c>
      <c r="E70" t="s">
        <v>5</v>
      </c>
      <c r="F70">
        <v>4</v>
      </c>
      <c r="G70" t="s">
        <v>69</v>
      </c>
      <c r="H70" s="5">
        <v>65.160000000000011</v>
      </c>
      <c r="I70" s="6">
        <v>0</v>
      </c>
      <c r="J70" s="6">
        <f t="shared" si="8"/>
        <v>65.160000000000011</v>
      </c>
      <c r="K70" s="7">
        <v>122894000</v>
      </c>
      <c r="L70" s="6">
        <v>0</v>
      </c>
      <c r="M70" s="7">
        <f t="shared" si="9"/>
        <v>122894000</v>
      </c>
      <c r="N70">
        <v>3256.3111550215913</v>
      </c>
      <c r="O70">
        <f t="shared" si="10"/>
        <v>1886034.3769183545</v>
      </c>
      <c r="P70">
        <f t="shared" si="11"/>
        <v>37740.250900312116</v>
      </c>
    </row>
    <row r="71" spans="1:16" x14ac:dyDescent="0.25">
      <c r="A71">
        <v>1</v>
      </c>
      <c r="B71" t="s">
        <v>87</v>
      </c>
      <c r="C71" t="s">
        <v>109</v>
      </c>
      <c r="D71">
        <v>6</v>
      </c>
      <c r="E71" t="s">
        <v>5</v>
      </c>
      <c r="F71">
        <v>5</v>
      </c>
      <c r="G71" t="s">
        <v>70</v>
      </c>
      <c r="H71" s="5">
        <v>274.27000000000004</v>
      </c>
      <c r="I71" s="6">
        <v>0</v>
      </c>
      <c r="J71" s="6">
        <f t="shared" si="8"/>
        <v>274.27000000000004</v>
      </c>
      <c r="K71" s="7">
        <v>571884340.75</v>
      </c>
      <c r="L71" s="6">
        <v>0</v>
      </c>
      <c r="M71" s="7">
        <f t="shared" si="9"/>
        <v>571884340.75</v>
      </c>
      <c r="N71">
        <v>10520.164013837739</v>
      </c>
      <c r="O71">
        <f t="shared" si="10"/>
        <v>2085114.4519998538</v>
      </c>
      <c r="P71">
        <f t="shared" si="11"/>
        <v>54360.781827903986</v>
      </c>
    </row>
    <row r="72" spans="1:16" x14ac:dyDescent="0.25">
      <c r="A72">
        <v>1</v>
      </c>
      <c r="B72" t="s">
        <v>87</v>
      </c>
      <c r="C72" t="s">
        <v>109</v>
      </c>
      <c r="D72">
        <v>6</v>
      </c>
      <c r="E72" t="s">
        <v>5</v>
      </c>
      <c r="F72">
        <v>6</v>
      </c>
      <c r="G72" t="s">
        <v>71</v>
      </c>
      <c r="H72" s="5">
        <v>76.95</v>
      </c>
      <c r="I72" s="6">
        <v>0</v>
      </c>
      <c r="J72" s="6">
        <f t="shared" si="8"/>
        <v>76.95</v>
      </c>
      <c r="K72" s="7">
        <v>152827000</v>
      </c>
      <c r="L72" s="6">
        <v>0</v>
      </c>
      <c r="M72" s="7">
        <f t="shared" si="9"/>
        <v>152827000</v>
      </c>
      <c r="N72">
        <v>7689.5675695475775</v>
      </c>
      <c r="O72">
        <f t="shared" si="10"/>
        <v>1986055.8804418454</v>
      </c>
      <c r="P72">
        <f t="shared" si="11"/>
        <v>19874.589646006807</v>
      </c>
    </row>
    <row r="73" spans="1:16" x14ac:dyDescent="0.25">
      <c r="A73">
        <v>1</v>
      </c>
      <c r="B73" t="s">
        <v>87</v>
      </c>
      <c r="C73" t="s">
        <v>109</v>
      </c>
      <c r="D73">
        <v>6</v>
      </c>
      <c r="E73" t="s">
        <v>5</v>
      </c>
      <c r="F73">
        <v>7</v>
      </c>
      <c r="G73" t="s">
        <v>72</v>
      </c>
      <c r="H73" s="5">
        <v>492.03</v>
      </c>
      <c r="I73" s="6">
        <v>0</v>
      </c>
      <c r="J73" s="6">
        <f t="shared" si="8"/>
        <v>492.03</v>
      </c>
      <c r="K73" s="7">
        <v>1364638501.0599999</v>
      </c>
      <c r="L73" s="6">
        <v>0</v>
      </c>
      <c r="M73" s="7">
        <f t="shared" si="9"/>
        <v>1364638501.0599999</v>
      </c>
      <c r="N73">
        <v>14123.612221792979</v>
      </c>
      <c r="O73">
        <f t="shared" si="10"/>
        <v>2773486.3749364875</v>
      </c>
      <c r="P73">
        <f t="shared" si="11"/>
        <v>96621.068295427933</v>
      </c>
    </row>
    <row r="74" spans="1:16" x14ac:dyDescent="0.25">
      <c r="A74">
        <v>1</v>
      </c>
      <c r="B74" t="s">
        <v>87</v>
      </c>
      <c r="C74" t="s">
        <v>109</v>
      </c>
      <c r="D74">
        <v>6</v>
      </c>
      <c r="E74" t="s">
        <v>5</v>
      </c>
      <c r="F74">
        <v>8</v>
      </c>
      <c r="G74" t="s">
        <v>73</v>
      </c>
      <c r="H74" s="5">
        <v>661.56000000000006</v>
      </c>
      <c r="I74" s="6">
        <v>0</v>
      </c>
      <c r="J74" s="6">
        <f t="shared" si="8"/>
        <v>661.56000000000006</v>
      </c>
      <c r="K74" s="7">
        <v>1343609000</v>
      </c>
      <c r="L74" s="6">
        <v>0</v>
      </c>
      <c r="M74" s="7">
        <f t="shared" si="9"/>
        <v>1343609000</v>
      </c>
      <c r="N74">
        <v>17315.743941225446</v>
      </c>
      <c r="O74">
        <f t="shared" si="10"/>
        <v>2030970.7358365075</v>
      </c>
      <c r="P74">
        <f t="shared" si="11"/>
        <v>77594.644767247111</v>
      </c>
    </row>
    <row r="75" spans="1:16" x14ac:dyDescent="0.25">
      <c r="A75">
        <v>1</v>
      </c>
      <c r="B75" t="s">
        <v>87</v>
      </c>
      <c r="C75" t="s">
        <v>109</v>
      </c>
      <c r="D75">
        <v>6</v>
      </c>
      <c r="E75" t="s">
        <v>5</v>
      </c>
      <c r="F75">
        <v>9</v>
      </c>
      <c r="G75" t="s">
        <v>74</v>
      </c>
      <c r="H75" s="5">
        <v>90.240000000000009</v>
      </c>
      <c r="I75" s="6">
        <v>0</v>
      </c>
      <c r="J75" s="6">
        <f t="shared" si="8"/>
        <v>90.240000000000009</v>
      </c>
      <c r="K75" s="7">
        <v>296296110.71000004</v>
      </c>
      <c r="L75" s="6">
        <v>0</v>
      </c>
      <c r="M75" s="7">
        <f t="shared" si="9"/>
        <v>296296110.71000004</v>
      </c>
      <c r="N75">
        <v>5283.9701376475314</v>
      </c>
      <c r="O75">
        <f t="shared" si="10"/>
        <v>3283423.2126551419</v>
      </c>
      <c r="P75">
        <f t="shared" si="11"/>
        <v>56074.524077820315</v>
      </c>
    </row>
    <row r="76" spans="1:16" x14ac:dyDescent="0.25">
      <c r="A76">
        <v>1</v>
      </c>
      <c r="B76" t="s">
        <v>87</v>
      </c>
      <c r="C76" t="s">
        <v>109</v>
      </c>
      <c r="D76">
        <v>6</v>
      </c>
      <c r="E76" t="s">
        <v>5</v>
      </c>
      <c r="F76">
        <v>10</v>
      </c>
      <c r="G76" t="s">
        <v>75</v>
      </c>
      <c r="H76" s="5">
        <v>499.96</v>
      </c>
      <c r="I76" s="6">
        <v>0</v>
      </c>
      <c r="J76" s="6">
        <f t="shared" si="8"/>
        <v>499.96</v>
      </c>
      <c r="K76" s="7">
        <v>1038493330.41</v>
      </c>
      <c r="L76" s="6">
        <v>0</v>
      </c>
      <c r="M76" s="7">
        <f t="shared" si="9"/>
        <v>1038493330.41</v>
      </c>
      <c r="N76">
        <v>12641.491396565345</v>
      </c>
      <c r="O76">
        <f t="shared" si="10"/>
        <v>2077152.8330466438</v>
      </c>
      <c r="P76">
        <f t="shared" si="11"/>
        <v>82149.589619794031</v>
      </c>
    </row>
    <row r="77" spans="1:16" x14ac:dyDescent="0.25">
      <c r="A77">
        <v>1</v>
      </c>
      <c r="B77" t="s">
        <v>87</v>
      </c>
      <c r="C77" t="s">
        <v>109</v>
      </c>
      <c r="D77">
        <v>6</v>
      </c>
      <c r="E77" t="s">
        <v>5</v>
      </c>
      <c r="F77">
        <v>11</v>
      </c>
      <c r="G77" t="s">
        <v>76</v>
      </c>
      <c r="H77" s="5">
        <v>31.35</v>
      </c>
      <c r="I77" s="6">
        <v>0</v>
      </c>
      <c r="J77" s="6">
        <f t="shared" si="8"/>
        <v>31.35</v>
      </c>
      <c r="K77" s="7">
        <v>65203000</v>
      </c>
      <c r="L77" s="6">
        <v>0</v>
      </c>
      <c r="M77" s="7">
        <f t="shared" si="9"/>
        <v>65203000</v>
      </c>
      <c r="N77">
        <v>4938.3502204181432</v>
      </c>
      <c r="O77">
        <f t="shared" si="10"/>
        <v>2079840.5103668261</v>
      </c>
      <c r="P77">
        <f t="shared" si="11"/>
        <v>13203.397306738421</v>
      </c>
    </row>
    <row r="78" spans="1:16" x14ac:dyDescent="0.25">
      <c r="A78">
        <v>1</v>
      </c>
      <c r="B78" t="s">
        <v>87</v>
      </c>
      <c r="C78" t="s">
        <v>109</v>
      </c>
      <c r="D78">
        <v>7</v>
      </c>
      <c r="E78" t="s">
        <v>6</v>
      </c>
      <c r="F78">
        <v>1</v>
      </c>
      <c r="G78" t="s">
        <v>6</v>
      </c>
      <c r="H78" s="5">
        <v>437.17</v>
      </c>
      <c r="I78" s="6">
        <v>0</v>
      </c>
      <c r="J78" s="6">
        <f t="shared" si="8"/>
        <v>437.17</v>
      </c>
      <c r="K78" s="7">
        <v>908367751.69000006</v>
      </c>
      <c r="L78" s="6">
        <v>0</v>
      </c>
      <c r="M78" s="7">
        <f t="shared" si="9"/>
        <v>908367751.69000006</v>
      </c>
      <c r="N78">
        <v>32918.459209620392</v>
      </c>
      <c r="O78">
        <f t="shared" si="10"/>
        <v>2077836.4290550586</v>
      </c>
      <c r="P78">
        <f t="shared" si="11"/>
        <v>27594.479617215206</v>
      </c>
    </row>
    <row r="79" spans="1:16" x14ac:dyDescent="0.25">
      <c r="A79">
        <v>1</v>
      </c>
      <c r="B79" t="s">
        <v>87</v>
      </c>
      <c r="C79" t="s">
        <v>109</v>
      </c>
      <c r="D79">
        <v>7</v>
      </c>
      <c r="E79" t="s">
        <v>6</v>
      </c>
      <c r="F79">
        <v>2</v>
      </c>
      <c r="G79" t="s">
        <v>77</v>
      </c>
      <c r="H79" s="5">
        <v>2395.8500000000004</v>
      </c>
      <c r="I79" s="6">
        <v>0</v>
      </c>
      <c r="J79" s="6">
        <f t="shared" si="8"/>
        <v>2395.8500000000004</v>
      </c>
      <c r="K79" s="7">
        <v>5348840333.4899998</v>
      </c>
      <c r="L79" s="6">
        <v>0</v>
      </c>
      <c r="M79" s="7">
        <f t="shared" si="9"/>
        <v>5348840333.4899998</v>
      </c>
      <c r="N79">
        <v>46173.836792201844</v>
      </c>
      <c r="O79">
        <f t="shared" si="10"/>
        <v>2232543.9128033887</v>
      </c>
      <c r="P79">
        <f t="shared" si="11"/>
        <v>115841.36613038293</v>
      </c>
    </row>
    <row r="80" spans="1:16" x14ac:dyDescent="0.25">
      <c r="A80">
        <v>1</v>
      </c>
      <c r="B80" t="s">
        <v>87</v>
      </c>
      <c r="C80" t="s">
        <v>109</v>
      </c>
      <c r="D80">
        <v>7</v>
      </c>
      <c r="E80" t="s">
        <v>6</v>
      </c>
      <c r="F80">
        <v>3</v>
      </c>
      <c r="G80" t="s">
        <v>78</v>
      </c>
      <c r="H80" s="5">
        <v>449.15</v>
      </c>
      <c r="I80" s="6">
        <v>0</v>
      </c>
      <c r="J80" s="6">
        <f t="shared" si="8"/>
        <v>449.15</v>
      </c>
      <c r="K80" s="7">
        <v>942141555.38999999</v>
      </c>
      <c r="L80" s="6">
        <v>0</v>
      </c>
      <c r="M80" s="7">
        <f t="shared" si="9"/>
        <v>942141555.38999999</v>
      </c>
      <c r="N80">
        <v>19552.512928644737</v>
      </c>
      <c r="O80">
        <f t="shared" si="10"/>
        <v>2097610.0531893577</v>
      </c>
      <c r="P80">
        <f t="shared" si="11"/>
        <v>48185.190252949425</v>
      </c>
    </row>
    <row r="81" spans="1:16" x14ac:dyDescent="0.25">
      <c r="A81">
        <v>1</v>
      </c>
      <c r="B81" t="s">
        <v>87</v>
      </c>
      <c r="C81" t="s">
        <v>109</v>
      </c>
      <c r="D81">
        <v>7</v>
      </c>
      <c r="E81" t="s">
        <v>6</v>
      </c>
      <c r="F81">
        <v>4</v>
      </c>
      <c r="G81" t="s">
        <v>91</v>
      </c>
      <c r="H81" s="5">
        <v>870.8900000000001</v>
      </c>
      <c r="I81" s="6">
        <v>0</v>
      </c>
      <c r="J81" s="6">
        <f t="shared" si="8"/>
        <v>870.8900000000001</v>
      </c>
      <c r="K81" s="7">
        <v>2412665303.4200001</v>
      </c>
      <c r="L81" s="6">
        <v>0</v>
      </c>
      <c r="M81" s="7">
        <f t="shared" si="9"/>
        <v>2412665303.4200001</v>
      </c>
      <c r="N81">
        <v>16150.347077683142</v>
      </c>
      <c r="O81">
        <f t="shared" si="10"/>
        <v>2770344.479119062</v>
      </c>
      <c r="P81">
        <f t="shared" si="11"/>
        <v>149387.82998378202</v>
      </c>
    </row>
    <row r="82" spans="1:16" x14ac:dyDescent="0.25">
      <c r="A82">
        <v>1</v>
      </c>
      <c r="B82" t="s">
        <v>87</v>
      </c>
      <c r="C82" t="s">
        <v>109</v>
      </c>
      <c r="D82">
        <v>7</v>
      </c>
      <c r="E82" t="s">
        <v>6</v>
      </c>
      <c r="F82">
        <v>5</v>
      </c>
      <c r="G82" t="s">
        <v>79</v>
      </c>
      <c r="H82" s="5">
        <v>581.62</v>
      </c>
      <c r="I82" s="6">
        <v>0</v>
      </c>
      <c r="J82" s="6">
        <f t="shared" si="8"/>
        <v>581.62</v>
      </c>
      <c r="K82" s="7">
        <v>1702433788.6800001</v>
      </c>
      <c r="L82" s="6">
        <v>0</v>
      </c>
      <c r="M82" s="7">
        <f t="shared" si="9"/>
        <v>1702433788.6800001</v>
      </c>
      <c r="N82">
        <v>14864.583100615211</v>
      </c>
      <c r="O82">
        <f t="shared" si="10"/>
        <v>2927055.1024380182</v>
      </c>
      <c r="P82">
        <f t="shared" si="11"/>
        <v>114529.53487875084</v>
      </c>
    </row>
    <row r="83" spans="1:16" x14ac:dyDescent="0.25">
      <c r="A83">
        <v>1</v>
      </c>
      <c r="B83" t="s">
        <v>87</v>
      </c>
      <c r="C83" t="s">
        <v>109</v>
      </c>
      <c r="D83">
        <v>7</v>
      </c>
      <c r="E83" t="s">
        <v>6</v>
      </c>
      <c r="F83">
        <v>6</v>
      </c>
      <c r="G83" t="s">
        <v>80</v>
      </c>
      <c r="H83" s="5">
        <v>1297.02</v>
      </c>
      <c r="I83" s="6">
        <v>0</v>
      </c>
      <c r="J83" s="6">
        <f t="shared" si="8"/>
        <v>1297.02</v>
      </c>
      <c r="K83" s="7">
        <v>3517767159.52</v>
      </c>
      <c r="L83" s="6">
        <v>0</v>
      </c>
      <c r="M83" s="7">
        <f t="shared" si="9"/>
        <v>3517767159.52</v>
      </c>
      <c r="N83">
        <v>14869.302257052212</v>
      </c>
      <c r="O83">
        <f t="shared" si="10"/>
        <v>2712191.9164854824</v>
      </c>
      <c r="P83">
        <f t="shared" si="11"/>
        <v>236579.16818871535</v>
      </c>
    </row>
    <row r="84" spans="1:16" x14ac:dyDescent="0.25">
      <c r="B84" s="17" t="s">
        <v>130</v>
      </c>
      <c r="C84" s="17"/>
      <c r="D84" s="17"/>
      <c r="E84" s="17"/>
      <c r="F84" s="17"/>
      <c r="G84" s="17"/>
      <c r="H84" s="8">
        <f t="shared" ref="H84:M84" si="12">SUM(H3:H83)</f>
        <v>26664.509999999995</v>
      </c>
      <c r="I84" s="9">
        <f t="shared" si="12"/>
        <v>0</v>
      </c>
      <c r="J84" s="9">
        <f t="shared" si="12"/>
        <v>26664.509999999995</v>
      </c>
      <c r="K84" s="10">
        <f t="shared" si="12"/>
        <v>62163687213.07</v>
      </c>
      <c r="L84" s="9">
        <f t="shared" si="12"/>
        <v>0</v>
      </c>
      <c r="M84" s="10">
        <f t="shared" si="12"/>
        <v>62163687213.07</v>
      </c>
    </row>
    <row r="85" spans="1:16" x14ac:dyDescent="0.25">
      <c r="B85" s="14"/>
      <c r="C85" s="14"/>
      <c r="D85" s="14"/>
      <c r="E85" s="14"/>
      <c r="F85" s="14"/>
      <c r="G85" s="14"/>
      <c r="H85" s="8"/>
      <c r="I85" s="9"/>
      <c r="J85" s="9"/>
      <c r="K85" s="10"/>
      <c r="L85" s="9"/>
      <c r="M85" s="10"/>
    </row>
    <row r="86" spans="1:16" x14ac:dyDescent="0.25">
      <c r="B86" s="4" t="s">
        <v>131</v>
      </c>
      <c r="H86" s="5"/>
      <c r="K86" s="7"/>
      <c r="M86" s="7"/>
    </row>
    <row r="87" spans="1:16" x14ac:dyDescent="0.25">
      <c r="B87" t="s">
        <v>88</v>
      </c>
      <c r="C87" t="s">
        <v>111</v>
      </c>
      <c r="D87">
        <v>1</v>
      </c>
      <c r="E87" t="s">
        <v>0</v>
      </c>
      <c r="F87">
        <v>1</v>
      </c>
      <c r="G87" t="s">
        <v>0</v>
      </c>
      <c r="H87" s="6">
        <v>13212</v>
      </c>
      <c r="I87" s="6">
        <v>3210</v>
      </c>
      <c r="J87" s="6">
        <f t="shared" ref="J87:J118" si="13">+H87+I87</f>
        <v>16422</v>
      </c>
      <c r="K87" s="6">
        <v>2965141762.4987712</v>
      </c>
      <c r="L87" s="6">
        <v>806668853.91645288</v>
      </c>
      <c r="M87" s="6">
        <f t="shared" ref="M87:M118" si="14">+K87+L87</f>
        <v>3771810616.4152241</v>
      </c>
      <c r="N87">
        <v>49597.310694731998</v>
      </c>
      <c r="O87">
        <f t="shared" ref="O87:O118" si="15">K87/H87</f>
        <v>224427.92631689156</v>
      </c>
      <c r="P87">
        <f t="shared" ref="P87:P118" si="16">K87/N87</f>
        <v>59784.325419356159</v>
      </c>
    </row>
    <row r="88" spans="1:16" x14ac:dyDescent="0.25">
      <c r="B88" t="s">
        <v>88</v>
      </c>
      <c r="C88" t="s">
        <v>111</v>
      </c>
      <c r="D88">
        <v>1</v>
      </c>
      <c r="E88" t="s">
        <v>0</v>
      </c>
      <c r="F88">
        <v>2</v>
      </c>
      <c r="G88" t="s">
        <v>7</v>
      </c>
      <c r="H88" s="6">
        <v>915</v>
      </c>
      <c r="I88" s="6">
        <v>152</v>
      </c>
      <c r="J88" s="6">
        <f t="shared" si="13"/>
        <v>1067</v>
      </c>
      <c r="K88" s="6">
        <v>205351552.57995579</v>
      </c>
      <c r="L88" s="6">
        <v>38197403.674548544</v>
      </c>
      <c r="M88" s="6">
        <f t="shared" si="14"/>
        <v>243548956.25450432</v>
      </c>
      <c r="N88">
        <v>6830.8210846353886</v>
      </c>
      <c r="O88">
        <f t="shared" si="15"/>
        <v>224427.92631689156</v>
      </c>
      <c r="P88">
        <f t="shared" si="16"/>
        <v>30062.499081092083</v>
      </c>
    </row>
    <row r="89" spans="1:16" x14ac:dyDescent="0.25">
      <c r="B89" t="s">
        <v>88</v>
      </c>
      <c r="C89" t="s">
        <v>111</v>
      </c>
      <c r="D89">
        <v>1</v>
      </c>
      <c r="E89" t="s">
        <v>0</v>
      </c>
      <c r="F89">
        <v>3</v>
      </c>
      <c r="G89" t="s">
        <v>8</v>
      </c>
      <c r="H89" s="6">
        <v>6852</v>
      </c>
      <c r="I89" s="6">
        <v>4913</v>
      </c>
      <c r="J89" s="6">
        <f t="shared" si="13"/>
        <v>11765</v>
      </c>
      <c r="K89" s="6">
        <v>1537780151.1233411</v>
      </c>
      <c r="L89" s="6">
        <v>1234630554.2964277</v>
      </c>
      <c r="M89" s="6">
        <f t="shared" si="14"/>
        <v>2772410705.4197688</v>
      </c>
      <c r="N89">
        <v>38288.035322640673</v>
      </c>
      <c r="O89">
        <f t="shared" si="15"/>
        <v>224427.92631689156</v>
      </c>
      <c r="P89">
        <f t="shared" si="16"/>
        <v>40163.464595792757</v>
      </c>
    </row>
    <row r="90" spans="1:16" x14ac:dyDescent="0.25">
      <c r="B90" t="s">
        <v>88</v>
      </c>
      <c r="C90" t="s">
        <v>111</v>
      </c>
      <c r="D90">
        <v>1</v>
      </c>
      <c r="E90" t="s">
        <v>0</v>
      </c>
      <c r="F90">
        <v>4</v>
      </c>
      <c r="G90" t="s">
        <v>9</v>
      </c>
      <c r="H90" s="6">
        <v>1775</v>
      </c>
      <c r="I90" s="6">
        <v>9766</v>
      </c>
      <c r="J90" s="6">
        <f t="shared" si="13"/>
        <v>11541</v>
      </c>
      <c r="K90" s="6">
        <v>398359569.21248251</v>
      </c>
      <c r="L90" s="6">
        <v>2454183186.0897441</v>
      </c>
      <c r="M90" s="6">
        <f t="shared" si="14"/>
        <v>2852542755.3022265</v>
      </c>
      <c r="N90">
        <v>7533.8623096473575</v>
      </c>
      <c r="O90">
        <f t="shared" si="15"/>
        <v>224427.92631689156</v>
      </c>
      <c r="P90">
        <f t="shared" si="16"/>
        <v>52875.875990243418</v>
      </c>
    </row>
    <row r="91" spans="1:16" x14ac:dyDescent="0.25">
      <c r="B91" t="s">
        <v>88</v>
      </c>
      <c r="C91" t="s">
        <v>111</v>
      </c>
      <c r="D91">
        <v>1</v>
      </c>
      <c r="E91" t="s">
        <v>0</v>
      </c>
      <c r="F91">
        <v>5</v>
      </c>
      <c r="G91" t="s">
        <v>10</v>
      </c>
      <c r="H91" s="6">
        <v>315</v>
      </c>
      <c r="I91" s="6">
        <v>3260</v>
      </c>
      <c r="J91" s="6">
        <f t="shared" si="13"/>
        <v>3575</v>
      </c>
      <c r="K91" s="6">
        <v>70694796.789820835</v>
      </c>
      <c r="L91" s="6">
        <v>819233789.33571231</v>
      </c>
      <c r="M91" s="6">
        <f t="shared" si="14"/>
        <v>889928586.1255331</v>
      </c>
      <c r="N91">
        <v>4290.1650067549108</v>
      </c>
      <c r="O91">
        <f t="shared" si="15"/>
        <v>224427.92631689153</v>
      </c>
      <c r="P91">
        <f t="shared" si="16"/>
        <v>16478.339802434431</v>
      </c>
    </row>
    <row r="92" spans="1:16" x14ac:dyDescent="0.25">
      <c r="B92" t="s">
        <v>88</v>
      </c>
      <c r="C92" t="s">
        <v>111</v>
      </c>
      <c r="D92">
        <v>1</v>
      </c>
      <c r="E92" t="s">
        <v>0</v>
      </c>
      <c r="F92">
        <v>6</v>
      </c>
      <c r="G92" t="s">
        <v>11</v>
      </c>
      <c r="H92" s="6">
        <v>3191</v>
      </c>
      <c r="I92" s="6">
        <v>1415</v>
      </c>
      <c r="J92" s="6">
        <f t="shared" si="13"/>
        <v>4606</v>
      </c>
      <c r="K92" s="6">
        <v>716149512.87720096</v>
      </c>
      <c r="L92" s="6">
        <v>355587672.36504084</v>
      </c>
      <c r="M92" s="6">
        <f t="shared" si="14"/>
        <v>1071737185.2422419</v>
      </c>
      <c r="N92">
        <v>13065.641096825666</v>
      </c>
      <c r="O92">
        <f t="shared" si="15"/>
        <v>224427.92631689156</v>
      </c>
      <c r="P92">
        <f t="shared" si="16"/>
        <v>54811.662709087541</v>
      </c>
    </row>
    <row r="93" spans="1:16" x14ac:dyDescent="0.25">
      <c r="B93" t="s">
        <v>88</v>
      </c>
      <c r="C93" t="s">
        <v>111</v>
      </c>
      <c r="D93">
        <v>1</v>
      </c>
      <c r="E93" t="s">
        <v>0</v>
      </c>
      <c r="F93">
        <v>7</v>
      </c>
      <c r="G93" t="s">
        <v>12</v>
      </c>
      <c r="H93" s="6">
        <v>1433</v>
      </c>
      <c r="I93" s="6">
        <v>243</v>
      </c>
      <c r="J93" s="6">
        <f t="shared" si="13"/>
        <v>1676</v>
      </c>
      <c r="K93" s="6">
        <v>321605218.41210562</v>
      </c>
      <c r="L93" s="6">
        <v>61065586.137600645</v>
      </c>
      <c r="M93" s="6">
        <f t="shared" si="14"/>
        <v>382670804.54970628</v>
      </c>
      <c r="N93">
        <v>4691.2420885124211</v>
      </c>
      <c r="O93">
        <f t="shared" si="15"/>
        <v>224427.92631689156</v>
      </c>
      <c r="P93">
        <f t="shared" si="16"/>
        <v>68554.385457878961</v>
      </c>
    </row>
    <row r="94" spans="1:16" x14ac:dyDescent="0.25">
      <c r="B94" t="s">
        <v>88</v>
      </c>
      <c r="C94" t="s">
        <v>111</v>
      </c>
      <c r="D94">
        <v>1</v>
      </c>
      <c r="E94" t="s">
        <v>0</v>
      </c>
      <c r="F94">
        <v>8</v>
      </c>
      <c r="G94" t="s">
        <v>13</v>
      </c>
      <c r="H94" s="6">
        <v>2234</v>
      </c>
      <c r="I94" s="6">
        <v>3446</v>
      </c>
      <c r="J94" s="6">
        <f t="shared" si="13"/>
        <v>5680</v>
      </c>
      <c r="K94" s="6">
        <v>501371987.39193583</v>
      </c>
      <c r="L94" s="6">
        <v>865975349.0953573</v>
      </c>
      <c r="M94" s="6">
        <f t="shared" si="14"/>
        <v>1367347336.4872932</v>
      </c>
      <c r="N94">
        <v>18295.653043195947</v>
      </c>
      <c r="O94">
        <f t="shared" si="15"/>
        <v>224427.92631689159</v>
      </c>
      <c r="P94">
        <f t="shared" si="16"/>
        <v>27403.885841527441</v>
      </c>
    </row>
    <row r="95" spans="1:16" x14ac:dyDescent="0.25">
      <c r="B95" t="s">
        <v>88</v>
      </c>
      <c r="C95" t="s">
        <v>111</v>
      </c>
      <c r="D95">
        <v>1</v>
      </c>
      <c r="E95" t="s">
        <v>0</v>
      </c>
      <c r="F95">
        <v>9</v>
      </c>
      <c r="G95" t="s">
        <v>14</v>
      </c>
      <c r="H95" s="6">
        <v>373</v>
      </c>
      <c r="I95" s="6">
        <v>118</v>
      </c>
      <c r="J95" s="6">
        <f t="shared" si="13"/>
        <v>491</v>
      </c>
      <c r="K95" s="6">
        <v>83711616.516200557</v>
      </c>
      <c r="L95" s="6">
        <v>29653247.589452162</v>
      </c>
      <c r="M95" s="6">
        <f t="shared" si="14"/>
        <v>113364864.10565272</v>
      </c>
      <c r="N95">
        <v>5720.334194750706</v>
      </c>
      <c r="O95">
        <f t="shared" si="15"/>
        <v>224427.92631689156</v>
      </c>
      <c r="P95">
        <f t="shared" si="16"/>
        <v>14634.042988785332</v>
      </c>
    </row>
    <row r="96" spans="1:16" x14ac:dyDescent="0.25">
      <c r="B96" t="s">
        <v>88</v>
      </c>
      <c r="C96" t="s">
        <v>111</v>
      </c>
      <c r="D96">
        <v>1</v>
      </c>
      <c r="E96" t="s">
        <v>0</v>
      </c>
      <c r="F96">
        <v>10</v>
      </c>
      <c r="G96" t="s">
        <v>15</v>
      </c>
      <c r="H96" s="6">
        <v>1713</v>
      </c>
      <c r="I96" s="6">
        <v>4314</v>
      </c>
      <c r="J96" s="6">
        <f t="shared" si="13"/>
        <v>6027</v>
      </c>
      <c r="K96" s="6">
        <v>384445037.78083527</v>
      </c>
      <c r="L96" s="6">
        <v>1084102627.9737003</v>
      </c>
      <c r="M96" s="6">
        <f t="shared" si="14"/>
        <v>1468547665.7545357</v>
      </c>
      <c r="N96">
        <v>18529.908495749431</v>
      </c>
      <c r="O96">
        <f t="shared" si="15"/>
        <v>224427.92631689156</v>
      </c>
      <c r="P96">
        <f t="shared" si="16"/>
        <v>20747.27124902009</v>
      </c>
    </row>
    <row r="97" spans="2:16" x14ac:dyDescent="0.25">
      <c r="B97" t="s">
        <v>88</v>
      </c>
      <c r="C97" t="s">
        <v>111</v>
      </c>
      <c r="D97">
        <v>1</v>
      </c>
      <c r="E97" t="s">
        <v>0</v>
      </c>
      <c r="F97">
        <v>11</v>
      </c>
      <c r="G97" t="s">
        <v>16</v>
      </c>
      <c r="H97" s="6">
        <v>2095</v>
      </c>
      <c r="I97" s="6">
        <v>1874</v>
      </c>
      <c r="J97" s="6">
        <f t="shared" si="13"/>
        <v>3969</v>
      </c>
      <c r="K97" s="6">
        <v>470176505.63388789</v>
      </c>
      <c r="L97" s="6">
        <v>470933779.51384199</v>
      </c>
      <c r="M97" s="6">
        <f t="shared" si="14"/>
        <v>941110285.14772987</v>
      </c>
      <c r="N97">
        <v>8033.2188091808002</v>
      </c>
      <c r="O97">
        <f t="shared" si="15"/>
        <v>224427.92631689159</v>
      </c>
      <c r="P97">
        <f t="shared" si="16"/>
        <v>58529.030118854047</v>
      </c>
    </row>
    <row r="98" spans="2:16" x14ac:dyDescent="0.25">
      <c r="B98" t="s">
        <v>88</v>
      </c>
      <c r="C98" t="s">
        <v>111</v>
      </c>
      <c r="D98">
        <v>1</v>
      </c>
      <c r="E98" t="s">
        <v>0</v>
      </c>
      <c r="F98">
        <v>12</v>
      </c>
      <c r="G98" t="s">
        <v>17</v>
      </c>
      <c r="H98" s="6">
        <v>1697</v>
      </c>
      <c r="I98" s="6">
        <v>187</v>
      </c>
      <c r="J98" s="6">
        <f t="shared" si="13"/>
        <v>1884</v>
      </c>
      <c r="K98" s="6">
        <v>380854190.95976502</v>
      </c>
      <c r="L98" s="6">
        <v>46992858.468030125</v>
      </c>
      <c r="M98" s="6">
        <f t="shared" si="14"/>
        <v>427847049.42779517</v>
      </c>
      <c r="N98">
        <v>5560.8352940058221</v>
      </c>
      <c r="O98">
        <f t="shared" si="15"/>
        <v>224427.92631689159</v>
      </c>
      <c r="P98">
        <f t="shared" si="16"/>
        <v>68488.665968995396</v>
      </c>
    </row>
    <row r="99" spans="2:16" x14ac:dyDescent="0.25">
      <c r="B99" t="s">
        <v>88</v>
      </c>
      <c r="C99" t="s">
        <v>111</v>
      </c>
      <c r="D99">
        <v>1</v>
      </c>
      <c r="E99" t="s">
        <v>0</v>
      </c>
      <c r="F99">
        <v>13</v>
      </c>
      <c r="G99" t="s">
        <v>18</v>
      </c>
      <c r="H99" s="6">
        <v>6348</v>
      </c>
      <c r="I99" s="6">
        <v>31256</v>
      </c>
      <c r="J99" s="6">
        <f t="shared" si="13"/>
        <v>37604</v>
      </c>
      <c r="K99" s="6">
        <v>1424668476.2596278</v>
      </c>
      <c r="L99" s="6">
        <v>7854592429.2874308</v>
      </c>
      <c r="M99" s="6">
        <f t="shared" si="14"/>
        <v>9279260905.5470581</v>
      </c>
      <c r="N99">
        <v>9177.0020128483975</v>
      </c>
      <c r="O99">
        <f t="shared" si="15"/>
        <v>224427.92631689159</v>
      </c>
      <c r="P99">
        <f t="shared" si="16"/>
        <v>155243.34355217527</v>
      </c>
    </row>
    <row r="100" spans="2:16" x14ac:dyDescent="0.25">
      <c r="B100" t="s">
        <v>88</v>
      </c>
      <c r="C100" t="s">
        <v>111</v>
      </c>
      <c r="D100">
        <v>1</v>
      </c>
      <c r="E100" t="s">
        <v>0</v>
      </c>
      <c r="F100">
        <v>14</v>
      </c>
      <c r="G100" t="s">
        <v>19</v>
      </c>
      <c r="H100" s="6">
        <v>927</v>
      </c>
      <c r="I100" s="6">
        <v>775</v>
      </c>
      <c r="J100" s="6">
        <f t="shared" si="13"/>
        <v>1702</v>
      </c>
      <c r="K100" s="6">
        <v>208044687.69575849</v>
      </c>
      <c r="L100" s="6">
        <v>194756498.99852058</v>
      </c>
      <c r="M100" s="6">
        <f t="shared" si="14"/>
        <v>402801186.69427907</v>
      </c>
      <c r="N100">
        <v>6503.8947080760236</v>
      </c>
      <c r="O100">
        <f t="shared" si="15"/>
        <v>224427.92631689156</v>
      </c>
      <c r="P100">
        <f t="shared" si="16"/>
        <v>31987.708447589874</v>
      </c>
    </row>
    <row r="101" spans="2:16" x14ac:dyDescent="0.25">
      <c r="B101" t="s">
        <v>88</v>
      </c>
      <c r="C101" t="s">
        <v>111</v>
      </c>
      <c r="D101">
        <v>1</v>
      </c>
      <c r="E101" t="s">
        <v>0</v>
      </c>
      <c r="F101">
        <v>15</v>
      </c>
      <c r="G101" t="s">
        <v>20</v>
      </c>
      <c r="H101" s="6">
        <v>156</v>
      </c>
      <c r="I101" s="6">
        <v>193</v>
      </c>
      <c r="J101" s="6">
        <f t="shared" si="13"/>
        <v>349</v>
      </c>
      <c r="K101" s="6">
        <v>35010756.505435079</v>
      </c>
      <c r="L101" s="6">
        <v>48500650.718341246</v>
      </c>
      <c r="M101" s="6">
        <f t="shared" si="14"/>
        <v>83511407.223776326</v>
      </c>
      <c r="N101">
        <v>4021.2699482738321</v>
      </c>
      <c r="O101">
        <f t="shared" si="15"/>
        <v>224427.92631689153</v>
      </c>
      <c r="P101">
        <f t="shared" si="16"/>
        <v>8706.3929941992028</v>
      </c>
    </row>
    <row r="102" spans="2:16" x14ac:dyDescent="0.25">
      <c r="B102" t="s">
        <v>88</v>
      </c>
      <c r="C102" t="s">
        <v>111</v>
      </c>
      <c r="D102">
        <v>1</v>
      </c>
      <c r="E102" t="s">
        <v>0</v>
      </c>
      <c r="F102">
        <v>16</v>
      </c>
      <c r="G102" t="s">
        <v>21</v>
      </c>
      <c r="H102" s="6">
        <v>0</v>
      </c>
      <c r="I102" s="6">
        <v>0</v>
      </c>
      <c r="J102" s="6">
        <f t="shared" si="13"/>
        <v>0</v>
      </c>
      <c r="K102" s="6">
        <v>0</v>
      </c>
      <c r="L102" s="6">
        <v>0</v>
      </c>
      <c r="M102" s="6">
        <f t="shared" si="14"/>
        <v>0</v>
      </c>
      <c r="N102">
        <v>1929.5264882058982</v>
      </c>
      <c r="O102" t="e">
        <f t="shared" si="15"/>
        <v>#DIV/0!</v>
      </c>
      <c r="P102">
        <f t="shared" si="16"/>
        <v>0</v>
      </c>
    </row>
    <row r="103" spans="2:16" x14ac:dyDescent="0.25">
      <c r="B103" t="s">
        <v>88</v>
      </c>
      <c r="C103" t="s">
        <v>111</v>
      </c>
      <c r="D103">
        <v>1</v>
      </c>
      <c r="E103" t="s">
        <v>0</v>
      </c>
      <c r="F103">
        <v>17</v>
      </c>
      <c r="G103" t="s">
        <v>22</v>
      </c>
      <c r="H103" s="6">
        <v>0</v>
      </c>
      <c r="I103" s="6">
        <v>0</v>
      </c>
      <c r="J103" s="6">
        <f t="shared" si="13"/>
        <v>0</v>
      </c>
      <c r="K103" s="6">
        <v>0</v>
      </c>
      <c r="L103" s="6">
        <v>0</v>
      </c>
      <c r="M103" s="6">
        <f t="shared" si="14"/>
        <v>0</v>
      </c>
      <c r="N103">
        <v>1556.3990114368446</v>
      </c>
      <c r="O103" t="e">
        <f t="shared" si="15"/>
        <v>#DIV/0!</v>
      </c>
      <c r="P103">
        <f t="shared" si="16"/>
        <v>0</v>
      </c>
    </row>
    <row r="104" spans="2:16" x14ac:dyDescent="0.25">
      <c r="B104" t="s">
        <v>88</v>
      </c>
      <c r="C104" t="s">
        <v>111</v>
      </c>
      <c r="D104">
        <v>1</v>
      </c>
      <c r="E104" t="s">
        <v>0</v>
      </c>
      <c r="F104">
        <v>18</v>
      </c>
      <c r="G104" t="s">
        <v>23</v>
      </c>
      <c r="H104" s="6">
        <v>658</v>
      </c>
      <c r="I104" s="6">
        <v>358</v>
      </c>
      <c r="J104" s="6">
        <f t="shared" si="13"/>
        <v>1016</v>
      </c>
      <c r="K104" s="6">
        <v>147673575.51651466</v>
      </c>
      <c r="L104" s="6">
        <v>89964937.601897255</v>
      </c>
      <c r="M104" s="6">
        <f t="shared" si="14"/>
        <v>237638513.1184119</v>
      </c>
      <c r="N104">
        <v>9054.9907626784188</v>
      </c>
      <c r="O104">
        <f t="shared" si="15"/>
        <v>224427.92631689159</v>
      </c>
      <c r="P104">
        <f t="shared" si="16"/>
        <v>16308.528565835179</v>
      </c>
    </row>
    <row r="105" spans="2:16" x14ac:dyDescent="0.25">
      <c r="B105" t="s">
        <v>88</v>
      </c>
      <c r="C105" t="s">
        <v>111</v>
      </c>
      <c r="D105">
        <v>1</v>
      </c>
      <c r="E105" t="s">
        <v>0</v>
      </c>
      <c r="F105">
        <v>19</v>
      </c>
      <c r="G105" t="s">
        <v>24</v>
      </c>
      <c r="H105" s="6">
        <v>2639</v>
      </c>
      <c r="I105" s="6">
        <v>3285</v>
      </c>
      <c r="J105" s="6">
        <f t="shared" si="13"/>
        <v>5924</v>
      </c>
      <c r="K105" s="6">
        <v>592265297.55027688</v>
      </c>
      <c r="L105" s="6">
        <v>825516257.04534209</v>
      </c>
      <c r="M105" s="6">
        <f t="shared" si="14"/>
        <v>1417781554.595619</v>
      </c>
      <c r="N105">
        <v>50441.874323327494</v>
      </c>
      <c r="O105">
        <f t="shared" si="15"/>
        <v>224427.92631689156</v>
      </c>
      <c r="P105">
        <f t="shared" si="16"/>
        <v>11741.540247967672</v>
      </c>
    </row>
    <row r="106" spans="2:16" x14ac:dyDescent="0.25">
      <c r="B106" t="s">
        <v>88</v>
      </c>
      <c r="C106" t="s">
        <v>111</v>
      </c>
      <c r="D106">
        <v>1</v>
      </c>
      <c r="E106" t="s">
        <v>0</v>
      </c>
      <c r="F106">
        <v>20</v>
      </c>
      <c r="G106" t="s">
        <v>25</v>
      </c>
      <c r="H106" s="6">
        <v>0</v>
      </c>
      <c r="I106" s="6">
        <v>0</v>
      </c>
      <c r="J106" s="6">
        <f t="shared" si="13"/>
        <v>0</v>
      </c>
      <c r="K106" s="6">
        <v>0</v>
      </c>
      <c r="L106" s="6">
        <v>0</v>
      </c>
      <c r="M106" s="6">
        <f t="shared" si="14"/>
        <v>0</v>
      </c>
      <c r="N106">
        <v>3571.3091537024716</v>
      </c>
      <c r="O106" t="e">
        <f t="shared" si="15"/>
        <v>#DIV/0!</v>
      </c>
      <c r="P106">
        <f t="shared" si="16"/>
        <v>0</v>
      </c>
    </row>
    <row r="107" spans="2:16" x14ac:dyDescent="0.25">
      <c r="B107" t="s">
        <v>88</v>
      </c>
      <c r="C107" t="s">
        <v>111</v>
      </c>
      <c r="D107">
        <v>2</v>
      </c>
      <c r="E107" t="s">
        <v>1</v>
      </c>
      <c r="F107">
        <v>1</v>
      </c>
      <c r="G107" t="s">
        <v>1</v>
      </c>
      <c r="H107" s="6">
        <v>6295</v>
      </c>
      <c r="I107" s="6">
        <v>1971</v>
      </c>
      <c r="J107" s="6">
        <f t="shared" si="13"/>
        <v>8266</v>
      </c>
      <c r="K107" s="6">
        <v>1412773796.1648324</v>
      </c>
      <c r="L107" s="6">
        <v>495309754.22720522</v>
      </c>
      <c r="M107" s="6">
        <f t="shared" si="14"/>
        <v>1908083550.3920376</v>
      </c>
      <c r="N107">
        <v>49360.915094174881</v>
      </c>
      <c r="O107">
        <f t="shared" si="15"/>
        <v>224427.92631689156</v>
      </c>
      <c r="P107">
        <f t="shared" si="16"/>
        <v>28621.304800962957</v>
      </c>
    </row>
    <row r="108" spans="2:16" x14ac:dyDescent="0.25">
      <c r="B108" t="s">
        <v>88</v>
      </c>
      <c r="C108" t="s">
        <v>111</v>
      </c>
      <c r="D108">
        <v>2</v>
      </c>
      <c r="E108" t="s">
        <v>1</v>
      </c>
      <c r="F108">
        <v>2</v>
      </c>
      <c r="G108" t="s">
        <v>26</v>
      </c>
      <c r="H108" s="6">
        <v>3087</v>
      </c>
      <c r="I108" s="6">
        <v>1554</v>
      </c>
      <c r="J108" s="6">
        <f t="shared" si="13"/>
        <v>4641</v>
      </c>
      <c r="K108" s="6">
        <v>692809008.54024434</v>
      </c>
      <c r="L108" s="6">
        <v>390518192.8305819</v>
      </c>
      <c r="M108" s="6">
        <f t="shared" si="14"/>
        <v>1083327201.3708262</v>
      </c>
      <c r="N108">
        <v>19834.498478268597</v>
      </c>
      <c r="O108">
        <f t="shared" si="15"/>
        <v>224427.92631689159</v>
      </c>
      <c r="P108">
        <f t="shared" si="16"/>
        <v>34929.494652930662</v>
      </c>
    </row>
    <row r="109" spans="2:16" x14ac:dyDescent="0.25">
      <c r="B109" t="s">
        <v>88</v>
      </c>
      <c r="C109" t="s">
        <v>111</v>
      </c>
      <c r="D109">
        <v>2</v>
      </c>
      <c r="E109" t="s">
        <v>1</v>
      </c>
      <c r="F109">
        <v>3</v>
      </c>
      <c r="G109" t="s">
        <v>27</v>
      </c>
      <c r="H109" s="6">
        <v>1792</v>
      </c>
      <c r="I109" s="6">
        <v>2017</v>
      </c>
      <c r="J109" s="6">
        <f t="shared" si="13"/>
        <v>3809</v>
      </c>
      <c r="K109" s="6">
        <v>402174843.95986968</v>
      </c>
      <c r="L109" s="6">
        <v>506869494.81292385</v>
      </c>
      <c r="M109" s="6">
        <f t="shared" si="14"/>
        <v>909044338.77279353</v>
      </c>
      <c r="N109">
        <v>17201.009398156104</v>
      </c>
      <c r="O109">
        <f t="shared" si="15"/>
        <v>224427.92631689156</v>
      </c>
      <c r="P109">
        <f t="shared" si="16"/>
        <v>23380.886240488981</v>
      </c>
    </row>
    <row r="110" spans="2:16" x14ac:dyDescent="0.25">
      <c r="B110" t="s">
        <v>88</v>
      </c>
      <c r="C110" t="s">
        <v>111</v>
      </c>
      <c r="D110">
        <v>2</v>
      </c>
      <c r="E110" t="s">
        <v>1</v>
      </c>
      <c r="F110">
        <v>4</v>
      </c>
      <c r="G110" t="s">
        <v>28</v>
      </c>
      <c r="H110" s="6">
        <v>0</v>
      </c>
      <c r="I110" s="6">
        <v>0</v>
      </c>
      <c r="J110" s="6">
        <f t="shared" si="13"/>
        <v>0</v>
      </c>
      <c r="K110" s="6">
        <v>0</v>
      </c>
      <c r="L110" s="6">
        <v>0</v>
      </c>
      <c r="M110" s="6">
        <f t="shared" si="14"/>
        <v>0</v>
      </c>
      <c r="N110">
        <v>1698.8299372648457</v>
      </c>
      <c r="O110" t="e">
        <f t="shared" si="15"/>
        <v>#DIV/0!</v>
      </c>
      <c r="P110">
        <f t="shared" si="16"/>
        <v>0</v>
      </c>
    </row>
    <row r="111" spans="2:16" x14ac:dyDescent="0.25">
      <c r="B111" t="s">
        <v>88</v>
      </c>
      <c r="C111" t="s">
        <v>111</v>
      </c>
      <c r="D111">
        <v>2</v>
      </c>
      <c r="E111" t="s">
        <v>1</v>
      </c>
      <c r="F111">
        <v>5</v>
      </c>
      <c r="G111" t="s">
        <v>29</v>
      </c>
      <c r="H111" s="6">
        <v>536</v>
      </c>
      <c r="I111" s="6">
        <v>337</v>
      </c>
      <c r="J111" s="6">
        <f t="shared" si="13"/>
        <v>873</v>
      </c>
      <c r="K111" s="6">
        <v>120293368.50585389</v>
      </c>
      <c r="L111" s="6">
        <v>84687664.725808308</v>
      </c>
      <c r="M111" s="6">
        <f t="shared" si="14"/>
        <v>204981033.23166221</v>
      </c>
      <c r="N111">
        <v>5016.9708980307305</v>
      </c>
      <c r="O111">
        <f t="shared" si="15"/>
        <v>224427.92631689159</v>
      </c>
      <c r="P111">
        <f t="shared" si="16"/>
        <v>23977.290470844</v>
      </c>
    </row>
    <row r="112" spans="2:16" x14ac:dyDescent="0.25">
      <c r="B112" t="s">
        <v>88</v>
      </c>
      <c r="C112" t="s">
        <v>111</v>
      </c>
      <c r="D112">
        <v>2</v>
      </c>
      <c r="E112" t="s">
        <v>1</v>
      </c>
      <c r="F112">
        <v>6</v>
      </c>
      <c r="G112" t="s">
        <v>30</v>
      </c>
      <c r="H112" s="6">
        <v>871</v>
      </c>
      <c r="I112" s="6">
        <v>760</v>
      </c>
      <c r="J112" s="6">
        <f t="shared" si="13"/>
        <v>1631</v>
      </c>
      <c r="K112" s="6">
        <v>195476723.82201257</v>
      </c>
      <c r="L112" s="6">
        <v>190987018.37274277</v>
      </c>
      <c r="M112" s="6">
        <f t="shared" si="14"/>
        <v>386463742.19475532</v>
      </c>
      <c r="N112">
        <v>11023.549057559299</v>
      </c>
      <c r="O112">
        <f t="shared" si="15"/>
        <v>224427.92631689159</v>
      </c>
      <c r="P112">
        <f t="shared" si="16"/>
        <v>17732.648786822985</v>
      </c>
    </row>
    <row r="113" spans="2:16" x14ac:dyDescent="0.25">
      <c r="B113" t="s">
        <v>88</v>
      </c>
      <c r="C113" t="s">
        <v>111</v>
      </c>
      <c r="D113">
        <v>2</v>
      </c>
      <c r="E113" t="s">
        <v>1</v>
      </c>
      <c r="F113">
        <v>7</v>
      </c>
      <c r="G113" t="s">
        <v>31</v>
      </c>
      <c r="H113" s="6">
        <v>1446</v>
      </c>
      <c r="I113" s="6">
        <v>650</v>
      </c>
      <c r="J113" s="6">
        <f t="shared" si="13"/>
        <v>2096</v>
      </c>
      <c r="K113" s="6">
        <v>324522781.45422518</v>
      </c>
      <c r="L113" s="6">
        <v>163344160.4503721</v>
      </c>
      <c r="M113" s="6">
        <f t="shared" si="14"/>
        <v>487866941.90459728</v>
      </c>
      <c r="N113">
        <v>7121.8727526224402</v>
      </c>
      <c r="O113">
        <f t="shared" si="15"/>
        <v>224427.92631689156</v>
      </c>
      <c r="P113">
        <f t="shared" si="16"/>
        <v>45567.056970335267</v>
      </c>
    </row>
    <row r="114" spans="2:16" x14ac:dyDescent="0.25">
      <c r="B114" t="s">
        <v>88</v>
      </c>
      <c r="C114" t="s">
        <v>111</v>
      </c>
      <c r="D114">
        <v>2</v>
      </c>
      <c r="E114" t="s">
        <v>1</v>
      </c>
      <c r="F114">
        <v>8</v>
      </c>
      <c r="G114" t="s">
        <v>32</v>
      </c>
      <c r="H114" s="6">
        <v>490</v>
      </c>
      <c r="I114" s="6">
        <v>725</v>
      </c>
      <c r="J114" s="6">
        <f t="shared" si="13"/>
        <v>1215</v>
      </c>
      <c r="K114" s="6">
        <v>109969683.89527687</v>
      </c>
      <c r="L114" s="6">
        <v>182191563.57926118</v>
      </c>
      <c r="M114" s="6">
        <f t="shared" si="14"/>
        <v>292161247.47453809</v>
      </c>
      <c r="N114">
        <v>7117.3404518615762</v>
      </c>
      <c r="O114">
        <f t="shared" si="15"/>
        <v>224427.92631689159</v>
      </c>
      <c r="P114">
        <f t="shared" si="16"/>
        <v>15450.951747926256</v>
      </c>
    </row>
    <row r="115" spans="2:16" x14ac:dyDescent="0.25">
      <c r="B115" t="s">
        <v>88</v>
      </c>
      <c r="C115" t="s">
        <v>111</v>
      </c>
      <c r="D115">
        <v>2</v>
      </c>
      <c r="E115" t="s">
        <v>1</v>
      </c>
      <c r="F115">
        <v>9</v>
      </c>
      <c r="G115" t="s">
        <v>33</v>
      </c>
      <c r="H115" s="6">
        <v>803</v>
      </c>
      <c r="I115" s="6">
        <v>383</v>
      </c>
      <c r="J115" s="6">
        <f t="shared" si="13"/>
        <v>1186</v>
      </c>
      <c r="K115" s="6">
        <v>180215624.83246392</v>
      </c>
      <c r="L115" s="6">
        <v>96247405.311526954</v>
      </c>
      <c r="M115" s="6">
        <f t="shared" si="14"/>
        <v>276463030.14399087</v>
      </c>
      <c r="N115">
        <v>5898.637715461603</v>
      </c>
      <c r="O115">
        <f t="shared" si="15"/>
        <v>224427.92631689156</v>
      </c>
      <c r="P115">
        <f t="shared" si="16"/>
        <v>30552.075500429506</v>
      </c>
    </row>
    <row r="116" spans="2:16" x14ac:dyDescent="0.25">
      <c r="B116" t="s">
        <v>88</v>
      </c>
      <c r="C116" t="s">
        <v>111</v>
      </c>
      <c r="D116">
        <v>2</v>
      </c>
      <c r="E116" t="s">
        <v>1</v>
      </c>
      <c r="F116">
        <v>10</v>
      </c>
      <c r="G116" t="s">
        <v>34</v>
      </c>
      <c r="H116" s="6">
        <v>3699</v>
      </c>
      <c r="I116" s="6">
        <v>8477</v>
      </c>
      <c r="J116" s="6">
        <f t="shared" si="13"/>
        <v>12176</v>
      </c>
      <c r="K116" s="6">
        <v>830158899.44618189</v>
      </c>
      <c r="L116" s="6">
        <v>2130259150.9812374</v>
      </c>
      <c r="M116" s="6">
        <f t="shared" si="14"/>
        <v>2960418050.4274192</v>
      </c>
      <c r="N116">
        <v>48991.564725544544</v>
      </c>
      <c r="O116">
        <f t="shared" si="15"/>
        <v>224427.92631689156</v>
      </c>
      <c r="P116">
        <f t="shared" si="16"/>
        <v>16944.935400549297</v>
      </c>
    </row>
    <row r="117" spans="2:16" x14ac:dyDescent="0.25">
      <c r="B117" t="s">
        <v>88</v>
      </c>
      <c r="C117" t="s">
        <v>111</v>
      </c>
      <c r="D117">
        <v>2</v>
      </c>
      <c r="E117" t="s">
        <v>1</v>
      </c>
      <c r="F117">
        <v>11</v>
      </c>
      <c r="G117" t="s">
        <v>35</v>
      </c>
      <c r="H117" s="6">
        <v>29</v>
      </c>
      <c r="I117" s="6">
        <v>178</v>
      </c>
      <c r="J117" s="6">
        <f t="shared" si="13"/>
        <v>207</v>
      </c>
      <c r="K117" s="6">
        <v>6508409.8631898556</v>
      </c>
      <c r="L117" s="6">
        <v>44731170.092563435</v>
      </c>
      <c r="M117" s="6">
        <f t="shared" si="14"/>
        <v>51239579.955753289</v>
      </c>
      <c r="N117">
        <v>2435.8371421572924</v>
      </c>
      <c r="O117">
        <f t="shared" si="15"/>
        <v>224427.92631689156</v>
      </c>
      <c r="P117">
        <f t="shared" si="16"/>
        <v>2671.939659079876</v>
      </c>
    </row>
    <row r="118" spans="2:16" x14ac:dyDescent="0.25">
      <c r="B118" t="s">
        <v>88</v>
      </c>
      <c r="C118" t="s">
        <v>111</v>
      </c>
      <c r="D118">
        <v>2</v>
      </c>
      <c r="E118" t="s">
        <v>1</v>
      </c>
      <c r="F118">
        <v>12</v>
      </c>
      <c r="G118" t="s">
        <v>36</v>
      </c>
      <c r="H118" s="6">
        <v>954</v>
      </c>
      <c r="I118" s="6">
        <v>796</v>
      </c>
      <c r="J118" s="6">
        <f t="shared" si="13"/>
        <v>1750</v>
      </c>
      <c r="K118" s="6">
        <v>214104241.70631456</v>
      </c>
      <c r="L118" s="6">
        <v>200033771.8746095</v>
      </c>
      <c r="M118" s="6">
        <f t="shared" si="14"/>
        <v>414138013.58092403</v>
      </c>
      <c r="N118">
        <v>4531.6463153694376</v>
      </c>
      <c r="O118">
        <f t="shared" si="15"/>
        <v>224427.92631689156</v>
      </c>
      <c r="P118">
        <f t="shared" si="16"/>
        <v>47246.45897014581</v>
      </c>
    </row>
    <row r="119" spans="2:16" x14ac:dyDescent="0.25">
      <c r="B119" t="s">
        <v>88</v>
      </c>
      <c r="C119" t="s">
        <v>111</v>
      </c>
      <c r="D119">
        <v>2</v>
      </c>
      <c r="E119" t="s">
        <v>1</v>
      </c>
      <c r="F119">
        <v>13</v>
      </c>
      <c r="G119" t="s">
        <v>37</v>
      </c>
      <c r="H119" s="6">
        <v>1328</v>
      </c>
      <c r="I119" s="6">
        <v>1134</v>
      </c>
      <c r="J119" s="6">
        <f t="shared" ref="J119:J150" si="17">+H119+I119</f>
        <v>2462</v>
      </c>
      <c r="K119" s="6">
        <v>298040286.14883202</v>
      </c>
      <c r="L119" s="6">
        <v>284972735.30880302</v>
      </c>
      <c r="M119" s="6">
        <f t="shared" ref="M119:M150" si="18">+K119+L119</f>
        <v>583013021.45763505</v>
      </c>
      <c r="N119">
        <v>23138.241407339236</v>
      </c>
      <c r="O119">
        <f t="shared" ref="O119:O150" si="19">K119/H119</f>
        <v>224427.92631689159</v>
      </c>
      <c r="P119">
        <f t="shared" ref="P119:P150" si="20">K119/N119</f>
        <v>12880.852995781106</v>
      </c>
    </row>
    <row r="120" spans="2:16" x14ac:dyDescent="0.25">
      <c r="B120" t="s">
        <v>88</v>
      </c>
      <c r="C120" t="s">
        <v>111</v>
      </c>
      <c r="D120">
        <v>2</v>
      </c>
      <c r="E120" t="s">
        <v>1</v>
      </c>
      <c r="F120">
        <v>14</v>
      </c>
      <c r="G120" t="s">
        <v>38</v>
      </c>
      <c r="H120" s="6">
        <v>382</v>
      </c>
      <c r="I120" s="6">
        <v>1377</v>
      </c>
      <c r="J120" s="6">
        <f t="shared" si="17"/>
        <v>1759</v>
      </c>
      <c r="K120" s="6">
        <v>85731467.853052586</v>
      </c>
      <c r="L120" s="6">
        <v>346038321.44640362</v>
      </c>
      <c r="M120" s="6">
        <f t="shared" si="18"/>
        <v>431769789.29945624</v>
      </c>
      <c r="N120">
        <v>11835.56045086361</v>
      </c>
      <c r="O120">
        <f t="shared" si="19"/>
        <v>224427.92631689159</v>
      </c>
      <c r="P120">
        <f t="shared" si="20"/>
        <v>7243.5494887609639</v>
      </c>
    </row>
    <row r="121" spans="2:16" x14ac:dyDescent="0.25">
      <c r="B121" t="s">
        <v>88</v>
      </c>
      <c r="C121" t="s">
        <v>111</v>
      </c>
      <c r="D121">
        <v>2</v>
      </c>
      <c r="E121" t="s">
        <v>1</v>
      </c>
      <c r="F121">
        <v>15</v>
      </c>
      <c r="G121" t="s">
        <v>39</v>
      </c>
      <c r="H121" s="6">
        <v>1203</v>
      </c>
      <c r="I121" s="6">
        <v>633</v>
      </c>
      <c r="J121" s="6">
        <f t="shared" si="17"/>
        <v>1836</v>
      </c>
      <c r="K121" s="6">
        <v>269986795.35922056</v>
      </c>
      <c r="L121" s="6">
        <v>159072082.40782389</v>
      </c>
      <c r="M121" s="6">
        <f t="shared" si="18"/>
        <v>429058877.76704443</v>
      </c>
      <c r="N121">
        <v>7846.519681572131</v>
      </c>
      <c r="O121">
        <f t="shared" si="19"/>
        <v>224427.92631689156</v>
      </c>
      <c r="P121">
        <f t="shared" si="20"/>
        <v>34408.477428954327</v>
      </c>
    </row>
    <row r="122" spans="2:16" x14ac:dyDescent="0.25">
      <c r="B122" t="s">
        <v>88</v>
      </c>
      <c r="C122" t="s">
        <v>111</v>
      </c>
      <c r="D122">
        <v>3</v>
      </c>
      <c r="E122" t="s">
        <v>2</v>
      </c>
      <c r="F122">
        <v>1</v>
      </c>
      <c r="G122" t="s">
        <v>2</v>
      </c>
      <c r="H122" s="6">
        <v>1930</v>
      </c>
      <c r="I122" s="6">
        <v>6059</v>
      </c>
      <c r="J122" s="6">
        <f t="shared" si="17"/>
        <v>7989</v>
      </c>
      <c r="K122" s="6">
        <v>433145897.79160076</v>
      </c>
      <c r="L122" s="6">
        <v>1522618874.1058531</v>
      </c>
      <c r="M122" s="6">
        <f t="shared" si="18"/>
        <v>1955764771.8974538</v>
      </c>
      <c r="N122">
        <v>29797.528712573236</v>
      </c>
      <c r="O122">
        <f t="shared" si="19"/>
        <v>224427.92631689159</v>
      </c>
      <c r="P122">
        <f t="shared" si="20"/>
        <v>14536.302723951479</v>
      </c>
    </row>
    <row r="123" spans="2:16" x14ac:dyDescent="0.25">
      <c r="B123" t="s">
        <v>88</v>
      </c>
      <c r="C123" t="s">
        <v>111</v>
      </c>
      <c r="D123">
        <v>3</v>
      </c>
      <c r="E123" t="s">
        <v>2</v>
      </c>
      <c r="F123">
        <v>2</v>
      </c>
      <c r="G123" t="s">
        <v>40</v>
      </c>
      <c r="H123" s="6">
        <v>1254</v>
      </c>
      <c r="I123" s="6">
        <v>386</v>
      </c>
      <c r="J123" s="6">
        <f t="shared" si="17"/>
        <v>1640</v>
      </c>
      <c r="K123" s="6">
        <v>281432619.60138202</v>
      </c>
      <c r="L123" s="6">
        <v>97001301.436682492</v>
      </c>
      <c r="M123" s="6">
        <f t="shared" si="18"/>
        <v>378433921.03806448</v>
      </c>
      <c r="N123">
        <v>14910.13804509241</v>
      </c>
      <c r="O123">
        <f t="shared" si="19"/>
        <v>224427.92631689156</v>
      </c>
      <c r="P123">
        <f t="shared" si="20"/>
        <v>18875.252445701804</v>
      </c>
    </row>
    <row r="124" spans="2:16" x14ac:dyDescent="0.25">
      <c r="B124" t="s">
        <v>88</v>
      </c>
      <c r="C124" t="s">
        <v>111</v>
      </c>
      <c r="D124">
        <v>3</v>
      </c>
      <c r="E124" t="s">
        <v>2</v>
      </c>
      <c r="F124">
        <v>3</v>
      </c>
      <c r="G124" t="s">
        <v>41</v>
      </c>
      <c r="H124" s="6">
        <v>953</v>
      </c>
      <c r="I124" s="6">
        <v>3059</v>
      </c>
      <c r="J124" s="6">
        <f t="shared" si="17"/>
        <v>4012</v>
      </c>
      <c r="K124" s="6">
        <v>213879813.77999765</v>
      </c>
      <c r="L124" s="6">
        <v>768722748.95028949</v>
      </c>
      <c r="M124" s="6">
        <f t="shared" si="18"/>
        <v>982602562.73028708</v>
      </c>
      <c r="N124">
        <v>18373.46412345464</v>
      </c>
      <c r="O124">
        <f t="shared" si="19"/>
        <v>224427.92631689156</v>
      </c>
      <c r="P124">
        <f t="shared" si="20"/>
        <v>11640.690745245445</v>
      </c>
    </row>
    <row r="125" spans="2:16" x14ac:dyDescent="0.25">
      <c r="B125" t="s">
        <v>88</v>
      </c>
      <c r="C125" t="s">
        <v>111</v>
      </c>
      <c r="D125">
        <v>3</v>
      </c>
      <c r="E125" t="s">
        <v>2</v>
      </c>
      <c r="F125">
        <v>4</v>
      </c>
      <c r="G125" t="s">
        <v>42</v>
      </c>
      <c r="H125" s="6">
        <v>0</v>
      </c>
      <c r="I125" s="6">
        <v>0</v>
      </c>
      <c r="J125" s="6">
        <f t="shared" si="17"/>
        <v>0</v>
      </c>
      <c r="K125" s="6">
        <v>0</v>
      </c>
      <c r="L125" s="6">
        <v>0</v>
      </c>
      <c r="M125" s="6">
        <f t="shared" si="18"/>
        <v>0</v>
      </c>
      <c r="N125">
        <v>4192.5365609269365</v>
      </c>
      <c r="O125" t="e">
        <f t="shared" si="19"/>
        <v>#DIV/0!</v>
      </c>
      <c r="P125">
        <f t="shared" si="20"/>
        <v>0</v>
      </c>
    </row>
    <row r="126" spans="2:16" x14ac:dyDescent="0.25">
      <c r="B126" t="s">
        <v>88</v>
      </c>
      <c r="C126" t="s">
        <v>111</v>
      </c>
      <c r="D126">
        <v>3</v>
      </c>
      <c r="E126" t="s">
        <v>2</v>
      </c>
      <c r="F126">
        <v>5</v>
      </c>
      <c r="G126" t="s">
        <v>43</v>
      </c>
      <c r="H126" s="6">
        <v>4135</v>
      </c>
      <c r="I126" s="6">
        <v>827</v>
      </c>
      <c r="J126" s="6">
        <f t="shared" si="17"/>
        <v>4962</v>
      </c>
      <c r="K126" s="6">
        <v>928009475.32034659</v>
      </c>
      <c r="L126" s="6">
        <v>207824031.83455035</v>
      </c>
      <c r="M126" s="6">
        <f t="shared" si="18"/>
        <v>1135833507.154897</v>
      </c>
      <c r="N126">
        <v>19741.122078337339</v>
      </c>
      <c r="O126">
        <f t="shared" si="19"/>
        <v>224427.92631689156</v>
      </c>
      <c r="P126">
        <f t="shared" si="20"/>
        <v>47008.952765592061</v>
      </c>
    </row>
    <row r="127" spans="2:16" x14ac:dyDescent="0.25">
      <c r="B127" t="s">
        <v>88</v>
      </c>
      <c r="C127" t="s">
        <v>111</v>
      </c>
      <c r="D127">
        <v>3</v>
      </c>
      <c r="E127" t="s">
        <v>2</v>
      </c>
      <c r="F127">
        <v>6</v>
      </c>
      <c r="G127" t="s">
        <v>44</v>
      </c>
      <c r="H127" s="6">
        <v>0</v>
      </c>
      <c r="I127" s="6">
        <v>0</v>
      </c>
      <c r="J127" s="6">
        <f t="shared" si="17"/>
        <v>0</v>
      </c>
      <c r="K127" s="6">
        <v>0</v>
      </c>
      <c r="L127" s="6">
        <v>0</v>
      </c>
      <c r="M127" s="6">
        <f t="shared" si="18"/>
        <v>0</v>
      </c>
      <c r="N127">
        <v>3872.726709795375</v>
      </c>
      <c r="O127" t="e">
        <f t="shared" si="19"/>
        <v>#DIV/0!</v>
      </c>
      <c r="P127">
        <f t="shared" si="20"/>
        <v>0</v>
      </c>
    </row>
    <row r="128" spans="2:16" x14ac:dyDescent="0.25">
      <c r="B128" t="s">
        <v>88</v>
      </c>
      <c r="C128" t="s">
        <v>111</v>
      </c>
      <c r="D128">
        <v>3</v>
      </c>
      <c r="E128" t="s">
        <v>2</v>
      </c>
      <c r="F128">
        <v>7</v>
      </c>
      <c r="G128" t="s">
        <v>45</v>
      </c>
      <c r="H128" s="6">
        <v>696</v>
      </c>
      <c r="I128" s="6">
        <v>781</v>
      </c>
      <c r="J128" s="6">
        <f t="shared" si="17"/>
        <v>1477</v>
      </c>
      <c r="K128" s="6">
        <v>156201836.71655655</v>
      </c>
      <c r="L128" s="6">
        <v>196264291.24883169</v>
      </c>
      <c r="M128" s="6">
        <f t="shared" si="18"/>
        <v>352466127.96538824</v>
      </c>
      <c r="N128">
        <v>11026.790531506842</v>
      </c>
      <c r="O128">
        <f t="shared" si="19"/>
        <v>224427.92631689159</v>
      </c>
      <c r="P128">
        <f t="shared" si="20"/>
        <v>14165.666453011974</v>
      </c>
    </row>
    <row r="129" spans="2:16" x14ac:dyDescent="0.25">
      <c r="B129" t="s">
        <v>88</v>
      </c>
      <c r="C129" t="s">
        <v>111</v>
      </c>
      <c r="D129">
        <v>3</v>
      </c>
      <c r="E129" t="s">
        <v>2</v>
      </c>
      <c r="F129">
        <v>8</v>
      </c>
      <c r="G129" t="s">
        <v>46</v>
      </c>
      <c r="H129" s="6">
        <v>1534</v>
      </c>
      <c r="I129" s="6">
        <v>1039</v>
      </c>
      <c r="J129" s="6">
        <f t="shared" si="17"/>
        <v>2573</v>
      </c>
      <c r="K129" s="6">
        <v>344272438.97011161</v>
      </c>
      <c r="L129" s="6">
        <v>261099358.01221019</v>
      </c>
      <c r="M129" s="6">
        <f t="shared" si="18"/>
        <v>605371796.98232174</v>
      </c>
      <c r="N129">
        <v>9060.3059254600466</v>
      </c>
      <c r="O129">
        <f t="shared" si="19"/>
        <v>224427.92631689153</v>
      </c>
      <c r="P129">
        <f t="shared" si="20"/>
        <v>37997.882389675578</v>
      </c>
    </row>
    <row r="130" spans="2:16" x14ac:dyDescent="0.25">
      <c r="B130" t="s">
        <v>88</v>
      </c>
      <c r="C130" t="s">
        <v>111</v>
      </c>
      <c r="D130">
        <v>4</v>
      </c>
      <c r="E130" t="s">
        <v>3</v>
      </c>
      <c r="F130">
        <v>1</v>
      </c>
      <c r="G130" t="s">
        <v>3</v>
      </c>
      <c r="H130" s="6">
        <v>2971</v>
      </c>
      <c r="I130" s="6">
        <v>2859</v>
      </c>
      <c r="J130" s="6">
        <f t="shared" si="17"/>
        <v>5830</v>
      </c>
      <c r="K130" s="6">
        <v>666775369.08748484</v>
      </c>
      <c r="L130" s="6">
        <v>718463007.27325201</v>
      </c>
      <c r="M130" s="6">
        <f t="shared" si="18"/>
        <v>1385238376.3607368</v>
      </c>
      <c r="N130">
        <v>17150.431046697478</v>
      </c>
      <c r="O130">
        <f t="shared" si="19"/>
        <v>224427.92631689156</v>
      </c>
      <c r="P130">
        <f t="shared" si="20"/>
        <v>38878.053109684406</v>
      </c>
    </row>
    <row r="131" spans="2:16" x14ac:dyDescent="0.25">
      <c r="B131" t="s">
        <v>88</v>
      </c>
      <c r="C131" t="s">
        <v>111</v>
      </c>
      <c r="D131">
        <v>4</v>
      </c>
      <c r="E131" t="s">
        <v>3</v>
      </c>
      <c r="F131">
        <v>2</v>
      </c>
      <c r="G131" t="s">
        <v>47</v>
      </c>
      <c r="H131" s="6">
        <v>1039</v>
      </c>
      <c r="I131" s="6">
        <v>830</v>
      </c>
      <c r="J131" s="6">
        <f t="shared" si="17"/>
        <v>1869</v>
      </c>
      <c r="K131" s="6">
        <v>233180615.44325036</v>
      </c>
      <c r="L131" s="6">
        <v>208577927.95970589</v>
      </c>
      <c r="M131" s="6">
        <f t="shared" si="18"/>
        <v>441758543.40295625</v>
      </c>
      <c r="N131">
        <v>6152.6621366593954</v>
      </c>
      <c r="O131">
        <f t="shared" si="19"/>
        <v>224427.92631689159</v>
      </c>
      <c r="P131">
        <f t="shared" si="20"/>
        <v>37899.141910278275</v>
      </c>
    </row>
    <row r="132" spans="2:16" x14ac:dyDescent="0.25">
      <c r="B132" t="s">
        <v>88</v>
      </c>
      <c r="C132" t="s">
        <v>111</v>
      </c>
      <c r="D132">
        <v>4</v>
      </c>
      <c r="E132" t="s">
        <v>3</v>
      </c>
      <c r="F132">
        <v>3</v>
      </c>
      <c r="G132" t="s">
        <v>48</v>
      </c>
      <c r="H132" s="6">
        <v>1012</v>
      </c>
      <c r="I132" s="6">
        <v>583</v>
      </c>
      <c r="J132" s="6">
        <f t="shared" si="17"/>
        <v>1595</v>
      </c>
      <c r="K132" s="6">
        <v>227121061.43269429</v>
      </c>
      <c r="L132" s="6">
        <v>146507146.98856452</v>
      </c>
      <c r="M132" s="6">
        <f t="shared" si="18"/>
        <v>373628208.42125881</v>
      </c>
      <c r="N132">
        <v>4865.0436423250158</v>
      </c>
      <c r="O132">
        <f t="shared" si="19"/>
        <v>224427.92631689159</v>
      </c>
      <c r="P132">
        <f t="shared" si="20"/>
        <v>46684.280374544098</v>
      </c>
    </row>
    <row r="133" spans="2:16" x14ac:dyDescent="0.25">
      <c r="B133" t="s">
        <v>88</v>
      </c>
      <c r="C133" t="s">
        <v>111</v>
      </c>
      <c r="D133">
        <v>4</v>
      </c>
      <c r="E133" t="s">
        <v>3</v>
      </c>
      <c r="F133">
        <v>4</v>
      </c>
      <c r="G133" t="s">
        <v>49</v>
      </c>
      <c r="H133" s="6">
        <v>1044</v>
      </c>
      <c r="I133" s="6">
        <v>282</v>
      </c>
      <c r="J133" s="6">
        <f t="shared" si="17"/>
        <v>1326</v>
      </c>
      <c r="K133" s="6">
        <v>234302755.07483476</v>
      </c>
      <c r="L133" s="6">
        <v>70866235.764622971</v>
      </c>
      <c r="M133" s="6">
        <f t="shared" si="18"/>
        <v>305168990.83945775</v>
      </c>
      <c r="N133">
        <v>6086.0494162007808</v>
      </c>
      <c r="O133">
        <f t="shared" si="19"/>
        <v>224427.92631689153</v>
      </c>
      <c r="P133">
        <f t="shared" si="20"/>
        <v>38498.332670637166</v>
      </c>
    </row>
    <row r="134" spans="2:16" x14ac:dyDescent="0.25">
      <c r="B134" t="s">
        <v>88</v>
      </c>
      <c r="C134" t="s">
        <v>111</v>
      </c>
      <c r="D134">
        <v>4</v>
      </c>
      <c r="E134" t="s">
        <v>3</v>
      </c>
      <c r="F134">
        <v>5</v>
      </c>
      <c r="G134" t="s">
        <v>50</v>
      </c>
      <c r="H134" s="6">
        <v>786</v>
      </c>
      <c r="I134" s="6">
        <v>1088</v>
      </c>
      <c r="J134" s="6">
        <f t="shared" si="17"/>
        <v>1874</v>
      </c>
      <c r="K134" s="6">
        <v>176400350.08507678</v>
      </c>
      <c r="L134" s="6">
        <v>273412994.72308433</v>
      </c>
      <c r="M134" s="6">
        <f t="shared" si="18"/>
        <v>449813344.80816114</v>
      </c>
      <c r="N134">
        <v>7274.0402523411785</v>
      </c>
      <c r="O134">
        <f t="shared" si="19"/>
        <v>224427.92631689156</v>
      </c>
      <c r="P134">
        <f t="shared" si="20"/>
        <v>24250.670049330787</v>
      </c>
    </row>
    <row r="135" spans="2:16" x14ac:dyDescent="0.25">
      <c r="B135" t="s">
        <v>88</v>
      </c>
      <c r="C135" t="s">
        <v>111</v>
      </c>
      <c r="D135">
        <v>4</v>
      </c>
      <c r="E135" t="s">
        <v>3</v>
      </c>
      <c r="F135">
        <v>6</v>
      </c>
      <c r="G135" t="s">
        <v>51</v>
      </c>
      <c r="H135" s="6">
        <v>144</v>
      </c>
      <c r="I135" s="6">
        <v>252</v>
      </c>
      <c r="J135" s="6">
        <f t="shared" si="17"/>
        <v>396</v>
      </c>
      <c r="K135" s="6">
        <v>32317621.389632385</v>
      </c>
      <c r="L135" s="6">
        <v>63327274.513067335</v>
      </c>
      <c r="M135" s="6">
        <f t="shared" si="18"/>
        <v>95644895.902699724</v>
      </c>
      <c r="N135">
        <v>2969.4718344211633</v>
      </c>
      <c r="O135">
        <f t="shared" si="19"/>
        <v>224427.92631689156</v>
      </c>
      <c r="P135">
        <f t="shared" si="20"/>
        <v>10883.289416998978</v>
      </c>
    </row>
    <row r="136" spans="2:16" x14ac:dyDescent="0.25">
      <c r="B136" t="s">
        <v>88</v>
      </c>
      <c r="C136" t="s">
        <v>111</v>
      </c>
      <c r="D136">
        <v>4</v>
      </c>
      <c r="E136" t="s">
        <v>3</v>
      </c>
      <c r="F136">
        <v>7</v>
      </c>
      <c r="G136" t="s">
        <v>52</v>
      </c>
      <c r="H136" s="6">
        <v>188</v>
      </c>
      <c r="I136" s="6">
        <v>644</v>
      </c>
      <c r="J136" s="6">
        <f t="shared" si="17"/>
        <v>832</v>
      </c>
      <c r="K136" s="6">
        <v>42192450.147575609</v>
      </c>
      <c r="L136" s="6">
        <v>161836368.20006096</v>
      </c>
      <c r="M136" s="6">
        <f t="shared" si="18"/>
        <v>204028818.34763658</v>
      </c>
      <c r="N136">
        <v>2301.4575729954663</v>
      </c>
      <c r="O136">
        <f t="shared" si="19"/>
        <v>224427.92631689153</v>
      </c>
      <c r="P136">
        <f t="shared" si="20"/>
        <v>18332.925465430133</v>
      </c>
    </row>
    <row r="137" spans="2:16" x14ac:dyDescent="0.25">
      <c r="B137" t="s">
        <v>88</v>
      </c>
      <c r="C137" t="s">
        <v>111</v>
      </c>
      <c r="D137">
        <v>4</v>
      </c>
      <c r="E137" t="s">
        <v>3</v>
      </c>
      <c r="F137">
        <v>8</v>
      </c>
      <c r="G137" t="s">
        <v>53</v>
      </c>
      <c r="H137" s="6">
        <v>0</v>
      </c>
      <c r="I137" s="6">
        <v>0</v>
      </c>
      <c r="J137" s="6">
        <f t="shared" si="17"/>
        <v>0</v>
      </c>
      <c r="K137" s="6">
        <v>0</v>
      </c>
      <c r="L137" s="6">
        <v>0</v>
      </c>
      <c r="M137" s="6">
        <f t="shared" si="18"/>
        <v>0</v>
      </c>
      <c r="N137">
        <v>2391.1539026940036</v>
      </c>
      <c r="O137" t="e">
        <f t="shared" si="19"/>
        <v>#DIV/0!</v>
      </c>
      <c r="P137">
        <f t="shared" si="20"/>
        <v>0</v>
      </c>
    </row>
    <row r="138" spans="2:16" x14ac:dyDescent="0.25">
      <c r="B138" t="s">
        <v>88</v>
      </c>
      <c r="C138" t="s">
        <v>111</v>
      </c>
      <c r="D138">
        <v>4</v>
      </c>
      <c r="E138" t="s">
        <v>3</v>
      </c>
      <c r="F138">
        <v>9</v>
      </c>
      <c r="G138" t="s">
        <v>54</v>
      </c>
      <c r="H138" s="6">
        <v>285</v>
      </c>
      <c r="I138" s="6">
        <v>480</v>
      </c>
      <c r="J138" s="6">
        <f t="shared" si="17"/>
        <v>765</v>
      </c>
      <c r="K138" s="6">
        <v>63961959.000314102</v>
      </c>
      <c r="L138" s="6">
        <v>120623380.02489017</v>
      </c>
      <c r="M138" s="6">
        <f t="shared" si="18"/>
        <v>184585339.02520427</v>
      </c>
      <c r="N138">
        <v>3226.690718407247</v>
      </c>
      <c r="O138">
        <f t="shared" si="19"/>
        <v>224427.92631689159</v>
      </c>
      <c r="P138">
        <f t="shared" si="20"/>
        <v>19822.773417802771</v>
      </c>
    </row>
    <row r="139" spans="2:16" x14ac:dyDescent="0.25">
      <c r="B139" t="s">
        <v>88</v>
      </c>
      <c r="C139" t="s">
        <v>111</v>
      </c>
      <c r="D139">
        <v>4</v>
      </c>
      <c r="E139" t="s">
        <v>3</v>
      </c>
      <c r="F139">
        <v>10</v>
      </c>
      <c r="G139" t="s">
        <v>55</v>
      </c>
      <c r="H139" s="6">
        <v>2730</v>
      </c>
      <c r="I139" s="6">
        <v>1126</v>
      </c>
      <c r="J139" s="6">
        <f t="shared" si="17"/>
        <v>3856</v>
      </c>
      <c r="K139" s="6">
        <v>612688238.84511387</v>
      </c>
      <c r="L139" s="6">
        <v>282962345.64172155</v>
      </c>
      <c r="M139" s="6">
        <f t="shared" si="18"/>
        <v>895650584.48683548</v>
      </c>
      <c r="N139">
        <v>23811.42955703714</v>
      </c>
      <c r="O139">
        <f t="shared" si="19"/>
        <v>224427.92631689153</v>
      </c>
      <c r="P139">
        <f t="shared" si="20"/>
        <v>25730.846498632094</v>
      </c>
    </row>
    <row r="140" spans="2:16" x14ac:dyDescent="0.25">
      <c r="B140" t="s">
        <v>88</v>
      </c>
      <c r="C140" t="s">
        <v>111</v>
      </c>
      <c r="D140">
        <v>5</v>
      </c>
      <c r="E140" t="s">
        <v>4</v>
      </c>
      <c r="F140">
        <v>1</v>
      </c>
      <c r="G140" t="s">
        <v>56</v>
      </c>
      <c r="H140" s="6">
        <v>2031</v>
      </c>
      <c r="I140" s="6">
        <v>499</v>
      </c>
      <c r="J140" s="6">
        <f t="shared" si="17"/>
        <v>2530</v>
      </c>
      <c r="K140" s="6">
        <v>455813118.34960675</v>
      </c>
      <c r="L140" s="6">
        <v>125398055.48420873</v>
      </c>
      <c r="M140" s="6">
        <f t="shared" si="18"/>
        <v>581211173.83381546</v>
      </c>
      <c r="N140">
        <v>16777.863115433272</v>
      </c>
      <c r="O140">
        <f t="shared" si="19"/>
        <v>224427.92631689156</v>
      </c>
      <c r="P140">
        <f t="shared" si="20"/>
        <v>27167.53112202488</v>
      </c>
    </row>
    <row r="141" spans="2:16" x14ac:dyDescent="0.25">
      <c r="B141" t="s">
        <v>88</v>
      </c>
      <c r="C141" t="s">
        <v>111</v>
      </c>
      <c r="D141">
        <v>5</v>
      </c>
      <c r="E141" t="s">
        <v>4</v>
      </c>
      <c r="F141">
        <v>2</v>
      </c>
      <c r="G141" t="s">
        <v>57</v>
      </c>
      <c r="H141" s="6">
        <v>5004</v>
      </c>
      <c r="I141" s="6">
        <v>566</v>
      </c>
      <c r="J141" s="6">
        <f t="shared" si="17"/>
        <v>5570</v>
      </c>
      <c r="K141" s="6">
        <v>1123037343.2897253</v>
      </c>
      <c r="L141" s="6">
        <v>142235068.94601631</v>
      </c>
      <c r="M141" s="6">
        <f t="shared" si="18"/>
        <v>1265272412.2357416</v>
      </c>
      <c r="N141">
        <v>17276.049141654847</v>
      </c>
      <c r="O141">
        <f t="shared" si="19"/>
        <v>224427.92631689153</v>
      </c>
      <c r="P141">
        <f t="shared" si="20"/>
        <v>65005.449688258486</v>
      </c>
    </row>
    <row r="142" spans="2:16" x14ac:dyDescent="0.25">
      <c r="B142" t="s">
        <v>88</v>
      </c>
      <c r="C142" t="s">
        <v>111</v>
      </c>
      <c r="D142">
        <v>5</v>
      </c>
      <c r="E142" t="s">
        <v>4</v>
      </c>
      <c r="F142">
        <v>3</v>
      </c>
      <c r="G142" t="s">
        <v>58</v>
      </c>
      <c r="H142" s="6">
        <v>1978</v>
      </c>
      <c r="I142" s="6">
        <v>409</v>
      </c>
      <c r="J142" s="6">
        <f t="shared" si="17"/>
        <v>2387</v>
      </c>
      <c r="K142" s="6">
        <v>443918438.25481153</v>
      </c>
      <c r="L142" s="6">
        <v>102781171.72954182</v>
      </c>
      <c r="M142" s="6">
        <f t="shared" si="18"/>
        <v>546699609.9843533</v>
      </c>
      <c r="N142">
        <v>16989.192986664159</v>
      </c>
      <c r="O142">
        <f t="shared" si="19"/>
        <v>224427.92631689156</v>
      </c>
      <c r="P142">
        <f t="shared" si="20"/>
        <v>26129.459981016749</v>
      </c>
    </row>
    <row r="143" spans="2:16" x14ac:dyDescent="0.25">
      <c r="B143" t="s">
        <v>88</v>
      </c>
      <c r="C143" t="s">
        <v>111</v>
      </c>
      <c r="D143">
        <v>5</v>
      </c>
      <c r="E143" t="s">
        <v>4</v>
      </c>
      <c r="F143">
        <v>4</v>
      </c>
      <c r="G143" t="s">
        <v>59</v>
      </c>
      <c r="H143" s="6">
        <v>349</v>
      </c>
      <c r="I143" s="6">
        <v>112</v>
      </c>
      <c r="J143" s="6">
        <f t="shared" si="17"/>
        <v>461</v>
      </c>
      <c r="K143" s="6">
        <v>78325346.284595162</v>
      </c>
      <c r="L143" s="6">
        <v>28145455.339141037</v>
      </c>
      <c r="M143" s="6">
        <f t="shared" si="18"/>
        <v>106470801.6237362</v>
      </c>
      <c r="N143">
        <v>7901.3779759508561</v>
      </c>
      <c r="O143">
        <f t="shared" si="19"/>
        <v>224427.92631689159</v>
      </c>
      <c r="P143">
        <f t="shared" si="20"/>
        <v>9912.8717197166425</v>
      </c>
    </row>
    <row r="144" spans="2:16" x14ac:dyDescent="0.25">
      <c r="B144" t="s">
        <v>88</v>
      </c>
      <c r="C144" t="s">
        <v>111</v>
      </c>
      <c r="D144">
        <v>5</v>
      </c>
      <c r="E144" t="s">
        <v>4</v>
      </c>
      <c r="F144">
        <v>5</v>
      </c>
      <c r="G144" t="s">
        <v>60</v>
      </c>
      <c r="H144" s="6">
        <v>456</v>
      </c>
      <c r="I144" s="6">
        <v>351</v>
      </c>
      <c r="J144" s="6">
        <f t="shared" si="17"/>
        <v>807</v>
      </c>
      <c r="K144" s="6">
        <v>102339134.40050256</v>
      </c>
      <c r="L144" s="6">
        <v>88205846.643200934</v>
      </c>
      <c r="M144" s="6">
        <f t="shared" si="18"/>
        <v>190544981.0437035</v>
      </c>
      <c r="N144">
        <v>12854.749731311969</v>
      </c>
      <c r="O144">
        <f t="shared" si="19"/>
        <v>224427.92631689159</v>
      </c>
      <c r="P144">
        <f t="shared" si="20"/>
        <v>7961.1922860872164</v>
      </c>
    </row>
    <row r="145" spans="2:16" x14ac:dyDescent="0.25">
      <c r="B145" t="s">
        <v>88</v>
      </c>
      <c r="C145" t="s">
        <v>111</v>
      </c>
      <c r="D145">
        <v>5</v>
      </c>
      <c r="E145" t="s">
        <v>4</v>
      </c>
      <c r="F145">
        <v>6</v>
      </c>
      <c r="G145" t="s">
        <v>61</v>
      </c>
      <c r="H145" s="6">
        <v>828</v>
      </c>
      <c r="I145" s="6">
        <v>15929</v>
      </c>
      <c r="J145" s="6">
        <f t="shared" si="17"/>
        <v>16757</v>
      </c>
      <c r="K145" s="6">
        <v>185826322.99038622</v>
      </c>
      <c r="L145" s="6">
        <v>4002937125.8676572</v>
      </c>
      <c r="M145" s="6">
        <f t="shared" si="18"/>
        <v>4188763448.8580432</v>
      </c>
      <c r="N145">
        <v>8908.6907515189141</v>
      </c>
      <c r="O145">
        <f t="shared" si="19"/>
        <v>224427.92631689156</v>
      </c>
      <c r="P145">
        <f t="shared" si="20"/>
        <v>20858.993557353329</v>
      </c>
    </row>
    <row r="146" spans="2:16" x14ac:dyDescent="0.25">
      <c r="B146" t="s">
        <v>88</v>
      </c>
      <c r="C146" t="s">
        <v>111</v>
      </c>
      <c r="D146">
        <v>5</v>
      </c>
      <c r="E146" t="s">
        <v>4</v>
      </c>
      <c r="F146">
        <v>7</v>
      </c>
      <c r="G146" t="s">
        <v>62</v>
      </c>
      <c r="H146" s="6">
        <v>1014</v>
      </c>
      <c r="I146" s="6">
        <v>335</v>
      </c>
      <c r="J146" s="6">
        <f t="shared" si="17"/>
        <v>1349</v>
      </c>
      <c r="K146" s="6">
        <v>227569917.28532806</v>
      </c>
      <c r="L146" s="6">
        <v>84185067.309037924</v>
      </c>
      <c r="M146" s="6">
        <f t="shared" si="18"/>
        <v>311754984.59436595</v>
      </c>
      <c r="N146">
        <v>7246.3983524414798</v>
      </c>
      <c r="O146">
        <f t="shared" si="19"/>
        <v>224427.92631689156</v>
      </c>
      <c r="P146">
        <f t="shared" si="20"/>
        <v>31404.555231034803</v>
      </c>
    </row>
    <row r="147" spans="2:16" x14ac:dyDescent="0.25">
      <c r="B147" t="s">
        <v>88</v>
      </c>
      <c r="C147" t="s">
        <v>111</v>
      </c>
      <c r="D147">
        <v>5</v>
      </c>
      <c r="E147" t="s">
        <v>4</v>
      </c>
      <c r="F147">
        <v>8</v>
      </c>
      <c r="G147" t="s">
        <v>63</v>
      </c>
      <c r="H147" s="6">
        <v>755</v>
      </c>
      <c r="I147" s="6">
        <v>176</v>
      </c>
      <c r="J147" s="6">
        <f t="shared" si="17"/>
        <v>931</v>
      </c>
      <c r="K147" s="6">
        <v>169443084.36925313</v>
      </c>
      <c r="L147" s="6">
        <v>44228572.675793052</v>
      </c>
      <c r="M147" s="6">
        <f t="shared" si="18"/>
        <v>213671657.04504618</v>
      </c>
      <c r="N147">
        <v>5191.9853641216414</v>
      </c>
      <c r="O147">
        <f t="shared" si="19"/>
        <v>224427.92631689156</v>
      </c>
      <c r="P147">
        <f t="shared" si="20"/>
        <v>32635.50886336499</v>
      </c>
    </row>
    <row r="148" spans="2:16" x14ac:dyDescent="0.25">
      <c r="B148" t="s">
        <v>88</v>
      </c>
      <c r="C148" t="s">
        <v>111</v>
      </c>
      <c r="D148">
        <v>5</v>
      </c>
      <c r="E148" t="s">
        <v>4</v>
      </c>
      <c r="F148">
        <v>9</v>
      </c>
      <c r="G148" t="s">
        <v>64</v>
      </c>
      <c r="H148" s="6">
        <v>1070</v>
      </c>
      <c r="I148" s="6">
        <v>103</v>
      </c>
      <c r="J148" s="6">
        <f t="shared" si="17"/>
        <v>1173</v>
      </c>
      <c r="K148" s="6">
        <v>240137881.15907398</v>
      </c>
      <c r="L148" s="6">
        <v>25883766.963674348</v>
      </c>
      <c r="M148" s="6">
        <f t="shared" si="18"/>
        <v>266021648.12274832</v>
      </c>
      <c r="N148">
        <v>4441.1434394820544</v>
      </c>
      <c r="O148">
        <f t="shared" si="19"/>
        <v>224427.92631689156</v>
      </c>
      <c r="P148">
        <f t="shared" si="20"/>
        <v>54071.183340810967</v>
      </c>
    </row>
    <row r="149" spans="2:16" x14ac:dyDescent="0.25">
      <c r="B149" t="s">
        <v>88</v>
      </c>
      <c r="C149" t="s">
        <v>111</v>
      </c>
      <c r="D149">
        <v>5</v>
      </c>
      <c r="E149" t="s">
        <v>4</v>
      </c>
      <c r="F149">
        <v>10</v>
      </c>
      <c r="G149" t="s">
        <v>65</v>
      </c>
      <c r="H149" s="6">
        <v>1126</v>
      </c>
      <c r="I149" s="6">
        <v>511</v>
      </c>
      <c r="J149" s="6">
        <f t="shared" si="17"/>
        <v>1637</v>
      </c>
      <c r="K149" s="6">
        <v>252705845.0328199</v>
      </c>
      <c r="L149" s="6">
        <v>128413639.98483098</v>
      </c>
      <c r="M149" s="6">
        <f t="shared" si="18"/>
        <v>381119485.01765084</v>
      </c>
      <c r="N149">
        <v>12524.955688108188</v>
      </c>
      <c r="O149">
        <f t="shared" si="19"/>
        <v>224427.92631689156</v>
      </c>
      <c r="P149">
        <f t="shared" si="20"/>
        <v>20176.186752720518</v>
      </c>
    </row>
    <row r="150" spans="2:16" x14ac:dyDescent="0.25">
      <c r="B150" t="s">
        <v>88</v>
      </c>
      <c r="C150" t="s">
        <v>111</v>
      </c>
      <c r="D150">
        <v>5</v>
      </c>
      <c r="E150" t="s">
        <v>4</v>
      </c>
      <c r="F150">
        <v>11</v>
      </c>
      <c r="G150" t="s">
        <v>66</v>
      </c>
      <c r="H150" s="6">
        <v>753</v>
      </c>
      <c r="I150" s="6">
        <v>112</v>
      </c>
      <c r="J150" s="6">
        <f t="shared" si="17"/>
        <v>865</v>
      </c>
      <c r="K150" s="6">
        <v>168994228.51661935</v>
      </c>
      <c r="L150" s="6">
        <v>28145455.339141037</v>
      </c>
      <c r="M150" s="6">
        <f t="shared" si="18"/>
        <v>197139683.8557604</v>
      </c>
      <c r="N150">
        <v>2673.2070571097288</v>
      </c>
      <c r="O150">
        <f t="shared" si="19"/>
        <v>224427.92631689156</v>
      </c>
      <c r="P150">
        <f t="shared" si="20"/>
        <v>63217.784820355781</v>
      </c>
    </row>
    <row r="151" spans="2:16" x14ac:dyDescent="0.25">
      <c r="B151" t="s">
        <v>88</v>
      </c>
      <c r="C151" t="s">
        <v>111</v>
      </c>
      <c r="D151">
        <v>6</v>
      </c>
      <c r="E151" t="s">
        <v>5</v>
      </c>
      <c r="F151">
        <v>1</v>
      </c>
      <c r="G151" t="s">
        <v>5</v>
      </c>
      <c r="H151" s="6">
        <v>8373</v>
      </c>
      <c r="I151" s="6">
        <v>4001</v>
      </c>
      <c r="J151" s="6">
        <f t="shared" ref="J151:J182" si="21">+H151+I151</f>
        <v>12374</v>
      </c>
      <c r="K151" s="6">
        <v>1879135027.051333</v>
      </c>
      <c r="L151" s="6">
        <v>1005446132.2491364</v>
      </c>
      <c r="M151" s="6">
        <f t="shared" ref="M151:M182" si="22">+K151+L151</f>
        <v>2884581159.3004694</v>
      </c>
      <c r="N151">
        <v>35284.844375583321</v>
      </c>
      <c r="O151">
        <f t="shared" ref="O151:O167" si="23">K151/H151</f>
        <v>224427.92631689156</v>
      </c>
      <c r="P151">
        <f t="shared" ref="P151:P167" si="24">K151/N151</f>
        <v>53256.151764457587</v>
      </c>
    </row>
    <row r="152" spans="2:16" x14ac:dyDescent="0.25">
      <c r="B152" t="s">
        <v>88</v>
      </c>
      <c r="C152" t="s">
        <v>111</v>
      </c>
      <c r="D152">
        <v>6</v>
      </c>
      <c r="E152" t="s">
        <v>5</v>
      </c>
      <c r="F152">
        <v>2</v>
      </c>
      <c r="G152" t="s">
        <v>67</v>
      </c>
      <c r="H152" s="6">
        <v>1131</v>
      </c>
      <c r="I152" s="6">
        <v>1177</v>
      </c>
      <c r="J152" s="6">
        <f t="shared" si="21"/>
        <v>2308</v>
      </c>
      <c r="K152" s="6">
        <v>253827984.66440436</v>
      </c>
      <c r="L152" s="6">
        <v>295778579.76936603</v>
      </c>
      <c r="M152" s="6">
        <f t="shared" si="22"/>
        <v>549606564.43377042</v>
      </c>
      <c r="N152">
        <v>7377.8999719401199</v>
      </c>
      <c r="O152">
        <f t="shared" si="23"/>
        <v>224427.92631689156</v>
      </c>
      <c r="P152">
        <f t="shared" si="24"/>
        <v>34403.825699693894</v>
      </c>
    </row>
    <row r="153" spans="2:16" x14ac:dyDescent="0.25">
      <c r="B153" t="s">
        <v>88</v>
      </c>
      <c r="C153" t="s">
        <v>111</v>
      </c>
      <c r="D153">
        <v>6</v>
      </c>
      <c r="E153" t="s">
        <v>5</v>
      </c>
      <c r="F153">
        <v>3</v>
      </c>
      <c r="G153" t="s">
        <v>68</v>
      </c>
      <c r="H153" s="6">
        <v>4239</v>
      </c>
      <c r="I153" s="6">
        <v>883</v>
      </c>
      <c r="J153" s="6">
        <f t="shared" si="21"/>
        <v>5122</v>
      </c>
      <c r="K153" s="6">
        <v>951349979.65730321</v>
      </c>
      <c r="L153" s="6">
        <v>221896759.50412083</v>
      </c>
      <c r="M153" s="6">
        <f t="shared" si="22"/>
        <v>1173246739.1614242</v>
      </c>
      <c r="N153">
        <v>22247.547759184497</v>
      </c>
      <c r="O153">
        <f t="shared" si="23"/>
        <v>224427.92631689153</v>
      </c>
      <c r="P153">
        <f t="shared" si="24"/>
        <v>42762.015389518856</v>
      </c>
    </row>
    <row r="154" spans="2:16" x14ac:dyDescent="0.25">
      <c r="B154" t="s">
        <v>88</v>
      </c>
      <c r="C154" t="s">
        <v>111</v>
      </c>
      <c r="D154">
        <v>6</v>
      </c>
      <c r="E154" t="s">
        <v>5</v>
      </c>
      <c r="F154">
        <v>4</v>
      </c>
      <c r="G154" t="s">
        <v>69</v>
      </c>
      <c r="H154" s="6">
        <v>1161</v>
      </c>
      <c r="I154" s="6">
        <v>727</v>
      </c>
      <c r="J154" s="6">
        <f t="shared" si="21"/>
        <v>1888</v>
      </c>
      <c r="K154" s="6">
        <v>260560822.4539111</v>
      </c>
      <c r="L154" s="6">
        <v>182694160.99603158</v>
      </c>
      <c r="M154" s="6">
        <f t="shared" si="22"/>
        <v>443254983.44994271</v>
      </c>
      <c r="N154">
        <v>3256.3111550215913</v>
      </c>
      <c r="O154">
        <f t="shared" si="23"/>
        <v>224427.92631689156</v>
      </c>
      <c r="P154">
        <f t="shared" si="24"/>
        <v>80017.175893064617</v>
      </c>
    </row>
    <row r="155" spans="2:16" x14ac:dyDescent="0.25">
      <c r="B155" t="s">
        <v>88</v>
      </c>
      <c r="C155" t="s">
        <v>111</v>
      </c>
      <c r="D155">
        <v>6</v>
      </c>
      <c r="E155" t="s">
        <v>5</v>
      </c>
      <c r="F155">
        <v>5</v>
      </c>
      <c r="G155" t="s">
        <v>70</v>
      </c>
      <c r="H155" s="6">
        <v>2560</v>
      </c>
      <c r="I155" s="6">
        <v>963</v>
      </c>
      <c r="J155" s="6">
        <f t="shared" si="21"/>
        <v>3523</v>
      </c>
      <c r="K155" s="6">
        <v>574535491.3712424</v>
      </c>
      <c r="L155" s="6">
        <v>242000656.17493588</v>
      </c>
      <c r="M155" s="6">
        <f t="shared" si="22"/>
        <v>816536147.54617834</v>
      </c>
      <c r="N155">
        <v>10520.164013837739</v>
      </c>
      <c r="O155">
        <f t="shared" si="23"/>
        <v>224427.92631689156</v>
      </c>
      <c r="P155">
        <f t="shared" si="24"/>
        <v>54612.788414279938</v>
      </c>
    </row>
    <row r="156" spans="2:16" x14ac:dyDescent="0.25">
      <c r="B156" t="s">
        <v>88</v>
      </c>
      <c r="C156" t="s">
        <v>111</v>
      </c>
      <c r="D156">
        <v>6</v>
      </c>
      <c r="E156" t="s">
        <v>5</v>
      </c>
      <c r="F156">
        <v>6</v>
      </c>
      <c r="G156" t="s">
        <v>71</v>
      </c>
      <c r="H156" s="6">
        <v>984</v>
      </c>
      <c r="I156" s="6">
        <v>1044</v>
      </c>
      <c r="J156" s="6">
        <f t="shared" si="21"/>
        <v>2028</v>
      </c>
      <c r="K156" s="6">
        <v>220837079.4958213</v>
      </c>
      <c r="L156" s="6">
        <v>262355851.55413604</v>
      </c>
      <c r="M156" s="6">
        <f t="shared" si="22"/>
        <v>483192931.04995733</v>
      </c>
      <c r="N156">
        <v>7689.5675695475775</v>
      </c>
      <c r="O156">
        <f t="shared" si="23"/>
        <v>224427.92631689156</v>
      </c>
      <c r="P156">
        <f t="shared" si="24"/>
        <v>28719.050518573498</v>
      </c>
    </row>
    <row r="157" spans="2:16" x14ac:dyDescent="0.25">
      <c r="B157" t="s">
        <v>88</v>
      </c>
      <c r="C157" t="s">
        <v>111</v>
      </c>
      <c r="D157">
        <v>6</v>
      </c>
      <c r="E157" t="s">
        <v>5</v>
      </c>
      <c r="F157">
        <v>7</v>
      </c>
      <c r="G157" t="s">
        <v>72</v>
      </c>
      <c r="H157" s="6">
        <v>1998</v>
      </c>
      <c r="I157" s="6">
        <v>1329</v>
      </c>
      <c r="J157" s="6">
        <f t="shared" si="21"/>
        <v>3327</v>
      </c>
      <c r="K157" s="6">
        <v>448406996.78114939</v>
      </c>
      <c r="L157" s="6">
        <v>333975983.44391465</v>
      </c>
      <c r="M157" s="6">
        <f t="shared" si="22"/>
        <v>782382980.22506404</v>
      </c>
      <c r="N157">
        <v>14123.612221792979</v>
      </c>
      <c r="O157">
        <f t="shared" si="23"/>
        <v>224427.92631689159</v>
      </c>
      <c r="P157">
        <f t="shared" si="24"/>
        <v>31748.747398293024</v>
      </c>
    </row>
    <row r="158" spans="2:16" x14ac:dyDescent="0.25">
      <c r="B158" t="s">
        <v>88</v>
      </c>
      <c r="C158" t="s">
        <v>111</v>
      </c>
      <c r="D158">
        <v>6</v>
      </c>
      <c r="E158" t="s">
        <v>5</v>
      </c>
      <c r="F158">
        <v>8</v>
      </c>
      <c r="G158" t="s">
        <v>73</v>
      </c>
      <c r="H158" s="6">
        <v>3175</v>
      </c>
      <c r="I158" s="6">
        <v>2241</v>
      </c>
      <c r="J158" s="6">
        <f t="shared" si="21"/>
        <v>5416</v>
      </c>
      <c r="K158" s="6">
        <v>712558666.05613077</v>
      </c>
      <c r="L158" s="6">
        <v>563160405.49120593</v>
      </c>
      <c r="M158" s="6">
        <f t="shared" si="22"/>
        <v>1275719071.5473366</v>
      </c>
      <c r="N158">
        <v>17315.743941225446</v>
      </c>
      <c r="O158">
        <f t="shared" si="23"/>
        <v>224427.92631689159</v>
      </c>
      <c r="P158">
        <f t="shared" si="24"/>
        <v>41150.912630422194</v>
      </c>
    </row>
    <row r="159" spans="2:16" x14ac:dyDescent="0.25">
      <c r="B159" t="s">
        <v>88</v>
      </c>
      <c r="C159" t="s">
        <v>111</v>
      </c>
      <c r="D159">
        <v>6</v>
      </c>
      <c r="E159" t="s">
        <v>5</v>
      </c>
      <c r="F159">
        <v>9</v>
      </c>
      <c r="G159" t="s">
        <v>74</v>
      </c>
      <c r="H159" s="6">
        <v>866</v>
      </c>
      <c r="I159" s="6">
        <v>807</v>
      </c>
      <c r="J159" s="6">
        <f t="shared" si="21"/>
        <v>1673</v>
      </c>
      <c r="K159" s="6">
        <v>194354584.19042808</v>
      </c>
      <c r="L159" s="6">
        <v>202798057.66684657</v>
      </c>
      <c r="M159" s="6">
        <f t="shared" si="22"/>
        <v>397152641.85727465</v>
      </c>
      <c r="N159">
        <v>5283.9701376475314</v>
      </c>
      <c r="O159">
        <f t="shared" si="23"/>
        <v>224427.92631689153</v>
      </c>
      <c r="P159">
        <f t="shared" si="24"/>
        <v>36781.923275016161</v>
      </c>
    </row>
    <row r="160" spans="2:16" x14ac:dyDescent="0.25">
      <c r="B160" t="s">
        <v>88</v>
      </c>
      <c r="C160" t="s">
        <v>111</v>
      </c>
      <c r="D160">
        <v>6</v>
      </c>
      <c r="E160" t="s">
        <v>5</v>
      </c>
      <c r="F160">
        <v>10</v>
      </c>
      <c r="G160" t="s">
        <v>75</v>
      </c>
      <c r="H160" s="6">
        <v>1678</v>
      </c>
      <c r="I160" s="6">
        <v>1746</v>
      </c>
      <c r="J160" s="6">
        <f t="shared" si="21"/>
        <v>3424</v>
      </c>
      <c r="K160" s="6">
        <v>376590060.35974407</v>
      </c>
      <c r="L160" s="6">
        <v>438767544.84053797</v>
      </c>
      <c r="M160" s="6">
        <f t="shared" si="22"/>
        <v>815357605.2002821</v>
      </c>
      <c r="N160">
        <v>12641.491396565345</v>
      </c>
      <c r="O160">
        <f t="shared" si="23"/>
        <v>224427.92631689159</v>
      </c>
      <c r="P160">
        <f t="shared" si="24"/>
        <v>29790.002504139855</v>
      </c>
    </row>
    <row r="161" spans="2:16" x14ac:dyDescent="0.25">
      <c r="B161" t="s">
        <v>88</v>
      </c>
      <c r="C161" t="s">
        <v>111</v>
      </c>
      <c r="D161">
        <v>6</v>
      </c>
      <c r="E161" t="s">
        <v>5</v>
      </c>
      <c r="F161">
        <v>11</v>
      </c>
      <c r="G161" t="s">
        <v>76</v>
      </c>
      <c r="H161" s="6">
        <v>157</v>
      </c>
      <c r="I161" s="6">
        <v>939</v>
      </c>
      <c r="J161" s="6">
        <f t="shared" si="21"/>
        <v>1096</v>
      </c>
      <c r="K161" s="6">
        <v>35235184.431751981</v>
      </c>
      <c r="L161" s="6">
        <v>235969487.17369136</v>
      </c>
      <c r="M161" s="6">
        <f t="shared" si="22"/>
        <v>271204671.60544336</v>
      </c>
      <c r="N161">
        <v>4938.3502204181432</v>
      </c>
      <c r="O161">
        <f t="shared" si="23"/>
        <v>224427.92631689159</v>
      </c>
      <c r="P161">
        <f t="shared" si="24"/>
        <v>7135.011260657112</v>
      </c>
    </row>
    <row r="162" spans="2:16" x14ac:dyDescent="0.25">
      <c r="B162" t="s">
        <v>88</v>
      </c>
      <c r="C162" t="s">
        <v>111</v>
      </c>
      <c r="D162">
        <v>7</v>
      </c>
      <c r="E162" t="s">
        <v>6</v>
      </c>
      <c r="F162">
        <v>1</v>
      </c>
      <c r="G162" t="s">
        <v>6</v>
      </c>
      <c r="H162" s="6">
        <v>2392</v>
      </c>
      <c r="I162" s="6">
        <v>5596</v>
      </c>
      <c r="J162" s="6">
        <f t="shared" si="21"/>
        <v>7988</v>
      </c>
      <c r="K162" s="6">
        <v>536831599.75000465</v>
      </c>
      <c r="L162" s="6">
        <v>1406267572.1235108</v>
      </c>
      <c r="M162" s="6">
        <f t="shared" si="22"/>
        <v>1943099171.8735156</v>
      </c>
      <c r="N162">
        <v>32918.459209620392</v>
      </c>
      <c r="O162">
        <f t="shared" si="23"/>
        <v>224427.92631689156</v>
      </c>
      <c r="P162">
        <f t="shared" si="24"/>
        <v>16307.920013252506</v>
      </c>
    </row>
    <row r="163" spans="2:16" x14ac:dyDescent="0.25">
      <c r="B163" t="s">
        <v>88</v>
      </c>
      <c r="C163" t="s">
        <v>111</v>
      </c>
      <c r="D163">
        <v>7</v>
      </c>
      <c r="E163" t="s">
        <v>6</v>
      </c>
      <c r="F163">
        <v>2</v>
      </c>
      <c r="G163" t="s">
        <v>77</v>
      </c>
      <c r="H163" s="6">
        <v>4313</v>
      </c>
      <c r="I163" s="6">
        <v>2443</v>
      </c>
      <c r="J163" s="6">
        <f t="shared" si="21"/>
        <v>6756</v>
      </c>
      <c r="K163" s="6">
        <v>967957646.20475328</v>
      </c>
      <c r="L163" s="6">
        <v>613922744.58501375</v>
      </c>
      <c r="M163" s="6">
        <f t="shared" si="22"/>
        <v>1581880390.789767</v>
      </c>
      <c r="N163">
        <v>46173.836792201844</v>
      </c>
      <c r="O163">
        <f t="shared" si="23"/>
        <v>224427.92631689156</v>
      </c>
      <c r="P163">
        <f t="shared" si="24"/>
        <v>20963.335807697677</v>
      </c>
    </row>
    <row r="164" spans="2:16" x14ac:dyDescent="0.25">
      <c r="B164" t="s">
        <v>88</v>
      </c>
      <c r="C164" t="s">
        <v>111</v>
      </c>
      <c r="D164">
        <v>7</v>
      </c>
      <c r="E164" t="s">
        <v>6</v>
      </c>
      <c r="F164">
        <v>3</v>
      </c>
      <c r="G164" t="s">
        <v>78</v>
      </c>
      <c r="H164" s="6">
        <v>2628</v>
      </c>
      <c r="I164" s="6">
        <v>1819</v>
      </c>
      <c r="J164" s="6">
        <f t="shared" si="21"/>
        <v>4447</v>
      </c>
      <c r="K164" s="6">
        <v>589796590.36079097</v>
      </c>
      <c r="L164" s="6">
        <v>457112350.55265671</v>
      </c>
      <c r="M164" s="6">
        <f t="shared" si="22"/>
        <v>1046908940.9134476</v>
      </c>
      <c r="N164">
        <v>19552.512928644737</v>
      </c>
      <c r="O164">
        <f t="shared" si="23"/>
        <v>224427.92631689153</v>
      </c>
      <c r="P164">
        <f t="shared" si="24"/>
        <v>30164.746215138912</v>
      </c>
    </row>
    <row r="165" spans="2:16" x14ac:dyDescent="0.25">
      <c r="B165" t="s">
        <v>88</v>
      </c>
      <c r="C165" t="s">
        <v>111</v>
      </c>
      <c r="D165">
        <v>7</v>
      </c>
      <c r="E165" t="s">
        <v>6</v>
      </c>
      <c r="F165">
        <v>4</v>
      </c>
      <c r="G165" t="s">
        <v>91</v>
      </c>
      <c r="H165" s="6">
        <v>4256</v>
      </c>
      <c r="I165" s="6">
        <v>4541</v>
      </c>
      <c r="J165" s="6">
        <f t="shared" si="21"/>
        <v>8797</v>
      </c>
      <c r="K165" s="6">
        <v>955165254.4046905</v>
      </c>
      <c r="L165" s="6">
        <v>1141147434.777138</v>
      </c>
      <c r="M165" s="6">
        <f t="shared" si="22"/>
        <v>2096312689.1818285</v>
      </c>
      <c r="N165">
        <v>16150.347077683142</v>
      </c>
      <c r="O165">
        <f t="shared" si="23"/>
        <v>224427.92631689156</v>
      </c>
      <c r="P165">
        <f t="shared" si="24"/>
        <v>59142.088390444318</v>
      </c>
    </row>
    <row r="166" spans="2:16" x14ac:dyDescent="0.25">
      <c r="B166" t="s">
        <v>88</v>
      </c>
      <c r="C166" t="s">
        <v>111</v>
      </c>
      <c r="D166">
        <v>7</v>
      </c>
      <c r="E166" t="s">
        <v>6</v>
      </c>
      <c r="F166">
        <v>5</v>
      </c>
      <c r="G166" t="s">
        <v>79</v>
      </c>
      <c r="H166" s="6">
        <v>1551</v>
      </c>
      <c r="I166" s="6">
        <v>747</v>
      </c>
      <c r="J166" s="6">
        <f t="shared" si="21"/>
        <v>2298</v>
      </c>
      <c r="K166" s="6">
        <v>348087713.71749884</v>
      </c>
      <c r="L166" s="6">
        <v>187720135.1637353</v>
      </c>
      <c r="M166" s="6">
        <f t="shared" si="22"/>
        <v>535807848.88123417</v>
      </c>
      <c r="N166">
        <v>14864.583100615211</v>
      </c>
      <c r="O166">
        <f t="shared" si="23"/>
        <v>224427.92631689159</v>
      </c>
      <c r="P166">
        <f t="shared" si="24"/>
        <v>23417.253707108157</v>
      </c>
    </row>
    <row r="167" spans="2:16" x14ac:dyDescent="0.25">
      <c r="B167" t="s">
        <v>88</v>
      </c>
      <c r="C167" t="s">
        <v>111</v>
      </c>
      <c r="D167">
        <v>7</v>
      </c>
      <c r="E167" t="s">
        <v>6</v>
      </c>
      <c r="F167">
        <v>6</v>
      </c>
      <c r="G167" t="s">
        <v>80</v>
      </c>
      <c r="H167" s="6">
        <v>724</v>
      </c>
      <c r="I167" s="6">
        <v>640</v>
      </c>
      <c r="J167" s="6">
        <f t="shared" si="21"/>
        <v>1364</v>
      </c>
      <c r="K167" s="6">
        <v>162485818.65342951</v>
      </c>
      <c r="L167" s="6">
        <v>160831173.36652023</v>
      </c>
      <c r="M167" s="6">
        <f t="shared" si="22"/>
        <v>323316992.01994973</v>
      </c>
      <c r="N167">
        <v>14869.302257052212</v>
      </c>
      <c r="O167">
        <f t="shared" si="23"/>
        <v>224427.92631689159</v>
      </c>
      <c r="P167">
        <f t="shared" si="24"/>
        <v>10927.602105631133</v>
      </c>
    </row>
    <row r="168" spans="2:16" x14ac:dyDescent="0.25">
      <c r="B168" s="4" t="s">
        <v>130</v>
      </c>
      <c r="C168" s="4"/>
      <c r="D168" s="4"/>
      <c r="E168" s="4"/>
      <c r="F168" s="4"/>
      <c r="G168" s="4"/>
      <c r="H168" s="9">
        <f t="shared" ref="H168:M168" si="25">SUM(H87:H167)</f>
        <v>147699</v>
      </c>
      <c r="I168" s="9">
        <f t="shared" si="25"/>
        <v>160798</v>
      </c>
      <c r="J168" s="9">
        <f t="shared" si="25"/>
        <v>308497</v>
      </c>
      <c r="K168" s="9">
        <f t="shared" si="25"/>
        <v>33147780289.078571</v>
      </c>
      <c r="L168" s="9">
        <f t="shared" si="25"/>
        <v>40408329710.921432</v>
      </c>
      <c r="M168" s="9">
        <f t="shared" si="25"/>
        <v>73556109999.999985</v>
      </c>
      <c r="N168">
        <v>49597.310694731998</v>
      </c>
      <c r="O168">
        <f>K171/H171</f>
        <v>1662390.419047619</v>
      </c>
      <c r="P168">
        <f>K171/N168</f>
        <v>3519.3640855720837</v>
      </c>
    </row>
    <row r="170" spans="2:16" x14ac:dyDescent="0.25">
      <c r="B170" s="4" t="s">
        <v>132</v>
      </c>
      <c r="C170" s="4"/>
      <c r="N170">
        <v>6830.8210846353886</v>
      </c>
      <c r="O170">
        <f t="shared" ref="O170:O201" si="26">K172/H172</f>
        <v>689397.33333333337</v>
      </c>
      <c r="P170">
        <f t="shared" ref="P170:P201" si="27">K172/N170</f>
        <v>605.54711487086024</v>
      </c>
    </row>
    <row r="171" spans="2:16" x14ac:dyDescent="0.25">
      <c r="B171" t="s">
        <v>88</v>
      </c>
      <c r="C171" t="s">
        <v>119</v>
      </c>
      <c r="D171">
        <v>1</v>
      </c>
      <c r="E171" t="s">
        <v>0</v>
      </c>
      <c r="F171">
        <v>1</v>
      </c>
      <c r="G171" t="s">
        <v>0</v>
      </c>
      <c r="H171" s="6">
        <v>105</v>
      </c>
      <c r="I171" s="6">
        <v>0</v>
      </c>
      <c r="J171" s="6">
        <f t="shared" ref="J171:J202" si="28">+H171+I171</f>
        <v>105</v>
      </c>
      <c r="K171" s="6">
        <v>174550994</v>
      </c>
      <c r="L171" s="6">
        <v>0</v>
      </c>
      <c r="M171" s="6">
        <f t="shared" ref="M171:M202" si="29">+K171+L171</f>
        <v>174550994</v>
      </c>
      <c r="N171">
        <v>38288.035322640673</v>
      </c>
      <c r="O171">
        <f t="shared" si="26"/>
        <v>1627735.1304347827</v>
      </c>
      <c r="P171">
        <f t="shared" si="27"/>
        <v>977.79652793681032</v>
      </c>
    </row>
    <row r="172" spans="2:16" x14ac:dyDescent="0.25">
      <c r="B172" t="s">
        <v>88</v>
      </c>
      <c r="C172" t="s">
        <v>119</v>
      </c>
      <c r="D172">
        <v>1</v>
      </c>
      <c r="E172" t="s">
        <v>0</v>
      </c>
      <c r="F172">
        <v>2</v>
      </c>
      <c r="G172" t="s">
        <v>7</v>
      </c>
      <c r="H172" s="6">
        <v>6</v>
      </c>
      <c r="I172" s="6">
        <v>0</v>
      </c>
      <c r="J172" s="6">
        <f t="shared" si="28"/>
        <v>6</v>
      </c>
      <c r="K172" s="6">
        <v>4136384</v>
      </c>
      <c r="L172" s="6">
        <v>0</v>
      </c>
      <c r="M172" s="6">
        <f t="shared" si="29"/>
        <v>4136384</v>
      </c>
      <c r="N172">
        <v>7533.8623096473575</v>
      </c>
      <c r="O172">
        <f t="shared" si="26"/>
        <v>2515226.111111111</v>
      </c>
      <c r="P172">
        <f t="shared" si="27"/>
        <v>3004.705165770356</v>
      </c>
    </row>
    <row r="173" spans="2:16" x14ac:dyDescent="0.25">
      <c r="B173" t="s">
        <v>88</v>
      </c>
      <c r="C173" t="s">
        <v>119</v>
      </c>
      <c r="D173">
        <v>1</v>
      </c>
      <c r="E173" t="s">
        <v>0</v>
      </c>
      <c r="F173">
        <v>3</v>
      </c>
      <c r="G173" t="s">
        <v>8</v>
      </c>
      <c r="H173" s="6">
        <v>23</v>
      </c>
      <c r="I173" s="6">
        <v>0</v>
      </c>
      <c r="J173" s="6">
        <f t="shared" si="28"/>
        <v>23</v>
      </c>
      <c r="K173" s="6">
        <v>37437908</v>
      </c>
      <c r="L173" s="6">
        <v>0</v>
      </c>
      <c r="M173" s="6">
        <f t="shared" si="29"/>
        <v>37437908</v>
      </c>
      <c r="N173">
        <v>4290.1650067549108</v>
      </c>
      <c r="O173" t="e">
        <f t="shared" si="26"/>
        <v>#DIV/0!</v>
      </c>
      <c r="P173">
        <f t="shared" si="27"/>
        <v>0</v>
      </c>
    </row>
    <row r="174" spans="2:16" x14ac:dyDescent="0.25">
      <c r="B174" t="s">
        <v>88</v>
      </c>
      <c r="C174" t="s">
        <v>119</v>
      </c>
      <c r="D174">
        <v>1</v>
      </c>
      <c r="E174" t="s">
        <v>0</v>
      </c>
      <c r="F174">
        <v>4</v>
      </c>
      <c r="G174" t="s">
        <v>9</v>
      </c>
      <c r="H174" s="6">
        <v>9</v>
      </c>
      <c r="I174" s="6">
        <v>0</v>
      </c>
      <c r="J174" s="6">
        <f t="shared" si="28"/>
        <v>9</v>
      </c>
      <c r="K174" s="6">
        <v>22637035</v>
      </c>
      <c r="L174" s="6">
        <v>0</v>
      </c>
      <c r="M174" s="6">
        <f t="shared" si="29"/>
        <v>22637035</v>
      </c>
      <c r="N174">
        <v>13065.641096825666</v>
      </c>
      <c r="O174">
        <f t="shared" si="26"/>
        <v>1040099.8666666667</v>
      </c>
      <c r="P174">
        <f t="shared" si="27"/>
        <v>1194.0859146812495</v>
      </c>
    </row>
    <row r="175" spans="2:16" x14ac:dyDescent="0.25">
      <c r="B175" t="s">
        <v>88</v>
      </c>
      <c r="C175" t="s">
        <v>119</v>
      </c>
      <c r="D175">
        <v>1</v>
      </c>
      <c r="E175" t="s">
        <v>0</v>
      </c>
      <c r="F175">
        <v>5</v>
      </c>
      <c r="G175" t="s">
        <v>10</v>
      </c>
      <c r="H175" s="6">
        <v>0</v>
      </c>
      <c r="I175" s="6">
        <v>0</v>
      </c>
      <c r="J175" s="6">
        <f t="shared" si="28"/>
        <v>0</v>
      </c>
      <c r="K175" s="6">
        <v>0</v>
      </c>
      <c r="L175" s="6">
        <v>0</v>
      </c>
      <c r="M175" s="6">
        <f t="shared" si="29"/>
        <v>0</v>
      </c>
      <c r="N175">
        <v>4691.2420885124211</v>
      </c>
      <c r="O175">
        <f t="shared" si="26"/>
        <v>169724.5</v>
      </c>
      <c r="P175">
        <f t="shared" si="27"/>
        <v>72.358022373481532</v>
      </c>
    </row>
    <row r="176" spans="2:16" x14ac:dyDescent="0.25">
      <c r="B176" t="s">
        <v>88</v>
      </c>
      <c r="C176" t="s">
        <v>119</v>
      </c>
      <c r="D176">
        <v>1</v>
      </c>
      <c r="E176" t="s">
        <v>0</v>
      </c>
      <c r="F176">
        <v>6</v>
      </c>
      <c r="G176" t="s">
        <v>11</v>
      </c>
      <c r="H176" s="6">
        <v>15</v>
      </c>
      <c r="I176" s="6">
        <v>0</v>
      </c>
      <c r="J176" s="6">
        <f t="shared" si="28"/>
        <v>15</v>
      </c>
      <c r="K176" s="6">
        <v>15601498</v>
      </c>
      <c r="L176" s="6">
        <v>0</v>
      </c>
      <c r="M176" s="6">
        <f t="shared" si="29"/>
        <v>15601498</v>
      </c>
      <c r="N176">
        <v>18295.653043195947</v>
      </c>
      <c r="O176">
        <f t="shared" si="26"/>
        <v>1448062.2666666666</v>
      </c>
      <c r="P176">
        <f t="shared" si="27"/>
        <v>2374.4365887041017</v>
      </c>
    </row>
    <row r="177" spans="2:16" x14ac:dyDescent="0.25">
      <c r="B177" t="s">
        <v>88</v>
      </c>
      <c r="C177" t="s">
        <v>119</v>
      </c>
      <c r="D177">
        <v>1</v>
      </c>
      <c r="E177" t="s">
        <v>0</v>
      </c>
      <c r="F177">
        <v>7</v>
      </c>
      <c r="G177" t="s">
        <v>12</v>
      </c>
      <c r="H177" s="6">
        <v>2</v>
      </c>
      <c r="I177" s="6">
        <v>0</v>
      </c>
      <c r="J177" s="6">
        <f t="shared" si="28"/>
        <v>2</v>
      </c>
      <c r="K177" s="6">
        <v>339449</v>
      </c>
      <c r="L177" s="6">
        <v>0</v>
      </c>
      <c r="M177" s="6">
        <f t="shared" si="29"/>
        <v>339449</v>
      </c>
      <c r="N177">
        <v>5720.334194750706</v>
      </c>
      <c r="O177">
        <f t="shared" si="26"/>
        <v>1272414.8</v>
      </c>
      <c r="P177">
        <f t="shared" si="27"/>
        <v>1112.1857191207796</v>
      </c>
    </row>
    <row r="178" spans="2:16" x14ac:dyDescent="0.25">
      <c r="B178" t="s">
        <v>88</v>
      </c>
      <c r="C178" t="s">
        <v>119</v>
      </c>
      <c r="D178">
        <v>1</v>
      </c>
      <c r="E178" t="s">
        <v>0</v>
      </c>
      <c r="F178">
        <v>8</v>
      </c>
      <c r="G178" t="s">
        <v>13</v>
      </c>
      <c r="H178" s="6">
        <v>30</v>
      </c>
      <c r="I178" s="6">
        <v>0</v>
      </c>
      <c r="J178" s="6">
        <f t="shared" si="28"/>
        <v>30</v>
      </c>
      <c r="K178" s="6">
        <v>43441868</v>
      </c>
      <c r="L178" s="6">
        <v>0</v>
      </c>
      <c r="M178" s="6">
        <f t="shared" si="29"/>
        <v>43441868</v>
      </c>
      <c r="N178">
        <v>18529.908495749431</v>
      </c>
      <c r="O178">
        <f t="shared" si="26"/>
        <v>475317.25</v>
      </c>
      <c r="P178">
        <f t="shared" si="27"/>
        <v>205.21083527596821</v>
      </c>
    </row>
    <row r="179" spans="2:16" x14ac:dyDescent="0.25">
      <c r="B179" t="s">
        <v>88</v>
      </c>
      <c r="C179" t="s">
        <v>119</v>
      </c>
      <c r="D179">
        <v>1</v>
      </c>
      <c r="E179" t="s">
        <v>0</v>
      </c>
      <c r="F179">
        <v>9</v>
      </c>
      <c r="G179" t="s">
        <v>14</v>
      </c>
      <c r="H179" s="6">
        <v>5</v>
      </c>
      <c r="I179" s="6">
        <v>0</v>
      </c>
      <c r="J179" s="6">
        <f t="shared" si="28"/>
        <v>5</v>
      </c>
      <c r="K179" s="6">
        <v>6362074</v>
      </c>
      <c r="L179" s="6">
        <v>0</v>
      </c>
      <c r="M179" s="6">
        <f t="shared" si="29"/>
        <v>6362074</v>
      </c>
      <c r="N179">
        <v>8033.2188091808002</v>
      </c>
      <c r="O179">
        <f t="shared" si="26"/>
        <v>993537.7297297297</v>
      </c>
      <c r="P179">
        <f t="shared" si="27"/>
        <v>4576.1103828004343</v>
      </c>
    </row>
    <row r="180" spans="2:16" x14ac:dyDescent="0.25">
      <c r="B180" t="s">
        <v>88</v>
      </c>
      <c r="C180" t="s">
        <v>119</v>
      </c>
      <c r="D180">
        <v>1</v>
      </c>
      <c r="E180" t="s">
        <v>0</v>
      </c>
      <c r="F180">
        <v>10</v>
      </c>
      <c r="G180" t="s">
        <v>15</v>
      </c>
      <c r="H180" s="6">
        <v>8</v>
      </c>
      <c r="I180" s="6">
        <v>0</v>
      </c>
      <c r="J180" s="6">
        <f t="shared" si="28"/>
        <v>8</v>
      </c>
      <c r="K180" s="6">
        <v>3802538</v>
      </c>
      <c r="L180" s="6">
        <v>0</v>
      </c>
      <c r="M180" s="6">
        <f t="shared" si="29"/>
        <v>3802538</v>
      </c>
      <c r="N180">
        <v>5560.8352940058221</v>
      </c>
      <c r="O180">
        <f t="shared" si="26"/>
        <v>742080</v>
      </c>
      <c r="P180">
        <f t="shared" si="27"/>
        <v>533.79031081888616</v>
      </c>
    </row>
    <row r="181" spans="2:16" x14ac:dyDescent="0.25">
      <c r="B181" t="s">
        <v>88</v>
      </c>
      <c r="C181" t="s">
        <v>119</v>
      </c>
      <c r="D181">
        <v>1</v>
      </c>
      <c r="E181" t="s">
        <v>0</v>
      </c>
      <c r="F181">
        <v>11</v>
      </c>
      <c r="G181" t="s">
        <v>16</v>
      </c>
      <c r="H181" s="6">
        <v>37</v>
      </c>
      <c r="I181" s="6">
        <v>0</v>
      </c>
      <c r="J181" s="6">
        <f t="shared" si="28"/>
        <v>37</v>
      </c>
      <c r="K181" s="6">
        <v>36760896</v>
      </c>
      <c r="L181" s="6">
        <v>0</v>
      </c>
      <c r="M181" s="6">
        <f t="shared" si="29"/>
        <v>36760896</v>
      </c>
      <c r="N181">
        <v>9177.0020128483975</v>
      </c>
      <c r="O181">
        <f t="shared" si="26"/>
        <v>1853178.4</v>
      </c>
      <c r="P181">
        <f t="shared" si="27"/>
        <v>5048.4308421351279</v>
      </c>
    </row>
    <row r="182" spans="2:16" x14ac:dyDescent="0.25">
      <c r="B182" t="s">
        <v>88</v>
      </c>
      <c r="C182" t="s">
        <v>119</v>
      </c>
      <c r="D182">
        <v>1</v>
      </c>
      <c r="E182" t="s">
        <v>0</v>
      </c>
      <c r="F182">
        <v>12</v>
      </c>
      <c r="G182" t="s">
        <v>17</v>
      </c>
      <c r="H182" s="6">
        <v>4</v>
      </c>
      <c r="I182" s="6">
        <v>0</v>
      </c>
      <c r="J182" s="6">
        <f t="shared" si="28"/>
        <v>4</v>
      </c>
      <c r="K182" s="6">
        <v>2968320</v>
      </c>
      <c r="L182" s="6">
        <v>0</v>
      </c>
      <c r="M182" s="6">
        <f t="shared" si="29"/>
        <v>2968320</v>
      </c>
      <c r="N182">
        <v>6503.8947080760236</v>
      </c>
      <c r="O182" t="e">
        <f t="shared" si="26"/>
        <v>#DIV/0!</v>
      </c>
      <c r="P182">
        <f t="shared" si="27"/>
        <v>0</v>
      </c>
    </row>
    <row r="183" spans="2:16" x14ac:dyDescent="0.25">
      <c r="B183" t="s">
        <v>88</v>
      </c>
      <c r="C183" t="s">
        <v>119</v>
      </c>
      <c r="D183">
        <v>1</v>
      </c>
      <c r="E183" t="s">
        <v>0</v>
      </c>
      <c r="F183">
        <v>13</v>
      </c>
      <c r="G183" t="s">
        <v>18</v>
      </c>
      <c r="H183" s="6">
        <v>25</v>
      </c>
      <c r="I183" s="6">
        <v>0</v>
      </c>
      <c r="J183" s="6">
        <f t="shared" si="28"/>
        <v>25</v>
      </c>
      <c r="K183" s="6">
        <v>46329460</v>
      </c>
      <c r="L183" s="6">
        <v>0</v>
      </c>
      <c r="M183" s="6">
        <f t="shared" si="29"/>
        <v>46329460</v>
      </c>
      <c r="N183">
        <v>4021.2699482738321</v>
      </c>
      <c r="O183">
        <f t="shared" si="26"/>
        <v>1527834.96</v>
      </c>
      <c r="P183">
        <f t="shared" si="27"/>
        <v>9498.4605588082777</v>
      </c>
    </row>
    <row r="184" spans="2:16" x14ac:dyDescent="0.25">
      <c r="B184" t="s">
        <v>88</v>
      </c>
      <c r="C184" t="s">
        <v>119</v>
      </c>
      <c r="D184">
        <v>1</v>
      </c>
      <c r="E184" t="s">
        <v>0</v>
      </c>
      <c r="F184">
        <v>14</v>
      </c>
      <c r="G184" t="s">
        <v>19</v>
      </c>
      <c r="H184" s="6">
        <v>0</v>
      </c>
      <c r="I184" s="6">
        <v>0</v>
      </c>
      <c r="J184" s="6">
        <f t="shared" si="28"/>
        <v>0</v>
      </c>
      <c r="K184" s="6">
        <v>0</v>
      </c>
      <c r="L184" s="6">
        <v>0</v>
      </c>
      <c r="M184" s="6">
        <f t="shared" si="29"/>
        <v>0</v>
      </c>
      <c r="N184">
        <v>1929.5264882058982</v>
      </c>
      <c r="O184" t="e">
        <f t="shared" si="26"/>
        <v>#DIV/0!</v>
      </c>
      <c r="P184">
        <f t="shared" si="27"/>
        <v>0</v>
      </c>
    </row>
    <row r="185" spans="2:16" x14ac:dyDescent="0.25">
      <c r="B185" t="s">
        <v>88</v>
      </c>
      <c r="C185" t="s">
        <v>119</v>
      </c>
      <c r="D185">
        <v>1</v>
      </c>
      <c r="E185" t="s">
        <v>0</v>
      </c>
      <c r="F185">
        <v>15</v>
      </c>
      <c r="G185" t="s">
        <v>20</v>
      </c>
      <c r="H185" s="6">
        <v>25</v>
      </c>
      <c r="I185" s="6">
        <v>0</v>
      </c>
      <c r="J185" s="6">
        <f t="shared" si="28"/>
        <v>25</v>
      </c>
      <c r="K185" s="6">
        <v>38195874</v>
      </c>
      <c r="L185" s="6">
        <v>0</v>
      </c>
      <c r="M185" s="6">
        <f t="shared" si="29"/>
        <v>38195874</v>
      </c>
      <c r="N185">
        <v>1556.3990114368446</v>
      </c>
      <c r="O185">
        <f t="shared" si="26"/>
        <v>507753.25</v>
      </c>
      <c r="P185">
        <f t="shared" si="27"/>
        <v>1304.943645604734</v>
      </c>
    </row>
    <row r="186" spans="2:16" x14ac:dyDescent="0.25">
      <c r="B186" t="s">
        <v>88</v>
      </c>
      <c r="C186" t="s">
        <v>119</v>
      </c>
      <c r="D186">
        <v>1</v>
      </c>
      <c r="E186" t="s">
        <v>0</v>
      </c>
      <c r="F186">
        <v>16</v>
      </c>
      <c r="G186" t="s">
        <v>21</v>
      </c>
      <c r="H186" s="6">
        <v>0</v>
      </c>
      <c r="I186" s="6">
        <v>0</v>
      </c>
      <c r="J186" s="6">
        <f t="shared" si="28"/>
        <v>0</v>
      </c>
      <c r="K186" s="6">
        <v>0</v>
      </c>
      <c r="L186" s="6">
        <v>0</v>
      </c>
      <c r="M186" s="6">
        <f t="shared" si="29"/>
        <v>0</v>
      </c>
      <c r="N186">
        <v>9054.9907626784188</v>
      </c>
      <c r="O186" t="e">
        <f t="shared" si="26"/>
        <v>#DIV/0!</v>
      </c>
      <c r="P186">
        <f t="shared" si="27"/>
        <v>0</v>
      </c>
    </row>
    <row r="187" spans="2:16" x14ac:dyDescent="0.25">
      <c r="B187" t="s">
        <v>88</v>
      </c>
      <c r="C187" t="s">
        <v>119</v>
      </c>
      <c r="D187">
        <v>1</v>
      </c>
      <c r="E187" t="s">
        <v>0</v>
      </c>
      <c r="F187">
        <v>17</v>
      </c>
      <c r="G187" t="s">
        <v>22</v>
      </c>
      <c r="H187" s="6">
        <v>4</v>
      </c>
      <c r="I187" s="6">
        <v>0</v>
      </c>
      <c r="J187" s="6">
        <f t="shared" si="28"/>
        <v>4</v>
      </c>
      <c r="K187" s="6">
        <v>2031013</v>
      </c>
      <c r="L187" s="6">
        <v>0</v>
      </c>
      <c r="M187" s="6">
        <f t="shared" si="29"/>
        <v>2031013</v>
      </c>
      <c r="N187">
        <v>50441.874323327494</v>
      </c>
      <c r="O187">
        <f t="shared" si="26"/>
        <v>995185.71428571432</v>
      </c>
      <c r="P187">
        <f t="shared" si="27"/>
        <v>138.10549456086221</v>
      </c>
    </row>
    <row r="188" spans="2:16" x14ac:dyDescent="0.25">
      <c r="B188" t="s">
        <v>88</v>
      </c>
      <c r="C188" t="s">
        <v>119</v>
      </c>
      <c r="D188">
        <v>1</v>
      </c>
      <c r="E188" t="s">
        <v>0</v>
      </c>
      <c r="F188">
        <v>18</v>
      </c>
      <c r="G188" t="s">
        <v>23</v>
      </c>
      <c r="H188" s="6">
        <v>0</v>
      </c>
      <c r="I188" s="6">
        <v>0</v>
      </c>
      <c r="J188" s="6">
        <f t="shared" si="28"/>
        <v>0</v>
      </c>
      <c r="K188" s="6">
        <v>0</v>
      </c>
      <c r="L188" s="6">
        <v>0</v>
      </c>
      <c r="M188" s="6">
        <f t="shared" si="29"/>
        <v>0</v>
      </c>
      <c r="N188">
        <v>3571.3091537024716</v>
      </c>
      <c r="O188" t="e">
        <f t="shared" si="26"/>
        <v>#DIV/0!</v>
      </c>
      <c r="P188">
        <f t="shared" si="27"/>
        <v>0</v>
      </c>
    </row>
    <row r="189" spans="2:16" x14ac:dyDescent="0.25">
      <c r="B189" t="s">
        <v>88</v>
      </c>
      <c r="C189" t="s">
        <v>119</v>
      </c>
      <c r="D189">
        <v>1</v>
      </c>
      <c r="E189" t="s">
        <v>0</v>
      </c>
      <c r="F189">
        <v>19</v>
      </c>
      <c r="G189" t="s">
        <v>24</v>
      </c>
      <c r="H189" s="6">
        <v>7</v>
      </c>
      <c r="I189" s="6">
        <v>0</v>
      </c>
      <c r="J189" s="6">
        <f t="shared" si="28"/>
        <v>7</v>
      </c>
      <c r="K189" s="6">
        <v>6966300</v>
      </c>
      <c r="L189" s="6">
        <v>0</v>
      </c>
      <c r="M189" s="6">
        <f t="shared" si="29"/>
        <v>6966300</v>
      </c>
      <c r="N189">
        <v>49360.915094174881</v>
      </c>
      <c r="O189">
        <f t="shared" si="26"/>
        <v>1267822.5675000001</v>
      </c>
      <c r="P189">
        <f t="shared" si="27"/>
        <v>1746.5627293480613</v>
      </c>
    </row>
    <row r="190" spans="2:16" x14ac:dyDescent="0.25">
      <c r="B190" t="s">
        <v>88</v>
      </c>
      <c r="C190" t="s">
        <v>119</v>
      </c>
      <c r="D190">
        <v>1</v>
      </c>
      <c r="E190" t="s">
        <v>0</v>
      </c>
      <c r="F190">
        <v>20</v>
      </c>
      <c r="G190" t="s">
        <v>25</v>
      </c>
      <c r="H190" s="6">
        <v>0</v>
      </c>
      <c r="I190" s="6">
        <v>0</v>
      </c>
      <c r="J190" s="6">
        <f t="shared" si="28"/>
        <v>0</v>
      </c>
      <c r="K190" s="6">
        <v>0</v>
      </c>
      <c r="L190" s="6">
        <v>0</v>
      </c>
      <c r="M190" s="6">
        <f t="shared" si="29"/>
        <v>0</v>
      </c>
      <c r="N190">
        <v>19834.498478268597</v>
      </c>
      <c r="O190">
        <f t="shared" si="26"/>
        <v>1043055.6666666666</v>
      </c>
      <c r="P190">
        <f t="shared" si="27"/>
        <v>631.05543171226236</v>
      </c>
    </row>
    <row r="191" spans="2:16" x14ac:dyDescent="0.25">
      <c r="B191" t="s">
        <v>88</v>
      </c>
      <c r="C191" t="s">
        <v>119</v>
      </c>
      <c r="D191">
        <v>2</v>
      </c>
      <c r="E191" t="s">
        <v>1</v>
      </c>
      <c r="F191">
        <v>1</v>
      </c>
      <c r="G191" t="s">
        <v>1</v>
      </c>
      <c r="H191" s="6">
        <v>68</v>
      </c>
      <c r="I191" s="6">
        <v>0</v>
      </c>
      <c r="J191" s="6">
        <f t="shared" si="28"/>
        <v>68</v>
      </c>
      <c r="K191" s="6">
        <v>86211934.590000004</v>
      </c>
      <c r="L191" s="6">
        <v>0</v>
      </c>
      <c r="M191" s="6">
        <f t="shared" si="29"/>
        <v>86211934.590000004</v>
      </c>
      <c r="N191">
        <v>17201.009398156104</v>
      </c>
      <c r="O191">
        <f t="shared" si="26"/>
        <v>1664702.5333333334</v>
      </c>
      <c r="P191">
        <f t="shared" si="27"/>
        <v>1451.6902713091224</v>
      </c>
    </row>
    <row r="192" spans="2:16" x14ac:dyDescent="0.25">
      <c r="B192" t="s">
        <v>88</v>
      </c>
      <c r="C192" t="s">
        <v>119</v>
      </c>
      <c r="D192">
        <v>2</v>
      </c>
      <c r="E192" t="s">
        <v>1</v>
      </c>
      <c r="F192">
        <v>2</v>
      </c>
      <c r="G192" t="s">
        <v>26</v>
      </c>
      <c r="H192" s="6">
        <v>12</v>
      </c>
      <c r="I192" s="6">
        <v>0</v>
      </c>
      <c r="J192" s="6">
        <f t="shared" si="28"/>
        <v>12</v>
      </c>
      <c r="K192" s="6">
        <v>12516668</v>
      </c>
      <c r="L192" s="6">
        <v>0</v>
      </c>
      <c r="M192" s="6">
        <f t="shared" si="29"/>
        <v>12516668</v>
      </c>
      <c r="N192">
        <v>1698.8299372648457</v>
      </c>
      <c r="O192" t="e">
        <f t="shared" si="26"/>
        <v>#DIV/0!</v>
      </c>
      <c r="P192">
        <f t="shared" si="27"/>
        <v>0</v>
      </c>
    </row>
    <row r="193" spans="2:16" x14ac:dyDescent="0.25">
      <c r="B193" t="s">
        <v>88</v>
      </c>
      <c r="C193" t="s">
        <v>119</v>
      </c>
      <c r="D193">
        <v>2</v>
      </c>
      <c r="E193" t="s">
        <v>1</v>
      </c>
      <c r="F193">
        <v>3</v>
      </c>
      <c r="G193" t="s">
        <v>27</v>
      </c>
      <c r="H193" s="6">
        <v>15</v>
      </c>
      <c r="I193" s="6">
        <v>0</v>
      </c>
      <c r="J193" s="6">
        <f t="shared" si="28"/>
        <v>15</v>
      </c>
      <c r="K193" s="6">
        <v>24970538</v>
      </c>
      <c r="L193" s="6">
        <v>0</v>
      </c>
      <c r="M193" s="6">
        <f t="shared" si="29"/>
        <v>24970538</v>
      </c>
      <c r="N193">
        <v>5016.9708980307305</v>
      </c>
      <c r="O193">
        <f t="shared" si="26"/>
        <v>3400214.8</v>
      </c>
      <c r="P193">
        <f t="shared" si="27"/>
        <v>3388.7128997844675</v>
      </c>
    </row>
    <row r="194" spans="2:16" x14ac:dyDescent="0.25">
      <c r="B194" t="s">
        <v>88</v>
      </c>
      <c r="C194" t="s">
        <v>119</v>
      </c>
      <c r="D194">
        <v>2</v>
      </c>
      <c r="E194" t="s">
        <v>1</v>
      </c>
      <c r="F194">
        <v>4</v>
      </c>
      <c r="G194" t="s">
        <v>28</v>
      </c>
      <c r="H194" s="6">
        <v>0</v>
      </c>
      <c r="I194" s="6">
        <v>0</v>
      </c>
      <c r="J194" s="6">
        <f t="shared" si="28"/>
        <v>0</v>
      </c>
      <c r="K194" s="6">
        <v>0</v>
      </c>
      <c r="L194" s="6">
        <v>0</v>
      </c>
      <c r="M194" s="6">
        <f t="shared" si="29"/>
        <v>0</v>
      </c>
      <c r="N194">
        <v>11023.549057559299</v>
      </c>
      <c r="O194">
        <f t="shared" si="26"/>
        <v>1422009.888888889</v>
      </c>
      <c r="P194">
        <f t="shared" si="27"/>
        <v>1160.9771892132894</v>
      </c>
    </row>
    <row r="195" spans="2:16" x14ac:dyDescent="0.25">
      <c r="B195" t="s">
        <v>88</v>
      </c>
      <c r="C195" t="s">
        <v>119</v>
      </c>
      <c r="D195">
        <v>2</v>
      </c>
      <c r="E195" t="s">
        <v>1</v>
      </c>
      <c r="F195">
        <v>5</v>
      </c>
      <c r="G195" t="s">
        <v>29</v>
      </c>
      <c r="H195" s="6">
        <v>5</v>
      </c>
      <c r="I195" s="6">
        <v>0</v>
      </c>
      <c r="J195" s="6">
        <f t="shared" si="28"/>
        <v>5</v>
      </c>
      <c r="K195" s="6">
        <v>17001074</v>
      </c>
      <c r="L195" s="6">
        <v>0</v>
      </c>
      <c r="M195" s="6">
        <f t="shared" si="29"/>
        <v>17001074</v>
      </c>
      <c r="N195">
        <v>7121.8727526224402</v>
      </c>
      <c r="O195">
        <f t="shared" si="26"/>
        <v>1688681.25</v>
      </c>
      <c r="P195">
        <f t="shared" si="27"/>
        <v>1896.8957280268037</v>
      </c>
    </row>
    <row r="196" spans="2:16" x14ac:dyDescent="0.25">
      <c r="B196" t="s">
        <v>88</v>
      </c>
      <c r="C196" t="s">
        <v>119</v>
      </c>
      <c r="D196">
        <v>2</v>
      </c>
      <c r="E196" t="s">
        <v>1</v>
      </c>
      <c r="F196">
        <v>6</v>
      </c>
      <c r="G196" t="s">
        <v>30</v>
      </c>
      <c r="H196" s="6">
        <v>9</v>
      </c>
      <c r="I196" s="6">
        <v>0</v>
      </c>
      <c r="J196" s="6">
        <f t="shared" si="28"/>
        <v>9</v>
      </c>
      <c r="K196" s="6">
        <v>12798089</v>
      </c>
      <c r="L196" s="6">
        <v>0</v>
      </c>
      <c r="M196" s="6">
        <f t="shared" si="29"/>
        <v>12798089</v>
      </c>
      <c r="N196">
        <v>7117.3404518615762</v>
      </c>
      <c r="O196">
        <f t="shared" si="26"/>
        <v>2133350</v>
      </c>
      <c r="P196">
        <f t="shared" si="27"/>
        <v>1498.6988569880843</v>
      </c>
    </row>
    <row r="197" spans="2:16" x14ac:dyDescent="0.25">
      <c r="B197" t="s">
        <v>88</v>
      </c>
      <c r="C197" t="s">
        <v>119</v>
      </c>
      <c r="D197">
        <v>2</v>
      </c>
      <c r="E197" t="s">
        <v>1</v>
      </c>
      <c r="F197">
        <v>7</v>
      </c>
      <c r="G197" t="s">
        <v>31</v>
      </c>
      <c r="H197" s="6">
        <v>8</v>
      </c>
      <c r="I197" s="6">
        <v>0</v>
      </c>
      <c r="J197" s="6">
        <f t="shared" si="28"/>
        <v>8</v>
      </c>
      <c r="K197" s="6">
        <v>13509450</v>
      </c>
      <c r="L197" s="6">
        <v>0</v>
      </c>
      <c r="M197" s="6">
        <f t="shared" si="29"/>
        <v>13509450</v>
      </c>
      <c r="N197">
        <v>5898.637715461603</v>
      </c>
      <c r="O197">
        <f t="shared" si="26"/>
        <v>1404911.2</v>
      </c>
      <c r="P197">
        <f t="shared" si="27"/>
        <v>1190.8776803815433</v>
      </c>
    </row>
    <row r="198" spans="2:16" x14ac:dyDescent="0.25">
      <c r="B198" t="s">
        <v>88</v>
      </c>
      <c r="C198" t="s">
        <v>119</v>
      </c>
      <c r="D198">
        <v>2</v>
      </c>
      <c r="E198" t="s">
        <v>1</v>
      </c>
      <c r="F198">
        <v>8</v>
      </c>
      <c r="G198" t="s">
        <v>32</v>
      </c>
      <c r="H198" s="6">
        <v>5</v>
      </c>
      <c r="I198" s="6">
        <v>0</v>
      </c>
      <c r="J198" s="6">
        <f t="shared" si="28"/>
        <v>5</v>
      </c>
      <c r="K198" s="6">
        <v>10666750</v>
      </c>
      <c r="L198" s="6">
        <v>0</v>
      </c>
      <c r="M198" s="6">
        <f t="shared" si="29"/>
        <v>10666750</v>
      </c>
      <c r="N198">
        <v>48991.564725544544</v>
      </c>
      <c r="O198">
        <f t="shared" si="26"/>
        <v>1005898.5833333334</v>
      </c>
      <c r="P198">
        <f t="shared" si="27"/>
        <v>246.38492498906061</v>
      </c>
    </row>
    <row r="199" spans="2:16" x14ac:dyDescent="0.25">
      <c r="B199" t="s">
        <v>88</v>
      </c>
      <c r="C199" t="s">
        <v>119</v>
      </c>
      <c r="D199">
        <v>2</v>
      </c>
      <c r="E199" t="s">
        <v>1</v>
      </c>
      <c r="F199">
        <v>9</v>
      </c>
      <c r="G199" t="s">
        <v>33</v>
      </c>
      <c r="H199" s="6">
        <v>5</v>
      </c>
      <c r="I199" s="6">
        <v>0</v>
      </c>
      <c r="J199" s="6">
        <f t="shared" si="28"/>
        <v>5</v>
      </c>
      <c r="K199" s="6">
        <v>7024556</v>
      </c>
      <c r="L199" s="6">
        <v>0</v>
      </c>
      <c r="M199" s="6">
        <f t="shared" si="29"/>
        <v>7024556</v>
      </c>
      <c r="N199">
        <v>2435.8371421572924</v>
      </c>
      <c r="O199">
        <f t="shared" si="26"/>
        <v>208798</v>
      </c>
      <c r="P199">
        <f t="shared" si="27"/>
        <v>171.43839084010241</v>
      </c>
    </row>
    <row r="200" spans="2:16" x14ac:dyDescent="0.25">
      <c r="B200" t="s">
        <v>88</v>
      </c>
      <c r="C200" t="s">
        <v>119</v>
      </c>
      <c r="D200">
        <v>2</v>
      </c>
      <c r="E200" t="s">
        <v>1</v>
      </c>
      <c r="F200">
        <v>10</v>
      </c>
      <c r="G200" t="s">
        <v>34</v>
      </c>
      <c r="H200" s="6">
        <v>12</v>
      </c>
      <c r="I200" s="6">
        <v>0</v>
      </c>
      <c r="J200" s="6">
        <f t="shared" si="28"/>
        <v>12</v>
      </c>
      <c r="K200" s="6">
        <v>12070783</v>
      </c>
      <c r="L200" s="6">
        <v>0</v>
      </c>
      <c r="M200" s="6">
        <f t="shared" si="29"/>
        <v>12070783</v>
      </c>
      <c r="N200">
        <v>4531.6463153694376</v>
      </c>
      <c r="O200">
        <f t="shared" si="26"/>
        <v>1626350.6666666667</v>
      </c>
      <c r="P200">
        <f t="shared" si="27"/>
        <v>1076.6621356685116</v>
      </c>
    </row>
    <row r="201" spans="2:16" x14ac:dyDescent="0.25">
      <c r="B201" t="s">
        <v>88</v>
      </c>
      <c r="C201" t="s">
        <v>119</v>
      </c>
      <c r="D201">
        <v>2</v>
      </c>
      <c r="E201" t="s">
        <v>1</v>
      </c>
      <c r="F201">
        <v>11</v>
      </c>
      <c r="G201" t="s">
        <v>35</v>
      </c>
      <c r="H201" s="6">
        <v>2</v>
      </c>
      <c r="I201" s="6">
        <v>0</v>
      </c>
      <c r="J201" s="6">
        <f t="shared" si="28"/>
        <v>2</v>
      </c>
      <c r="K201" s="6">
        <v>417596</v>
      </c>
      <c r="L201" s="6">
        <v>0</v>
      </c>
      <c r="M201" s="6">
        <f t="shared" si="29"/>
        <v>417596</v>
      </c>
      <c r="N201">
        <v>23138.241407339236</v>
      </c>
      <c r="O201">
        <f t="shared" si="26"/>
        <v>1013494.1428571428</v>
      </c>
      <c r="P201">
        <f t="shared" si="27"/>
        <v>306.61184984221416</v>
      </c>
    </row>
    <row r="202" spans="2:16" x14ac:dyDescent="0.25">
      <c r="B202" t="s">
        <v>88</v>
      </c>
      <c r="C202" t="s">
        <v>119</v>
      </c>
      <c r="D202">
        <v>2</v>
      </c>
      <c r="E202" t="s">
        <v>1</v>
      </c>
      <c r="F202">
        <v>12</v>
      </c>
      <c r="G202" t="s">
        <v>36</v>
      </c>
      <c r="H202" s="6">
        <v>3</v>
      </c>
      <c r="I202" s="6">
        <v>0</v>
      </c>
      <c r="J202" s="6">
        <f t="shared" si="28"/>
        <v>3</v>
      </c>
      <c r="K202" s="6">
        <v>4879052</v>
      </c>
      <c r="L202" s="6">
        <v>0</v>
      </c>
      <c r="M202" s="6">
        <f t="shared" si="29"/>
        <v>4879052</v>
      </c>
      <c r="N202">
        <v>11835.56045086361</v>
      </c>
      <c r="O202">
        <f t="shared" ref="O202:O233" si="30">K204/H204</f>
        <v>84739</v>
      </c>
      <c r="P202">
        <f t="shared" ref="P202:P233" si="31">K204/N202</f>
        <v>7.1596947480266397</v>
      </c>
    </row>
    <row r="203" spans="2:16" x14ac:dyDescent="0.25">
      <c r="B203" t="s">
        <v>88</v>
      </c>
      <c r="C203" t="s">
        <v>119</v>
      </c>
      <c r="D203">
        <v>2</v>
      </c>
      <c r="E203" t="s">
        <v>1</v>
      </c>
      <c r="F203">
        <v>13</v>
      </c>
      <c r="G203" t="s">
        <v>37</v>
      </c>
      <c r="H203" s="6">
        <v>7</v>
      </c>
      <c r="I203" s="6">
        <v>0</v>
      </c>
      <c r="J203" s="6">
        <f t="shared" ref="J203:J234" si="32">+H203+I203</f>
        <v>7</v>
      </c>
      <c r="K203" s="6">
        <v>7094459</v>
      </c>
      <c r="L203" s="6">
        <v>0</v>
      </c>
      <c r="M203" s="6">
        <f t="shared" ref="M203:M234" si="33">+K203+L203</f>
        <v>7094459</v>
      </c>
      <c r="N203">
        <v>7846.519681572131</v>
      </c>
      <c r="O203" t="e">
        <f t="shared" si="30"/>
        <v>#DIV/0!</v>
      </c>
      <c r="P203">
        <f t="shared" si="31"/>
        <v>0</v>
      </c>
    </row>
    <row r="204" spans="2:16" x14ac:dyDescent="0.25">
      <c r="B204" t="s">
        <v>88</v>
      </c>
      <c r="C204" t="s">
        <v>119</v>
      </c>
      <c r="D204">
        <v>2</v>
      </c>
      <c r="E204" t="s">
        <v>1</v>
      </c>
      <c r="F204">
        <v>14</v>
      </c>
      <c r="G204" t="s">
        <v>38</v>
      </c>
      <c r="H204" s="6">
        <v>1</v>
      </c>
      <c r="I204" s="6">
        <v>0</v>
      </c>
      <c r="J204" s="6">
        <f t="shared" si="32"/>
        <v>1</v>
      </c>
      <c r="K204" s="6">
        <v>84739</v>
      </c>
      <c r="L204" s="6">
        <v>0</v>
      </c>
      <c r="M204" s="6">
        <f t="shared" si="33"/>
        <v>84739</v>
      </c>
      <c r="N204">
        <v>29797.528712573236</v>
      </c>
      <c r="O204">
        <f t="shared" si="30"/>
        <v>1971828.3333333333</v>
      </c>
      <c r="P204">
        <f t="shared" si="31"/>
        <v>4367.4987699596177</v>
      </c>
    </row>
    <row r="205" spans="2:16" x14ac:dyDescent="0.25">
      <c r="B205" t="s">
        <v>88</v>
      </c>
      <c r="C205" t="s">
        <v>119</v>
      </c>
      <c r="D205">
        <v>2</v>
      </c>
      <c r="E205" t="s">
        <v>1</v>
      </c>
      <c r="F205">
        <v>15</v>
      </c>
      <c r="G205" t="s">
        <v>39</v>
      </c>
      <c r="H205" s="6">
        <v>0</v>
      </c>
      <c r="I205" s="6">
        <v>0</v>
      </c>
      <c r="J205" s="6">
        <f t="shared" si="32"/>
        <v>0</v>
      </c>
      <c r="K205" s="6">
        <v>0</v>
      </c>
      <c r="L205" s="6">
        <v>0</v>
      </c>
      <c r="M205" s="6">
        <f t="shared" si="33"/>
        <v>0</v>
      </c>
      <c r="N205">
        <v>14910.13804509241</v>
      </c>
      <c r="O205">
        <f t="shared" si="30"/>
        <v>1714679.8181818181</v>
      </c>
      <c r="P205">
        <f t="shared" si="31"/>
        <v>1265.0102864881355</v>
      </c>
    </row>
    <row r="206" spans="2:16" x14ac:dyDescent="0.25">
      <c r="B206" t="s">
        <v>88</v>
      </c>
      <c r="C206" t="s">
        <v>119</v>
      </c>
      <c r="D206">
        <v>3</v>
      </c>
      <c r="E206" t="s">
        <v>2</v>
      </c>
      <c r="F206">
        <v>1</v>
      </c>
      <c r="G206" t="s">
        <v>2</v>
      </c>
      <c r="H206" s="6">
        <v>66</v>
      </c>
      <c r="I206" s="6">
        <v>0</v>
      </c>
      <c r="J206" s="6">
        <f t="shared" si="32"/>
        <v>66</v>
      </c>
      <c r="K206" s="6">
        <v>130140670</v>
      </c>
      <c r="L206" s="6">
        <v>0</v>
      </c>
      <c r="M206" s="6">
        <f t="shared" si="33"/>
        <v>130140670</v>
      </c>
      <c r="N206">
        <v>18373.46412345464</v>
      </c>
      <c r="O206">
        <f t="shared" si="30"/>
        <v>1236252.2857142857</v>
      </c>
      <c r="P206">
        <f t="shared" si="31"/>
        <v>941.98523934885395</v>
      </c>
    </row>
    <row r="207" spans="2:16" x14ac:dyDescent="0.25">
      <c r="B207" t="s">
        <v>88</v>
      </c>
      <c r="C207" t="s">
        <v>119</v>
      </c>
      <c r="D207">
        <v>3</v>
      </c>
      <c r="E207" t="s">
        <v>2</v>
      </c>
      <c r="F207">
        <v>2</v>
      </c>
      <c r="G207" t="s">
        <v>40</v>
      </c>
      <c r="H207" s="6">
        <v>11</v>
      </c>
      <c r="I207" s="6">
        <v>0</v>
      </c>
      <c r="J207" s="6">
        <f t="shared" si="32"/>
        <v>11</v>
      </c>
      <c r="K207" s="6">
        <v>18861478</v>
      </c>
      <c r="L207" s="6">
        <v>0</v>
      </c>
      <c r="M207" s="6">
        <f t="shared" si="33"/>
        <v>18861478</v>
      </c>
      <c r="N207">
        <v>4192.5365609269365</v>
      </c>
      <c r="O207" t="e">
        <f t="shared" si="30"/>
        <v>#DIV/0!</v>
      </c>
      <c r="P207">
        <f t="shared" si="31"/>
        <v>0</v>
      </c>
    </row>
    <row r="208" spans="2:16" x14ac:dyDescent="0.25">
      <c r="B208" t="s">
        <v>88</v>
      </c>
      <c r="C208" t="s">
        <v>119</v>
      </c>
      <c r="D208">
        <v>3</v>
      </c>
      <c r="E208" t="s">
        <v>2</v>
      </c>
      <c r="F208">
        <v>3</v>
      </c>
      <c r="G208" t="s">
        <v>41</v>
      </c>
      <c r="H208" s="6">
        <v>14</v>
      </c>
      <c r="I208" s="6">
        <v>0</v>
      </c>
      <c r="J208" s="6">
        <f t="shared" si="32"/>
        <v>14</v>
      </c>
      <c r="K208" s="6">
        <v>17307532</v>
      </c>
      <c r="L208" s="6">
        <v>0</v>
      </c>
      <c r="M208" s="6">
        <f t="shared" si="33"/>
        <v>17307532</v>
      </c>
      <c r="N208">
        <v>19741.122078337339</v>
      </c>
      <c r="O208">
        <f t="shared" si="30"/>
        <v>1038632.6153846154</v>
      </c>
      <c r="P208">
        <f t="shared" si="31"/>
        <v>683.96436364762098</v>
      </c>
    </row>
    <row r="209" spans="2:16" x14ac:dyDescent="0.25">
      <c r="B209" t="s">
        <v>88</v>
      </c>
      <c r="C209" t="s">
        <v>119</v>
      </c>
      <c r="D209">
        <v>3</v>
      </c>
      <c r="E209" t="s">
        <v>2</v>
      </c>
      <c r="F209">
        <v>4</v>
      </c>
      <c r="G209" t="s">
        <v>42</v>
      </c>
      <c r="H209" s="6">
        <v>0</v>
      </c>
      <c r="I209" s="6">
        <v>0</v>
      </c>
      <c r="J209" s="6">
        <f t="shared" si="32"/>
        <v>0</v>
      </c>
      <c r="K209" s="6">
        <v>0</v>
      </c>
      <c r="L209" s="6">
        <v>0</v>
      </c>
      <c r="M209" s="6">
        <f t="shared" si="33"/>
        <v>0</v>
      </c>
      <c r="N209">
        <v>3872.726709795375</v>
      </c>
      <c r="O209" t="e">
        <f t="shared" si="30"/>
        <v>#DIV/0!</v>
      </c>
      <c r="P209">
        <f t="shared" si="31"/>
        <v>0</v>
      </c>
    </row>
    <row r="210" spans="2:16" x14ac:dyDescent="0.25">
      <c r="B210" t="s">
        <v>88</v>
      </c>
      <c r="C210" t="s">
        <v>119</v>
      </c>
      <c r="D210">
        <v>3</v>
      </c>
      <c r="E210" t="s">
        <v>2</v>
      </c>
      <c r="F210">
        <v>5</v>
      </c>
      <c r="G210" t="s">
        <v>43</v>
      </c>
      <c r="H210" s="6">
        <v>13</v>
      </c>
      <c r="I210" s="6">
        <v>0</v>
      </c>
      <c r="J210" s="6">
        <f t="shared" si="32"/>
        <v>13</v>
      </c>
      <c r="K210" s="6">
        <v>13502224</v>
      </c>
      <c r="L210" s="6">
        <v>0</v>
      </c>
      <c r="M210" s="6">
        <f t="shared" si="33"/>
        <v>13502224</v>
      </c>
      <c r="N210">
        <v>11026.790531506842</v>
      </c>
      <c r="O210">
        <f t="shared" si="30"/>
        <v>891148.75</v>
      </c>
      <c r="P210">
        <f t="shared" si="31"/>
        <v>323.26677375568937</v>
      </c>
    </row>
    <row r="211" spans="2:16" x14ac:dyDescent="0.25">
      <c r="B211" t="s">
        <v>88</v>
      </c>
      <c r="C211" t="s">
        <v>119</v>
      </c>
      <c r="D211">
        <v>3</v>
      </c>
      <c r="E211" t="s">
        <v>2</v>
      </c>
      <c r="F211">
        <v>6</v>
      </c>
      <c r="G211" t="s">
        <v>44</v>
      </c>
      <c r="H211" s="6">
        <v>0</v>
      </c>
      <c r="I211" s="6">
        <v>0</v>
      </c>
      <c r="J211" s="6">
        <f t="shared" si="32"/>
        <v>0</v>
      </c>
      <c r="K211" s="6">
        <v>0</v>
      </c>
      <c r="L211" s="6">
        <v>0</v>
      </c>
      <c r="M211" s="6">
        <f t="shared" si="33"/>
        <v>0</v>
      </c>
      <c r="N211">
        <v>9060.3059254600466</v>
      </c>
      <c r="O211" t="e">
        <f t="shared" si="30"/>
        <v>#DIV/0!</v>
      </c>
      <c r="P211">
        <f t="shared" si="31"/>
        <v>0</v>
      </c>
    </row>
    <row r="212" spans="2:16" x14ac:dyDescent="0.25">
      <c r="B212" t="s">
        <v>88</v>
      </c>
      <c r="C212" t="s">
        <v>119</v>
      </c>
      <c r="D212">
        <v>3</v>
      </c>
      <c r="E212" t="s">
        <v>2</v>
      </c>
      <c r="F212">
        <v>7</v>
      </c>
      <c r="G212" t="s">
        <v>45</v>
      </c>
      <c r="H212" s="6">
        <v>4</v>
      </c>
      <c r="I212" s="6">
        <v>0</v>
      </c>
      <c r="J212" s="6">
        <f t="shared" si="32"/>
        <v>4</v>
      </c>
      <c r="K212" s="6">
        <v>3564595</v>
      </c>
      <c r="L212" s="6">
        <v>0</v>
      </c>
      <c r="M212" s="6">
        <f t="shared" si="33"/>
        <v>3564595</v>
      </c>
      <c r="N212">
        <v>17150.431046697478</v>
      </c>
      <c r="O212">
        <f t="shared" si="30"/>
        <v>1397981.076923077</v>
      </c>
      <c r="P212">
        <f t="shared" si="31"/>
        <v>2119.334954382919</v>
      </c>
    </row>
    <row r="213" spans="2:16" x14ac:dyDescent="0.25">
      <c r="B213" t="s">
        <v>88</v>
      </c>
      <c r="C213" t="s">
        <v>119</v>
      </c>
      <c r="D213">
        <v>3</v>
      </c>
      <c r="E213" t="s">
        <v>2</v>
      </c>
      <c r="F213">
        <v>8</v>
      </c>
      <c r="G213" t="s">
        <v>46</v>
      </c>
      <c r="H213" s="6">
        <v>0</v>
      </c>
      <c r="I213" s="6">
        <v>0</v>
      </c>
      <c r="J213" s="6">
        <f t="shared" si="32"/>
        <v>0</v>
      </c>
      <c r="K213" s="6">
        <v>0</v>
      </c>
      <c r="L213" s="6">
        <v>0</v>
      </c>
      <c r="M213" s="6">
        <f t="shared" si="33"/>
        <v>0</v>
      </c>
      <c r="N213">
        <v>6152.6621366593954</v>
      </c>
      <c r="O213">
        <f t="shared" si="30"/>
        <v>1638605.7142857143</v>
      </c>
      <c r="P213">
        <f t="shared" si="31"/>
        <v>1864.2726912724315</v>
      </c>
    </row>
    <row r="214" spans="2:16" x14ac:dyDescent="0.25">
      <c r="B214" t="s">
        <v>88</v>
      </c>
      <c r="C214" t="s">
        <v>119</v>
      </c>
      <c r="D214">
        <v>4</v>
      </c>
      <c r="E214" t="s">
        <v>3</v>
      </c>
      <c r="F214">
        <v>1</v>
      </c>
      <c r="G214" t="s">
        <v>3</v>
      </c>
      <c r="H214" s="6">
        <v>26</v>
      </c>
      <c r="I214" s="6">
        <v>0</v>
      </c>
      <c r="J214" s="6">
        <f t="shared" si="32"/>
        <v>26</v>
      </c>
      <c r="K214" s="6">
        <v>36347508</v>
      </c>
      <c r="L214" s="6">
        <v>0</v>
      </c>
      <c r="M214" s="6">
        <f t="shared" si="33"/>
        <v>36347508</v>
      </c>
      <c r="N214">
        <v>4865.0436423250158</v>
      </c>
      <c r="O214">
        <f t="shared" si="30"/>
        <v>2286472.9</v>
      </c>
      <c r="P214">
        <f t="shared" si="31"/>
        <v>4699.7993607047874</v>
      </c>
    </row>
    <row r="215" spans="2:16" x14ac:dyDescent="0.25">
      <c r="B215" t="s">
        <v>88</v>
      </c>
      <c r="C215" t="s">
        <v>119</v>
      </c>
      <c r="D215">
        <v>4</v>
      </c>
      <c r="E215" t="s">
        <v>3</v>
      </c>
      <c r="F215">
        <v>2</v>
      </c>
      <c r="G215" t="s">
        <v>47</v>
      </c>
      <c r="H215" s="6">
        <v>7</v>
      </c>
      <c r="I215" s="6">
        <v>0</v>
      </c>
      <c r="J215" s="6">
        <f t="shared" si="32"/>
        <v>7</v>
      </c>
      <c r="K215" s="6">
        <v>11470240</v>
      </c>
      <c r="L215" s="6">
        <v>0</v>
      </c>
      <c r="M215" s="6">
        <f t="shared" si="33"/>
        <v>11470240</v>
      </c>
      <c r="N215">
        <v>6086.0494162007808</v>
      </c>
      <c r="O215" t="e">
        <f t="shared" si="30"/>
        <v>#DIV/0!</v>
      </c>
      <c r="P215">
        <f t="shared" si="31"/>
        <v>0</v>
      </c>
    </row>
    <row r="216" spans="2:16" x14ac:dyDescent="0.25">
      <c r="B216" t="s">
        <v>88</v>
      </c>
      <c r="C216" t="s">
        <v>119</v>
      </c>
      <c r="D216">
        <v>4</v>
      </c>
      <c r="E216" t="s">
        <v>3</v>
      </c>
      <c r="F216">
        <v>3</v>
      </c>
      <c r="G216" t="s">
        <v>48</v>
      </c>
      <c r="H216" s="6">
        <v>10</v>
      </c>
      <c r="I216" s="6">
        <v>0</v>
      </c>
      <c r="J216" s="6">
        <f t="shared" si="32"/>
        <v>10</v>
      </c>
      <c r="K216" s="6">
        <v>22864729</v>
      </c>
      <c r="L216" s="6">
        <v>0</v>
      </c>
      <c r="M216" s="6">
        <f t="shared" si="33"/>
        <v>22864729</v>
      </c>
      <c r="N216">
        <v>7274.0402523411785</v>
      </c>
      <c r="O216">
        <f t="shared" si="30"/>
        <v>1297117.7272727273</v>
      </c>
      <c r="P216">
        <f t="shared" si="31"/>
        <v>1961.5364371138437</v>
      </c>
    </row>
    <row r="217" spans="2:16" x14ac:dyDescent="0.25">
      <c r="B217" t="s">
        <v>88</v>
      </c>
      <c r="C217" t="s">
        <v>119</v>
      </c>
      <c r="D217">
        <v>4</v>
      </c>
      <c r="E217" t="s">
        <v>3</v>
      </c>
      <c r="F217">
        <v>4</v>
      </c>
      <c r="G217" t="s">
        <v>49</v>
      </c>
      <c r="H217" s="6">
        <v>0</v>
      </c>
      <c r="I217" s="6">
        <v>0</v>
      </c>
      <c r="J217" s="6">
        <f t="shared" si="32"/>
        <v>0</v>
      </c>
      <c r="K217" s="6">
        <v>0</v>
      </c>
      <c r="L217" s="6">
        <v>0</v>
      </c>
      <c r="M217" s="6">
        <f t="shared" si="33"/>
        <v>0</v>
      </c>
      <c r="N217">
        <v>2969.4718344211633</v>
      </c>
      <c r="O217">
        <f t="shared" si="30"/>
        <v>1020290.4</v>
      </c>
      <c r="P217">
        <f t="shared" si="31"/>
        <v>1717.9661180367525</v>
      </c>
    </row>
    <row r="218" spans="2:16" x14ac:dyDescent="0.25">
      <c r="B218" t="s">
        <v>88</v>
      </c>
      <c r="C218" t="s">
        <v>119</v>
      </c>
      <c r="D218">
        <v>4</v>
      </c>
      <c r="E218" t="s">
        <v>3</v>
      </c>
      <c r="F218">
        <v>5</v>
      </c>
      <c r="G218" t="s">
        <v>50</v>
      </c>
      <c r="H218" s="6">
        <v>11</v>
      </c>
      <c r="I218" s="6">
        <v>0</v>
      </c>
      <c r="J218" s="6">
        <f t="shared" si="32"/>
        <v>11</v>
      </c>
      <c r="K218" s="6">
        <v>14268295</v>
      </c>
      <c r="L218" s="6">
        <v>0</v>
      </c>
      <c r="M218" s="6">
        <f t="shared" si="33"/>
        <v>14268295</v>
      </c>
      <c r="N218">
        <v>2301.4575729954663</v>
      </c>
      <c r="O218" t="e">
        <f t="shared" si="30"/>
        <v>#DIV/0!</v>
      </c>
      <c r="P218">
        <f t="shared" si="31"/>
        <v>0</v>
      </c>
    </row>
    <row r="219" spans="2:16" x14ac:dyDescent="0.25">
      <c r="B219" t="s">
        <v>88</v>
      </c>
      <c r="C219" t="s">
        <v>119</v>
      </c>
      <c r="D219">
        <v>4</v>
      </c>
      <c r="E219" t="s">
        <v>3</v>
      </c>
      <c r="F219">
        <v>6</v>
      </c>
      <c r="G219" t="s">
        <v>51</v>
      </c>
      <c r="H219" s="6">
        <v>5</v>
      </c>
      <c r="I219" s="6">
        <v>0</v>
      </c>
      <c r="J219" s="6">
        <f t="shared" si="32"/>
        <v>5</v>
      </c>
      <c r="K219" s="6">
        <v>5101452</v>
      </c>
      <c r="L219" s="6">
        <v>0</v>
      </c>
      <c r="M219" s="6">
        <f t="shared" si="33"/>
        <v>5101452</v>
      </c>
      <c r="N219">
        <v>2391.1539026940036</v>
      </c>
      <c r="O219">
        <f t="shared" si="30"/>
        <v>1096008.4285714286</v>
      </c>
      <c r="P219">
        <f t="shared" si="31"/>
        <v>3208.5174406198794</v>
      </c>
    </row>
    <row r="220" spans="2:16" x14ac:dyDescent="0.25">
      <c r="B220" t="s">
        <v>88</v>
      </c>
      <c r="C220" t="s">
        <v>119</v>
      </c>
      <c r="D220">
        <v>4</v>
      </c>
      <c r="E220" t="s">
        <v>3</v>
      </c>
      <c r="F220">
        <v>7</v>
      </c>
      <c r="G220" t="s">
        <v>52</v>
      </c>
      <c r="H220" s="6">
        <v>0</v>
      </c>
      <c r="I220" s="6">
        <v>0</v>
      </c>
      <c r="J220" s="6">
        <f t="shared" si="32"/>
        <v>0</v>
      </c>
      <c r="K220" s="6">
        <v>0</v>
      </c>
      <c r="L220" s="6">
        <v>0</v>
      </c>
      <c r="M220" s="6">
        <f t="shared" si="33"/>
        <v>0</v>
      </c>
      <c r="N220">
        <v>3226.690718407247</v>
      </c>
      <c r="O220">
        <f t="shared" si="30"/>
        <v>1042221.75</v>
      </c>
      <c r="P220">
        <f t="shared" si="31"/>
        <v>1292.0008032433423</v>
      </c>
    </row>
    <row r="221" spans="2:16" x14ac:dyDescent="0.25">
      <c r="B221" t="s">
        <v>88</v>
      </c>
      <c r="C221" t="s">
        <v>119</v>
      </c>
      <c r="D221">
        <v>4</v>
      </c>
      <c r="E221" t="s">
        <v>3</v>
      </c>
      <c r="F221">
        <v>8</v>
      </c>
      <c r="G221" t="s">
        <v>53</v>
      </c>
      <c r="H221" s="6">
        <v>7</v>
      </c>
      <c r="I221" s="6">
        <v>0</v>
      </c>
      <c r="J221" s="6">
        <f t="shared" si="32"/>
        <v>7</v>
      </c>
      <c r="K221" s="6">
        <v>7672059</v>
      </c>
      <c r="L221" s="6">
        <v>0</v>
      </c>
      <c r="M221" s="6">
        <f t="shared" si="33"/>
        <v>7672059</v>
      </c>
      <c r="N221">
        <v>23811.42955703714</v>
      </c>
      <c r="O221">
        <f t="shared" si="30"/>
        <v>939042.33333333337</v>
      </c>
      <c r="P221">
        <f t="shared" si="31"/>
        <v>118.30986431335187</v>
      </c>
    </row>
    <row r="222" spans="2:16" x14ac:dyDescent="0.25">
      <c r="B222" t="s">
        <v>88</v>
      </c>
      <c r="C222" t="s">
        <v>119</v>
      </c>
      <c r="D222">
        <v>4</v>
      </c>
      <c r="E222" t="s">
        <v>3</v>
      </c>
      <c r="F222">
        <v>9</v>
      </c>
      <c r="G222" t="s">
        <v>54</v>
      </c>
      <c r="H222" s="6">
        <v>4</v>
      </c>
      <c r="I222" s="6">
        <v>0</v>
      </c>
      <c r="J222" s="6">
        <f t="shared" si="32"/>
        <v>4</v>
      </c>
      <c r="K222" s="6">
        <v>4168887</v>
      </c>
      <c r="L222" s="6">
        <v>0</v>
      </c>
      <c r="M222" s="6">
        <f t="shared" si="33"/>
        <v>4168887</v>
      </c>
      <c r="N222">
        <v>16777.863115433272</v>
      </c>
      <c r="O222">
        <f t="shared" si="30"/>
        <v>1551064</v>
      </c>
      <c r="P222">
        <f t="shared" si="31"/>
        <v>369.78821184283936</v>
      </c>
    </row>
    <row r="223" spans="2:16" x14ac:dyDescent="0.25">
      <c r="B223" t="s">
        <v>88</v>
      </c>
      <c r="C223" t="s">
        <v>119</v>
      </c>
      <c r="D223">
        <v>4</v>
      </c>
      <c r="E223" t="s">
        <v>3</v>
      </c>
      <c r="F223">
        <v>10</v>
      </c>
      <c r="G223" t="s">
        <v>55</v>
      </c>
      <c r="H223" s="6">
        <v>3</v>
      </c>
      <c r="I223" s="6">
        <v>0</v>
      </c>
      <c r="J223" s="6">
        <f t="shared" si="32"/>
        <v>3</v>
      </c>
      <c r="K223" s="6">
        <v>2817127</v>
      </c>
      <c r="L223" s="6">
        <v>0</v>
      </c>
      <c r="M223" s="6">
        <f t="shared" si="33"/>
        <v>2817127</v>
      </c>
      <c r="N223">
        <v>17276.049141654847</v>
      </c>
      <c r="O223">
        <f t="shared" si="30"/>
        <v>2130882.5</v>
      </c>
      <c r="P223">
        <f t="shared" si="31"/>
        <v>493.37264151724588</v>
      </c>
    </row>
    <row r="224" spans="2:16" x14ac:dyDescent="0.25">
      <c r="B224" t="s">
        <v>88</v>
      </c>
      <c r="C224" t="s">
        <v>119</v>
      </c>
      <c r="D224">
        <v>5</v>
      </c>
      <c r="E224" t="s">
        <v>4</v>
      </c>
      <c r="F224">
        <v>1</v>
      </c>
      <c r="G224" t="s">
        <v>56</v>
      </c>
      <c r="H224" s="6">
        <v>4</v>
      </c>
      <c r="I224" s="6">
        <v>0</v>
      </c>
      <c r="J224" s="6">
        <f t="shared" si="32"/>
        <v>4</v>
      </c>
      <c r="K224" s="6">
        <v>6204256</v>
      </c>
      <c r="L224" s="6">
        <v>0</v>
      </c>
      <c r="M224" s="6">
        <f t="shared" si="33"/>
        <v>6204256</v>
      </c>
      <c r="N224">
        <v>16989.192986664159</v>
      </c>
      <c r="O224">
        <f t="shared" si="30"/>
        <v>1274814.5384615385</v>
      </c>
      <c r="P224">
        <f t="shared" si="31"/>
        <v>975.47829452575081</v>
      </c>
    </row>
    <row r="225" spans="2:16" x14ac:dyDescent="0.25">
      <c r="B225" t="s">
        <v>88</v>
      </c>
      <c r="C225" t="s">
        <v>119</v>
      </c>
      <c r="D225">
        <v>5</v>
      </c>
      <c r="E225" t="s">
        <v>4</v>
      </c>
      <c r="F225">
        <v>2</v>
      </c>
      <c r="G225" t="s">
        <v>57</v>
      </c>
      <c r="H225" s="6">
        <v>4</v>
      </c>
      <c r="I225" s="6">
        <v>0</v>
      </c>
      <c r="J225" s="6">
        <f t="shared" si="32"/>
        <v>4</v>
      </c>
      <c r="K225" s="6">
        <v>8523530</v>
      </c>
      <c r="L225" s="6">
        <v>0</v>
      </c>
      <c r="M225" s="6">
        <f t="shared" si="33"/>
        <v>8523530</v>
      </c>
      <c r="N225">
        <v>7901.3779759508561</v>
      </c>
      <c r="O225">
        <f t="shared" si="30"/>
        <v>1277706.5</v>
      </c>
      <c r="P225">
        <f t="shared" si="31"/>
        <v>323.41358782959378</v>
      </c>
    </row>
    <row r="226" spans="2:16" x14ac:dyDescent="0.25">
      <c r="B226" t="s">
        <v>88</v>
      </c>
      <c r="C226" t="s">
        <v>119</v>
      </c>
      <c r="D226">
        <v>5</v>
      </c>
      <c r="E226" t="s">
        <v>4</v>
      </c>
      <c r="F226">
        <v>3</v>
      </c>
      <c r="G226" t="s">
        <v>58</v>
      </c>
      <c r="H226" s="6">
        <v>13</v>
      </c>
      <c r="I226" s="6">
        <v>0</v>
      </c>
      <c r="J226" s="6">
        <f t="shared" si="32"/>
        <v>13</v>
      </c>
      <c r="K226" s="6">
        <v>16572589</v>
      </c>
      <c r="L226" s="6">
        <v>0</v>
      </c>
      <c r="M226" s="6">
        <f t="shared" si="33"/>
        <v>16572589</v>
      </c>
      <c r="N226">
        <v>12854.749731311969</v>
      </c>
      <c r="O226">
        <f t="shared" si="30"/>
        <v>2914402</v>
      </c>
      <c r="P226">
        <f t="shared" si="31"/>
        <v>1133.5895528564884</v>
      </c>
    </row>
    <row r="227" spans="2:16" x14ac:dyDescent="0.25">
      <c r="B227" t="s">
        <v>88</v>
      </c>
      <c r="C227" t="s">
        <v>119</v>
      </c>
      <c r="D227">
        <v>5</v>
      </c>
      <c r="E227" t="s">
        <v>4</v>
      </c>
      <c r="F227">
        <v>4</v>
      </c>
      <c r="G227" t="s">
        <v>59</v>
      </c>
      <c r="H227" s="6">
        <v>2</v>
      </c>
      <c r="I227" s="6">
        <v>0</v>
      </c>
      <c r="J227" s="6">
        <f t="shared" si="32"/>
        <v>2</v>
      </c>
      <c r="K227" s="6">
        <v>2555413</v>
      </c>
      <c r="L227" s="6">
        <v>0</v>
      </c>
      <c r="M227" s="6">
        <f t="shared" si="33"/>
        <v>2555413</v>
      </c>
      <c r="N227">
        <v>8908.6907515189141</v>
      </c>
      <c r="O227">
        <f t="shared" si="30"/>
        <v>427839.25</v>
      </c>
      <c r="P227">
        <f t="shared" si="31"/>
        <v>192.09972011972883</v>
      </c>
    </row>
    <row r="228" spans="2:16" x14ac:dyDescent="0.25">
      <c r="B228" t="s">
        <v>88</v>
      </c>
      <c r="C228" t="s">
        <v>119</v>
      </c>
      <c r="D228">
        <v>5</v>
      </c>
      <c r="E228" t="s">
        <v>4</v>
      </c>
      <c r="F228">
        <v>5</v>
      </c>
      <c r="G228" t="s">
        <v>60</v>
      </c>
      <c r="H228" s="6">
        <v>5</v>
      </c>
      <c r="I228" s="6">
        <v>0</v>
      </c>
      <c r="J228" s="6">
        <f t="shared" si="32"/>
        <v>5</v>
      </c>
      <c r="K228" s="6">
        <v>14572010</v>
      </c>
      <c r="L228" s="6">
        <v>0</v>
      </c>
      <c r="M228" s="6">
        <f t="shared" si="33"/>
        <v>14572010</v>
      </c>
      <c r="N228">
        <v>7246.3983524414798</v>
      </c>
      <c r="O228" t="e">
        <f t="shared" si="30"/>
        <v>#DIV/0!</v>
      </c>
      <c r="P228">
        <f t="shared" si="31"/>
        <v>0</v>
      </c>
    </row>
    <row r="229" spans="2:16" x14ac:dyDescent="0.25">
      <c r="B229" t="s">
        <v>88</v>
      </c>
      <c r="C229" t="s">
        <v>119</v>
      </c>
      <c r="D229">
        <v>5</v>
      </c>
      <c r="E229" t="s">
        <v>4</v>
      </c>
      <c r="F229">
        <v>6</v>
      </c>
      <c r="G229" t="s">
        <v>61</v>
      </c>
      <c r="H229" s="6">
        <v>4</v>
      </c>
      <c r="I229" s="6">
        <v>0</v>
      </c>
      <c r="J229" s="6">
        <f t="shared" si="32"/>
        <v>4</v>
      </c>
      <c r="K229" s="6">
        <v>1711357</v>
      </c>
      <c r="L229" s="6">
        <v>0</v>
      </c>
      <c r="M229" s="6">
        <f t="shared" si="33"/>
        <v>1711357</v>
      </c>
      <c r="N229">
        <v>5191.9853641216414</v>
      </c>
      <c r="O229">
        <f t="shared" si="30"/>
        <v>2249511.5</v>
      </c>
      <c r="P229">
        <f t="shared" si="31"/>
        <v>866.53229631380634</v>
      </c>
    </row>
    <row r="230" spans="2:16" x14ac:dyDescent="0.25">
      <c r="B230" t="s">
        <v>88</v>
      </c>
      <c r="C230" t="s">
        <v>119</v>
      </c>
      <c r="D230">
        <v>5</v>
      </c>
      <c r="E230" t="s">
        <v>4</v>
      </c>
      <c r="F230">
        <v>7</v>
      </c>
      <c r="G230" t="s">
        <v>62</v>
      </c>
      <c r="H230" s="6">
        <v>0</v>
      </c>
      <c r="I230" s="6">
        <v>0</v>
      </c>
      <c r="J230" s="6">
        <f t="shared" si="32"/>
        <v>0</v>
      </c>
      <c r="K230" s="6">
        <v>0</v>
      </c>
      <c r="L230" s="6">
        <v>0</v>
      </c>
      <c r="M230" s="6">
        <f t="shared" si="33"/>
        <v>0</v>
      </c>
      <c r="N230">
        <v>4441.1434394820544</v>
      </c>
      <c r="O230">
        <f t="shared" si="30"/>
        <v>850974</v>
      </c>
      <c r="P230">
        <f t="shared" si="31"/>
        <v>574.83439451749234</v>
      </c>
    </row>
    <row r="231" spans="2:16" x14ac:dyDescent="0.25">
      <c r="B231" t="s">
        <v>88</v>
      </c>
      <c r="C231" t="s">
        <v>119</v>
      </c>
      <c r="D231">
        <v>5</v>
      </c>
      <c r="E231" t="s">
        <v>4</v>
      </c>
      <c r="F231">
        <v>8</v>
      </c>
      <c r="G231" t="s">
        <v>63</v>
      </c>
      <c r="H231" s="6">
        <v>2</v>
      </c>
      <c r="I231" s="6">
        <v>0</v>
      </c>
      <c r="J231" s="6">
        <f t="shared" si="32"/>
        <v>2</v>
      </c>
      <c r="K231" s="6">
        <v>4499023</v>
      </c>
      <c r="L231" s="6">
        <v>0</v>
      </c>
      <c r="M231" s="6">
        <f t="shared" si="33"/>
        <v>4499023</v>
      </c>
      <c r="N231">
        <v>12524.955688108188</v>
      </c>
      <c r="O231">
        <f t="shared" si="30"/>
        <v>2198185</v>
      </c>
      <c r="P231">
        <f t="shared" si="31"/>
        <v>526.51323998385055</v>
      </c>
    </row>
    <row r="232" spans="2:16" x14ac:dyDescent="0.25">
      <c r="B232" t="s">
        <v>88</v>
      </c>
      <c r="C232" t="s">
        <v>119</v>
      </c>
      <c r="D232">
        <v>5</v>
      </c>
      <c r="E232" t="s">
        <v>4</v>
      </c>
      <c r="F232">
        <v>9</v>
      </c>
      <c r="G232" t="s">
        <v>64</v>
      </c>
      <c r="H232" s="6">
        <v>3</v>
      </c>
      <c r="I232" s="6">
        <v>0</v>
      </c>
      <c r="J232" s="6">
        <f t="shared" si="32"/>
        <v>3</v>
      </c>
      <c r="K232" s="6">
        <v>2552922</v>
      </c>
      <c r="L232" s="6">
        <v>0</v>
      </c>
      <c r="M232" s="6">
        <f t="shared" si="33"/>
        <v>2552922</v>
      </c>
      <c r="N232">
        <v>2673.2070571097288</v>
      </c>
      <c r="O232" t="e">
        <f t="shared" si="30"/>
        <v>#DIV/0!</v>
      </c>
      <c r="P232">
        <f t="shared" si="31"/>
        <v>0</v>
      </c>
    </row>
    <row r="233" spans="2:16" x14ac:dyDescent="0.25">
      <c r="B233" t="s">
        <v>88</v>
      </c>
      <c r="C233" t="s">
        <v>119</v>
      </c>
      <c r="D233">
        <v>5</v>
      </c>
      <c r="E233" t="s">
        <v>4</v>
      </c>
      <c r="F233">
        <v>10</v>
      </c>
      <c r="G233" t="s">
        <v>65</v>
      </c>
      <c r="H233" s="6">
        <v>3</v>
      </c>
      <c r="I233" s="6">
        <v>0</v>
      </c>
      <c r="J233" s="6">
        <f t="shared" si="32"/>
        <v>3</v>
      </c>
      <c r="K233" s="6">
        <v>6594555</v>
      </c>
      <c r="L233" s="6">
        <v>0</v>
      </c>
      <c r="M233" s="6">
        <f t="shared" si="33"/>
        <v>6594555</v>
      </c>
      <c r="N233">
        <v>35284.844375583321</v>
      </c>
      <c r="O233">
        <f t="shared" si="30"/>
        <v>1659765.7777777778</v>
      </c>
      <c r="P233">
        <f t="shared" si="31"/>
        <v>423.35150584755979</v>
      </c>
    </row>
    <row r="234" spans="2:16" x14ac:dyDescent="0.25">
      <c r="B234" t="s">
        <v>88</v>
      </c>
      <c r="C234" t="s">
        <v>119</v>
      </c>
      <c r="D234">
        <v>5</v>
      </c>
      <c r="E234" t="s">
        <v>4</v>
      </c>
      <c r="F234">
        <v>11</v>
      </c>
      <c r="G234" t="s">
        <v>66</v>
      </c>
      <c r="H234" s="6">
        <v>0</v>
      </c>
      <c r="I234" s="6">
        <v>0</v>
      </c>
      <c r="J234" s="6">
        <f t="shared" si="32"/>
        <v>0</v>
      </c>
      <c r="K234" s="6">
        <v>0</v>
      </c>
      <c r="L234" s="6">
        <v>0</v>
      </c>
      <c r="M234" s="6">
        <f t="shared" si="33"/>
        <v>0</v>
      </c>
      <c r="N234">
        <v>7377.8999719401199</v>
      </c>
      <c r="O234">
        <f t="shared" ref="O234:O265" si="34">K236/H236</f>
        <v>1851326.75</v>
      </c>
      <c r="P234">
        <f t="shared" ref="P234:P265" si="35">K236/N234</f>
        <v>1003.7147464948176</v>
      </c>
    </row>
    <row r="235" spans="2:16" x14ac:dyDescent="0.25">
      <c r="B235" t="s">
        <v>88</v>
      </c>
      <c r="C235" t="s">
        <v>119</v>
      </c>
      <c r="D235">
        <v>6</v>
      </c>
      <c r="E235" t="s">
        <v>5</v>
      </c>
      <c r="F235">
        <v>1</v>
      </c>
      <c r="G235" t="s">
        <v>5</v>
      </c>
      <c r="H235" s="6">
        <v>9</v>
      </c>
      <c r="I235" s="6">
        <v>0</v>
      </c>
      <c r="J235" s="6">
        <f t="shared" ref="J235:J266" si="36">+H235+I235</f>
        <v>9</v>
      </c>
      <c r="K235" s="6">
        <v>14937892</v>
      </c>
      <c r="L235" s="6">
        <v>0</v>
      </c>
      <c r="M235" s="6">
        <f t="shared" ref="M235:M266" si="37">+K235+L235</f>
        <v>14937892</v>
      </c>
      <c r="N235">
        <v>22247.547759184497</v>
      </c>
      <c r="O235" t="e">
        <f t="shared" si="34"/>
        <v>#DIV/0!</v>
      </c>
      <c r="P235">
        <f t="shared" si="35"/>
        <v>0</v>
      </c>
    </row>
    <row r="236" spans="2:16" x14ac:dyDescent="0.25">
      <c r="B236" t="s">
        <v>88</v>
      </c>
      <c r="C236" t="s">
        <v>119</v>
      </c>
      <c r="D236">
        <v>6</v>
      </c>
      <c r="E236" t="s">
        <v>5</v>
      </c>
      <c r="F236">
        <v>2</v>
      </c>
      <c r="G236" t="s">
        <v>67</v>
      </c>
      <c r="H236" s="6">
        <v>4</v>
      </c>
      <c r="I236" s="6">
        <v>0</v>
      </c>
      <c r="J236" s="6">
        <f t="shared" si="36"/>
        <v>4</v>
      </c>
      <c r="K236" s="6">
        <v>7405307</v>
      </c>
      <c r="L236" s="6">
        <v>0</v>
      </c>
      <c r="M236" s="6">
        <f t="shared" si="37"/>
        <v>7405307</v>
      </c>
      <c r="N236">
        <v>3256.3111550215913</v>
      </c>
      <c r="O236">
        <f t="shared" si="34"/>
        <v>3655344.5</v>
      </c>
      <c r="P236">
        <f t="shared" si="35"/>
        <v>2245.0830562448282</v>
      </c>
    </row>
    <row r="237" spans="2:16" x14ac:dyDescent="0.25">
      <c r="B237" t="s">
        <v>88</v>
      </c>
      <c r="C237" t="s">
        <v>119</v>
      </c>
      <c r="D237">
        <v>6</v>
      </c>
      <c r="E237" t="s">
        <v>5</v>
      </c>
      <c r="F237">
        <v>3</v>
      </c>
      <c r="G237" t="s">
        <v>68</v>
      </c>
      <c r="H237" s="6">
        <v>0</v>
      </c>
      <c r="I237" s="6">
        <v>0</v>
      </c>
      <c r="J237" s="6">
        <f t="shared" si="36"/>
        <v>0</v>
      </c>
      <c r="K237" s="6">
        <v>0</v>
      </c>
      <c r="L237" s="6">
        <v>0</v>
      </c>
      <c r="M237" s="6">
        <f t="shared" si="37"/>
        <v>0</v>
      </c>
      <c r="N237">
        <v>10520.164013837739</v>
      </c>
      <c r="O237">
        <f t="shared" si="34"/>
        <v>1900764.75</v>
      </c>
      <c r="P237">
        <f t="shared" si="35"/>
        <v>722.71297196500802</v>
      </c>
    </row>
    <row r="238" spans="2:16" x14ac:dyDescent="0.25">
      <c r="B238" t="s">
        <v>88</v>
      </c>
      <c r="C238" t="s">
        <v>119</v>
      </c>
      <c r="D238">
        <v>6</v>
      </c>
      <c r="E238" t="s">
        <v>5</v>
      </c>
      <c r="F238">
        <v>4</v>
      </c>
      <c r="G238" t="s">
        <v>69</v>
      </c>
      <c r="H238" s="6">
        <v>2</v>
      </c>
      <c r="I238" s="6">
        <v>0</v>
      </c>
      <c r="J238" s="6">
        <f t="shared" si="36"/>
        <v>2</v>
      </c>
      <c r="K238" s="6">
        <v>7310689</v>
      </c>
      <c r="L238" s="6">
        <v>0</v>
      </c>
      <c r="M238" s="6">
        <f t="shared" si="37"/>
        <v>7310689</v>
      </c>
      <c r="N238">
        <v>7689.5675695475775</v>
      </c>
      <c r="O238">
        <f t="shared" si="34"/>
        <v>959481.75</v>
      </c>
      <c r="P238">
        <f t="shared" si="35"/>
        <v>998.21660068351741</v>
      </c>
    </row>
    <row r="239" spans="2:16" x14ac:dyDescent="0.25">
      <c r="B239" t="s">
        <v>88</v>
      </c>
      <c r="C239" t="s">
        <v>119</v>
      </c>
      <c r="D239">
        <v>6</v>
      </c>
      <c r="E239" t="s">
        <v>5</v>
      </c>
      <c r="F239">
        <v>5</v>
      </c>
      <c r="G239" t="s">
        <v>70</v>
      </c>
      <c r="H239" s="6">
        <v>4</v>
      </c>
      <c r="I239" s="6">
        <v>0</v>
      </c>
      <c r="J239" s="6">
        <f t="shared" si="36"/>
        <v>4</v>
      </c>
      <c r="K239" s="6">
        <v>7603059</v>
      </c>
      <c r="L239" s="6">
        <v>0</v>
      </c>
      <c r="M239" s="6">
        <f t="shared" si="37"/>
        <v>7603059</v>
      </c>
      <c r="N239">
        <v>14123.612221792979</v>
      </c>
      <c r="O239">
        <f t="shared" si="34"/>
        <v>4598480</v>
      </c>
      <c r="P239">
        <f t="shared" si="35"/>
        <v>325.58809515489708</v>
      </c>
    </row>
    <row r="240" spans="2:16" x14ac:dyDescent="0.25">
      <c r="B240" t="s">
        <v>88</v>
      </c>
      <c r="C240" t="s">
        <v>119</v>
      </c>
      <c r="D240">
        <v>6</v>
      </c>
      <c r="E240" t="s">
        <v>5</v>
      </c>
      <c r="F240">
        <v>6</v>
      </c>
      <c r="G240" t="s">
        <v>71</v>
      </c>
      <c r="H240" s="6">
        <v>8</v>
      </c>
      <c r="I240" s="6">
        <v>0</v>
      </c>
      <c r="J240" s="6">
        <f t="shared" si="36"/>
        <v>8</v>
      </c>
      <c r="K240" s="6">
        <v>7675854</v>
      </c>
      <c r="L240" s="6">
        <v>0</v>
      </c>
      <c r="M240" s="6">
        <f t="shared" si="37"/>
        <v>7675854</v>
      </c>
      <c r="N240">
        <v>17315.743941225446</v>
      </c>
      <c r="O240">
        <f t="shared" si="34"/>
        <v>4123611.1666666665</v>
      </c>
      <c r="P240">
        <f t="shared" si="35"/>
        <v>1428.8538271286666</v>
      </c>
    </row>
    <row r="241" spans="2:16" x14ac:dyDescent="0.25">
      <c r="B241" t="s">
        <v>88</v>
      </c>
      <c r="C241" t="s">
        <v>119</v>
      </c>
      <c r="D241">
        <v>6</v>
      </c>
      <c r="E241" t="s">
        <v>5</v>
      </c>
      <c r="F241">
        <v>7</v>
      </c>
      <c r="G241" t="s">
        <v>72</v>
      </c>
      <c r="H241" s="6">
        <v>1</v>
      </c>
      <c r="I241" s="6">
        <v>0</v>
      </c>
      <c r="J241" s="6">
        <f t="shared" si="36"/>
        <v>1</v>
      </c>
      <c r="K241" s="6">
        <v>4598480</v>
      </c>
      <c r="L241" s="6">
        <v>0</v>
      </c>
      <c r="M241" s="6">
        <f t="shared" si="37"/>
        <v>4598480</v>
      </c>
      <c r="N241">
        <v>5283.9701376475314</v>
      </c>
      <c r="O241">
        <f t="shared" si="34"/>
        <v>131981</v>
      </c>
      <c r="P241">
        <f t="shared" si="35"/>
        <v>24.977620342638627</v>
      </c>
    </row>
    <row r="242" spans="2:16" x14ac:dyDescent="0.25">
      <c r="B242" t="s">
        <v>88</v>
      </c>
      <c r="C242" t="s">
        <v>119</v>
      </c>
      <c r="D242">
        <v>6</v>
      </c>
      <c r="E242" t="s">
        <v>5</v>
      </c>
      <c r="F242">
        <v>8</v>
      </c>
      <c r="G242" t="s">
        <v>73</v>
      </c>
      <c r="H242" s="6">
        <v>6</v>
      </c>
      <c r="I242" s="6">
        <v>0</v>
      </c>
      <c r="J242" s="6">
        <f t="shared" si="36"/>
        <v>6</v>
      </c>
      <c r="K242" s="6">
        <v>24741667</v>
      </c>
      <c r="L242" s="6">
        <v>0</v>
      </c>
      <c r="M242" s="6">
        <f t="shared" si="37"/>
        <v>24741667</v>
      </c>
      <c r="N242">
        <v>12641.491396565345</v>
      </c>
      <c r="O242" t="e">
        <f t="shared" si="34"/>
        <v>#DIV/0!</v>
      </c>
      <c r="P242">
        <f t="shared" si="35"/>
        <v>0</v>
      </c>
    </row>
    <row r="243" spans="2:16" x14ac:dyDescent="0.25">
      <c r="B243" t="s">
        <v>88</v>
      </c>
      <c r="C243" t="s">
        <v>119</v>
      </c>
      <c r="D243">
        <v>6</v>
      </c>
      <c r="E243" t="s">
        <v>5</v>
      </c>
      <c r="F243">
        <v>9</v>
      </c>
      <c r="G243" t="s">
        <v>74</v>
      </c>
      <c r="H243" s="6">
        <v>1</v>
      </c>
      <c r="I243" s="6">
        <v>0</v>
      </c>
      <c r="J243" s="6">
        <f t="shared" si="36"/>
        <v>1</v>
      </c>
      <c r="K243" s="6">
        <v>131981</v>
      </c>
      <c r="L243" s="6">
        <v>0</v>
      </c>
      <c r="M243" s="6">
        <f t="shared" si="37"/>
        <v>131981</v>
      </c>
      <c r="N243">
        <v>4938.3502204181432</v>
      </c>
      <c r="O243" t="e">
        <f t="shared" si="34"/>
        <v>#DIV/0!</v>
      </c>
      <c r="P243">
        <f t="shared" si="35"/>
        <v>0</v>
      </c>
    </row>
    <row r="244" spans="2:16" x14ac:dyDescent="0.25">
      <c r="B244" t="s">
        <v>88</v>
      </c>
      <c r="C244" t="s">
        <v>119</v>
      </c>
      <c r="D244">
        <v>6</v>
      </c>
      <c r="E244" t="s">
        <v>5</v>
      </c>
      <c r="F244">
        <v>10</v>
      </c>
      <c r="G244" t="s">
        <v>75</v>
      </c>
      <c r="H244" s="6">
        <v>0</v>
      </c>
      <c r="I244" s="6">
        <v>0</v>
      </c>
      <c r="J244" s="6">
        <f t="shared" si="36"/>
        <v>0</v>
      </c>
      <c r="K244" s="6">
        <v>0</v>
      </c>
      <c r="L244" s="6">
        <v>0</v>
      </c>
      <c r="M244" s="6">
        <f t="shared" si="37"/>
        <v>0</v>
      </c>
      <c r="N244">
        <v>32918.459209620392</v>
      </c>
      <c r="O244">
        <f t="shared" si="34"/>
        <v>1065463.1666666667</v>
      </c>
      <c r="P244">
        <f t="shared" si="35"/>
        <v>194.20043202179147</v>
      </c>
    </row>
    <row r="245" spans="2:16" x14ac:dyDescent="0.25">
      <c r="B245" t="s">
        <v>88</v>
      </c>
      <c r="C245" t="s">
        <v>119</v>
      </c>
      <c r="D245">
        <v>6</v>
      </c>
      <c r="E245" t="s">
        <v>5</v>
      </c>
      <c r="F245">
        <v>11</v>
      </c>
      <c r="G245" t="s">
        <v>76</v>
      </c>
      <c r="H245" s="6">
        <v>0</v>
      </c>
      <c r="I245" s="6">
        <v>0</v>
      </c>
      <c r="J245" s="6">
        <f t="shared" si="36"/>
        <v>0</v>
      </c>
      <c r="K245" s="6">
        <v>0</v>
      </c>
      <c r="L245" s="6">
        <v>0</v>
      </c>
      <c r="M245" s="6">
        <f t="shared" si="37"/>
        <v>0</v>
      </c>
      <c r="N245">
        <v>46173.836792201844</v>
      </c>
      <c r="O245">
        <f t="shared" si="34"/>
        <v>1691546.0714285714</v>
      </c>
      <c r="P245">
        <f t="shared" si="35"/>
        <v>512.88016429250945</v>
      </c>
    </row>
    <row r="246" spans="2:16" x14ac:dyDescent="0.25">
      <c r="B246" t="s">
        <v>88</v>
      </c>
      <c r="C246" t="s">
        <v>119</v>
      </c>
      <c r="D246">
        <v>7</v>
      </c>
      <c r="E246" t="s">
        <v>6</v>
      </c>
      <c r="F246">
        <v>1</v>
      </c>
      <c r="G246" t="s">
        <v>6</v>
      </c>
      <c r="H246" s="6">
        <v>6</v>
      </c>
      <c r="I246" s="6">
        <v>0</v>
      </c>
      <c r="J246" s="6">
        <f t="shared" si="36"/>
        <v>6</v>
      </c>
      <c r="K246" s="6">
        <v>6392779</v>
      </c>
      <c r="L246" s="6">
        <v>0</v>
      </c>
      <c r="M246" s="6">
        <f t="shared" si="37"/>
        <v>6392779</v>
      </c>
      <c r="N246">
        <v>19552.512928644737</v>
      </c>
      <c r="O246">
        <f t="shared" si="34"/>
        <v>1373028.7142857143</v>
      </c>
      <c r="P246">
        <f t="shared" si="35"/>
        <v>491.55835032945765</v>
      </c>
    </row>
    <row r="247" spans="2:16" x14ac:dyDescent="0.25">
      <c r="B247" t="s">
        <v>88</v>
      </c>
      <c r="C247" t="s">
        <v>119</v>
      </c>
      <c r="D247">
        <v>7</v>
      </c>
      <c r="E247" t="s">
        <v>6</v>
      </c>
      <c r="F247">
        <v>2</v>
      </c>
      <c r="G247" t="s">
        <v>77</v>
      </c>
      <c r="H247" s="6">
        <v>14</v>
      </c>
      <c r="I247" s="6">
        <v>0</v>
      </c>
      <c r="J247" s="6">
        <f t="shared" si="36"/>
        <v>14</v>
      </c>
      <c r="K247" s="6">
        <v>23681645</v>
      </c>
      <c r="L247" s="6">
        <v>0</v>
      </c>
      <c r="M247" s="6">
        <f t="shared" si="37"/>
        <v>23681645</v>
      </c>
      <c r="N247">
        <v>16150.347077683142</v>
      </c>
      <c r="O247">
        <f t="shared" si="34"/>
        <v>2311154.375</v>
      </c>
      <c r="P247">
        <f t="shared" si="35"/>
        <v>1144.8196692657323</v>
      </c>
    </row>
    <row r="248" spans="2:16" x14ac:dyDescent="0.25">
      <c r="B248" t="s">
        <v>88</v>
      </c>
      <c r="C248" t="s">
        <v>119</v>
      </c>
      <c r="D248">
        <v>7</v>
      </c>
      <c r="E248" t="s">
        <v>6</v>
      </c>
      <c r="F248">
        <v>3</v>
      </c>
      <c r="G248" t="s">
        <v>78</v>
      </c>
      <c r="H248" s="6">
        <v>7</v>
      </c>
      <c r="I248" s="6">
        <v>0</v>
      </c>
      <c r="J248" s="6">
        <f t="shared" si="36"/>
        <v>7</v>
      </c>
      <c r="K248" s="6">
        <v>9611201</v>
      </c>
      <c r="L248" s="6">
        <v>0</v>
      </c>
      <c r="M248" s="6">
        <f t="shared" si="37"/>
        <v>9611201</v>
      </c>
      <c r="N248">
        <v>14864.583100615211</v>
      </c>
      <c r="O248">
        <f t="shared" si="34"/>
        <v>804095.72</v>
      </c>
      <c r="P248">
        <f t="shared" si="35"/>
        <v>108.18947488230872</v>
      </c>
    </row>
    <row r="249" spans="2:16" x14ac:dyDescent="0.25">
      <c r="B249" t="s">
        <v>88</v>
      </c>
      <c r="C249" t="s">
        <v>119</v>
      </c>
      <c r="D249">
        <v>7</v>
      </c>
      <c r="E249" t="s">
        <v>6</v>
      </c>
      <c r="F249">
        <v>4</v>
      </c>
      <c r="G249" t="s">
        <v>91</v>
      </c>
      <c r="H249" s="6">
        <v>8</v>
      </c>
      <c r="I249" s="6">
        <v>0</v>
      </c>
      <c r="J249" s="6">
        <f t="shared" si="36"/>
        <v>8</v>
      </c>
      <c r="K249" s="6">
        <v>18489235</v>
      </c>
      <c r="L249" s="6">
        <v>0</v>
      </c>
      <c r="M249" s="6">
        <f t="shared" si="37"/>
        <v>18489235</v>
      </c>
      <c r="N249">
        <v>14869.302257052212</v>
      </c>
      <c r="O249">
        <f t="shared" si="34"/>
        <v>130174.66666666667</v>
      </c>
      <c r="P249">
        <f t="shared" si="35"/>
        <v>26.263774402378719</v>
      </c>
    </row>
    <row r="250" spans="2:16" x14ac:dyDescent="0.25">
      <c r="B250" t="s">
        <v>88</v>
      </c>
      <c r="C250" t="s">
        <v>119</v>
      </c>
      <c r="D250">
        <v>7</v>
      </c>
      <c r="E250" t="s">
        <v>6</v>
      </c>
      <c r="F250">
        <v>5</v>
      </c>
      <c r="G250" t="s">
        <v>79</v>
      </c>
      <c r="H250" s="6">
        <v>2</v>
      </c>
      <c r="I250" s="6">
        <v>0</v>
      </c>
      <c r="J250" s="6">
        <f t="shared" si="36"/>
        <v>2</v>
      </c>
      <c r="K250" s="6">
        <v>1608191.44</v>
      </c>
      <c r="L250" s="6">
        <v>0</v>
      </c>
      <c r="M250" s="6">
        <f t="shared" si="37"/>
        <v>1608191.44</v>
      </c>
      <c r="N250">
        <v>49597.310694731998</v>
      </c>
      <c r="O250">
        <f>K255/H255</f>
        <v>1048566.9144684096</v>
      </c>
      <c r="P250">
        <f>K255/N250</f>
        <v>198653.59860522655</v>
      </c>
    </row>
    <row r="251" spans="2:16" x14ac:dyDescent="0.25">
      <c r="B251" t="s">
        <v>88</v>
      </c>
      <c r="C251" t="s">
        <v>119</v>
      </c>
      <c r="D251">
        <v>7</v>
      </c>
      <c r="E251" t="s">
        <v>6</v>
      </c>
      <c r="F251">
        <v>6</v>
      </c>
      <c r="G251" t="s">
        <v>80</v>
      </c>
      <c r="H251" s="6">
        <v>3</v>
      </c>
      <c r="I251" s="6">
        <v>0</v>
      </c>
      <c r="J251" s="6">
        <f t="shared" si="36"/>
        <v>3</v>
      </c>
      <c r="K251" s="6">
        <v>390524</v>
      </c>
      <c r="L251" s="6">
        <v>0</v>
      </c>
      <c r="M251" s="6">
        <f t="shared" si="37"/>
        <v>390524</v>
      </c>
      <c r="N251">
        <v>6830.8210846353886</v>
      </c>
      <c r="O251">
        <f>K256/H256</f>
        <v>949203.59281437134</v>
      </c>
      <c r="P251">
        <f>K256/N251</f>
        <v>1933.8451170552219</v>
      </c>
    </row>
    <row r="252" spans="2:16" x14ac:dyDescent="0.25">
      <c r="B252" s="4" t="s">
        <v>130</v>
      </c>
      <c r="C252" s="4"/>
      <c r="D252" s="4"/>
      <c r="E252" s="4"/>
      <c r="F252" s="4"/>
      <c r="G252" s="4"/>
      <c r="H252" s="9">
        <f t="shared" ref="H252:M252" si="38">SUM(H171:H251)</f>
        <v>753</v>
      </c>
      <c r="I252" s="9">
        <f t="shared" si="38"/>
        <v>0</v>
      </c>
      <c r="J252" s="9">
        <f t="shared" si="38"/>
        <v>753</v>
      </c>
      <c r="K252" s="9">
        <f t="shared" si="38"/>
        <v>1137258255.0300002</v>
      </c>
      <c r="L252" s="9">
        <f t="shared" si="38"/>
        <v>0</v>
      </c>
      <c r="M252" s="9">
        <f t="shared" si="38"/>
        <v>1137258255.0300002</v>
      </c>
      <c r="N252">
        <v>38288.035322640673</v>
      </c>
      <c r="O252">
        <f>K257/H257</f>
        <v>1071795.3099812972</v>
      </c>
      <c r="P252">
        <f>K257/N252</f>
        <v>94793.481935434058</v>
      </c>
    </row>
    <row r="253" spans="2:16" x14ac:dyDescent="0.25">
      <c r="B253" s="4"/>
      <c r="C253" s="4"/>
      <c r="D253" s="4"/>
      <c r="E253" s="4"/>
      <c r="F253" s="4"/>
      <c r="G253" s="4"/>
      <c r="H253" s="9"/>
      <c r="I253" s="9"/>
      <c r="J253" s="9"/>
      <c r="K253" s="9"/>
      <c r="L253" s="9"/>
      <c r="M253" s="9"/>
    </row>
    <row r="254" spans="2:16" x14ac:dyDescent="0.25">
      <c r="B254" s="4" t="s">
        <v>133</v>
      </c>
      <c r="N254">
        <v>7533.8623096473575</v>
      </c>
      <c r="O254">
        <f t="shared" ref="O254:O285" si="39">K258/H258</f>
        <v>998757.72896230489</v>
      </c>
      <c r="P254">
        <f t="shared" ref="P254:P285" si="40">K258/N254</f>
        <v>282228.67471671721</v>
      </c>
    </row>
    <row r="255" spans="2:16" x14ac:dyDescent="0.25">
      <c r="B255" t="s">
        <v>88</v>
      </c>
      <c r="C255" t="s">
        <v>110</v>
      </c>
      <c r="D255">
        <v>1</v>
      </c>
      <c r="E255" t="s">
        <v>0</v>
      </c>
      <c r="F255">
        <v>1</v>
      </c>
      <c r="G255" t="s">
        <v>0</v>
      </c>
      <c r="H255" s="6">
        <v>9396.3333333333339</v>
      </c>
      <c r="I255" s="6">
        <v>0</v>
      </c>
      <c r="J255" s="6">
        <f t="shared" ref="J255:J286" si="41">H255+I255</f>
        <v>9396.3333333333339</v>
      </c>
      <c r="K255" s="6">
        <v>9852684250.6499996</v>
      </c>
      <c r="L255" s="6">
        <v>0</v>
      </c>
      <c r="M255" s="6">
        <f t="shared" ref="M255:M286" si="42">+K255+L255</f>
        <v>9852684250.6499996</v>
      </c>
      <c r="N255">
        <v>4290.1650067549108</v>
      </c>
      <c r="O255">
        <f t="shared" si="39"/>
        <v>1008519.8733221478</v>
      </c>
      <c r="P255">
        <f t="shared" si="40"/>
        <v>163456.99621013703</v>
      </c>
    </row>
    <row r="256" spans="2:16" x14ac:dyDescent="0.25">
      <c r="B256" t="s">
        <v>88</v>
      </c>
      <c r="C256" t="s">
        <v>110</v>
      </c>
      <c r="D256">
        <v>1</v>
      </c>
      <c r="E256" t="s">
        <v>0</v>
      </c>
      <c r="F256">
        <v>2</v>
      </c>
      <c r="G256" t="s">
        <v>7</v>
      </c>
      <c r="H256" s="6">
        <v>13.916666666666666</v>
      </c>
      <c r="I256" s="6">
        <v>0</v>
      </c>
      <c r="J256" s="6">
        <f t="shared" si="41"/>
        <v>13.916666666666666</v>
      </c>
      <c r="K256" s="6">
        <v>13209750</v>
      </c>
      <c r="L256" s="6">
        <v>0</v>
      </c>
      <c r="M256" s="6">
        <f t="shared" si="42"/>
        <v>13209750</v>
      </c>
      <c r="N256">
        <v>13065.641096825666</v>
      </c>
      <c r="O256">
        <f t="shared" si="39"/>
        <v>957884.21052631584</v>
      </c>
      <c r="P256">
        <f t="shared" si="40"/>
        <v>1741.188957465479</v>
      </c>
    </row>
    <row r="257" spans="2:16" x14ac:dyDescent="0.25">
      <c r="B257" t="s">
        <v>88</v>
      </c>
      <c r="C257" t="s">
        <v>110</v>
      </c>
      <c r="D257">
        <v>1</v>
      </c>
      <c r="E257" t="s">
        <v>0</v>
      </c>
      <c r="F257">
        <v>3</v>
      </c>
      <c r="G257" t="s">
        <v>8</v>
      </c>
      <c r="H257" s="6">
        <v>3386.3333333333335</v>
      </c>
      <c r="I257" s="6">
        <v>0</v>
      </c>
      <c r="J257" s="6">
        <f t="shared" si="41"/>
        <v>3386.3333333333335</v>
      </c>
      <c r="K257" s="6">
        <v>3629456184.6999998</v>
      </c>
      <c r="L257" s="6">
        <v>0</v>
      </c>
      <c r="M257" s="6">
        <f t="shared" si="42"/>
        <v>3629456184.6999998</v>
      </c>
      <c r="N257">
        <v>4691.2420885124211</v>
      </c>
      <c r="O257">
        <f t="shared" si="39"/>
        <v>1021149.6604500776</v>
      </c>
      <c r="P257">
        <f t="shared" si="40"/>
        <v>140252.9974228291</v>
      </c>
    </row>
    <row r="258" spans="2:16" x14ac:dyDescent="0.25">
      <c r="B258" t="s">
        <v>88</v>
      </c>
      <c r="C258" t="s">
        <v>110</v>
      </c>
      <c r="D258">
        <v>1</v>
      </c>
      <c r="E258" t="s">
        <v>0</v>
      </c>
      <c r="F258">
        <v>4</v>
      </c>
      <c r="G258" t="s">
        <v>9</v>
      </c>
      <c r="H258" s="6">
        <v>2128.9166666666665</v>
      </c>
      <c r="I258" s="6">
        <v>0</v>
      </c>
      <c r="J258" s="6">
        <f t="shared" si="41"/>
        <v>2128.9166666666665</v>
      </c>
      <c r="K258" s="6">
        <v>2126271975.1500001</v>
      </c>
      <c r="L258" s="6">
        <v>0</v>
      </c>
      <c r="M258" s="6">
        <f t="shared" si="42"/>
        <v>2126271975.1500001</v>
      </c>
      <c r="N258">
        <v>18295.653043195947</v>
      </c>
      <c r="O258">
        <f t="shared" si="39"/>
        <v>1080449.8197727196</v>
      </c>
      <c r="P258">
        <f t="shared" si="40"/>
        <v>144207.39266156967</v>
      </c>
    </row>
    <row r="259" spans="2:16" x14ac:dyDescent="0.25">
      <c r="B259" t="s">
        <v>88</v>
      </c>
      <c r="C259" t="s">
        <v>110</v>
      </c>
      <c r="D259">
        <v>1</v>
      </c>
      <c r="E259" t="s">
        <v>0</v>
      </c>
      <c r="F259">
        <v>5</v>
      </c>
      <c r="G259" t="s">
        <v>10</v>
      </c>
      <c r="H259" s="6">
        <v>695.33333333333326</v>
      </c>
      <c r="I259" s="6">
        <v>0</v>
      </c>
      <c r="J259" s="6">
        <f t="shared" si="41"/>
        <v>695.33333333333326</v>
      </c>
      <c r="K259" s="6">
        <v>701257485.25</v>
      </c>
      <c r="L259" s="6">
        <v>0</v>
      </c>
      <c r="M259" s="6">
        <f t="shared" si="42"/>
        <v>701257485.25</v>
      </c>
      <c r="N259">
        <v>5720.334194750706</v>
      </c>
      <c r="O259">
        <f t="shared" si="39"/>
        <v>1048116.176495931</v>
      </c>
      <c r="P259">
        <f t="shared" si="40"/>
        <v>63793.320988985201</v>
      </c>
    </row>
    <row r="260" spans="2:16" x14ac:dyDescent="0.25">
      <c r="B260" t="s">
        <v>88</v>
      </c>
      <c r="C260" t="s">
        <v>110</v>
      </c>
      <c r="D260">
        <v>1</v>
      </c>
      <c r="E260" t="s">
        <v>0</v>
      </c>
      <c r="F260">
        <v>6</v>
      </c>
      <c r="G260" t="s">
        <v>11</v>
      </c>
      <c r="H260" s="6">
        <v>23.75</v>
      </c>
      <c r="I260" s="6">
        <v>0</v>
      </c>
      <c r="J260" s="6">
        <f t="shared" si="41"/>
        <v>23.75</v>
      </c>
      <c r="K260" s="6">
        <v>22749750</v>
      </c>
      <c r="L260" s="6">
        <v>0</v>
      </c>
      <c r="M260" s="6">
        <f t="shared" si="42"/>
        <v>22749750</v>
      </c>
      <c r="N260">
        <v>18529.908495749431</v>
      </c>
      <c r="O260" t="e">
        <f t="shared" si="39"/>
        <v>#DIV/0!</v>
      </c>
      <c r="P260">
        <f t="shared" si="40"/>
        <v>0</v>
      </c>
    </row>
    <row r="261" spans="2:16" x14ac:dyDescent="0.25">
      <c r="B261" t="s">
        <v>88</v>
      </c>
      <c r="C261" t="s">
        <v>110</v>
      </c>
      <c r="D261">
        <v>1</v>
      </c>
      <c r="E261" t="s">
        <v>0</v>
      </c>
      <c r="F261">
        <v>7</v>
      </c>
      <c r="G261" t="s">
        <v>12</v>
      </c>
      <c r="H261" s="6">
        <v>644.33333333333326</v>
      </c>
      <c r="I261" s="6">
        <v>0</v>
      </c>
      <c r="J261" s="6">
        <f t="shared" si="41"/>
        <v>644.33333333333326</v>
      </c>
      <c r="K261" s="6">
        <v>657960764.54999995</v>
      </c>
      <c r="L261" s="6">
        <v>0</v>
      </c>
      <c r="M261" s="6">
        <f t="shared" si="42"/>
        <v>657960764.54999995</v>
      </c>
      <c r="N261">
        <v>8033.2188091808002</v>
      </c>
      <c r="O261">
        <f t="shared" si="39"/>
        <v>1123226.0916572076</v>
      </c>
      <c r="P261">
        <f t="shared" si="40"/>
        <v>41061.257023526457</v>
      </c>
    </row>
    <row r="262" spans="2:16" x14ac:dyDescent="0.25">
      <c r="B262" t="s">
        <v>88</v>
      </c>
      <c r="C262" t="s">
        <v>110</v>
      </c>
      <c r="D262">
        <v>1</v>
      </c>
      <c r="E262" t="s">
        <v>0</v>
      </c>
      <c r="F262">
        <v>8</v>
      </c>
      <c r="G262" t="s">
        <v>13</v>
      </c>
      <c r="H262" s="6">
        <v>2441.9166666666665</v>
      </c>
      <c r="I262" s="6">
        <v>0</v>
      </c>
      <c r="J262" s="6">
        <f t="shared" si="41"/>
        <v>2441.9166666666665</v>
      </c>
      <c r="K262" s="6">
        <v>2638368422.4000001</v>
      </c>
      <c r="L262" s="6">
        <v>0</v>
      </c>
      <c r="M262" s="6">
        <f t="shared" si="42"/>
        <v>2638368422.4000001</v>
      </c>
      <c r="N262">
        <v>5560.8352940058221</v>
      </c>
      <c r="O262">
        <f t="shared" si="39"/>
        <v>1004879.579173913</v>
      </c>
      <c r="P262">
        <f t="shared" si="40"/>
        <v>207812.57759884841</v>
      </c>
    </row>
    <row r="263" spans="2:16" x14ac:dyDescent="0.25">
      <c r="B263" t="s">
        <v>88</v>
      </c>
      <c r="C263" t="s">
        <v>110</v>
      </c>
      <c r="D263">
        <v>1</v>
      </c>
      <c r="E263" t="s">
        <v>0</v>
      </c>
      <c r="F263">
        <v>9</v>
      </c>
      <c r="G263" t="s">
        <v>14</v>
      </c>
      <c r="H263" s="6">
        <v>348.16666666666669</v>
      </c>
      <c r="I263" s="6">
        <v>0</v>
      </c>
      <c r="J263" s="6">
        <f t="shared" si="41"/>
        <v>348.16666666666669</v>
      </c>
      <c r="K263" s="6">
        <v>364919115.44999999</v>
      </c>
      <c r="L263" s="6">
        <v>0</v>
      </c>
      <c r="M263" s="6">
        <f t="shared" si="42"/>
        <v>364919115.44999999</v>
      </c>
      <c r="N263">
        <v>9177.0020128483975</v>
      </c>
      <c r="O263" t="e">
        <f t="shared" si="39"/>
        <v>#DIV/0!</v>
      </c>
      <c r="P263">
        <f t="shared" si="40"/>
        <v>0</v>
      </c>
    </row>
    <row r="264" spans="2:16" x14ac:dyDescent="0.25">
      <c r="B264" t="s">
        <v>88</v>
      </c>
      <c r="C264" t="s">
        <v>110</v>
      </c>
      <c r="D264">
        <v>1</v>
      </c>
      <c r="E264" t="s">
        <v>0</v>
      </c>
      <c r="F264">
        <v>10</v>
      </c>
      <c r="G264" t="s">
        <v>15</v>
      </c>
      <c r="H264" s="6">
        <v>0</v>
      </c>
      <c r="I264" s="6">
        <v>0</v>
      </c>
      <c r="J264" s="6">
        <f t="shared" si="41"/>
        <v>0</v>
      </c>
      <c r="K264" s="6">
        <v>0</v>
      </c>
      <c r="L264" s="6">
        <v>0</v>
      </c>
      <c r="M264" s="6">
        <f t="shared" si="42"/>
        <v>0</v>
      </c>
      <c r="N264">
        <v>6503.8947080760236</v>
      </c>
      <c r="O264">
        <f t="shared" si="39"/>
        <v>959634.14634146343</v>
      </c>
      <c r="P264">
        <f t="shared" si="40"/>
        <v>1512.3630442211988</v>
      </c>
    </row>
    <row r="265" spans="2:16" x14ac:dyDescent="0.25">
      <c r="B265" t="s">
        <v>88</v>
      </c>
      <c r="C265" t="s">
        <v>110</v>
      </c>
      <c r="D265">
        <v>1</v>
      </c>
      <c r="E265" t="s">
        <v>0</v>
      </c>
      <c r="F265">
        <v>11</v>
      </c>
      <c r="G265" t="s">
        <v>16</v>
      </c>
      <c r="H265" s="6">
        <v>293.66666666666669</v>
      </c>
      <c r="I265" s="6">
        <v>0</v>
      </c>
      <c r="J265" s="6">
        <f t="shared" si="41"/>
        <v>293.66666666666669</v>
      </c>
      <c r="K265" s="6">
        <v>329854062.25</v>
      </c>
      <c r="L265" s="6">
        <v>0</v>
      </c>
      <c r="M265" s="6">
        <f t="shared" si="42"/>
        <v>329854062.25</v>
      </c>
      <c r="N265">
        <v>4021.2699482738321</v>
      </c>
      <c r="O265">
        <f t="shared" si="39"/>
        <v>978244.89795918379</v>
      </c>
      <c r="P265">
        <f t="shared" si="40"/>
        <v>1986.6858238227337</v>
      </c>
    </row>
    <row r="266" spans="2:16" x14ac:dyDescent="0.25">
      <c r="B266" t="s">
        <v>88</v>
      </c>
      <c r="C266" t="s">
        <v>110</v>
      </c>
      <c r="D266">
        <v>1</v>
      </c>
      <c r="E266" t="s">
        <v>0</v>
      </c>
      <c r="F266">
        <v>12</v>
      </c>
      <c r="G266" t="s">
        <v>17</v>
      </c>
      <c r="H266" s="6">
        <v>1150</v>
      </c>
      <c r="I266" s="6">
        <v>0</v>
      </c>
      <c r="J266" s="6">
        <f t="shared" si="41"/>
        <v>1150</v>
      </c>
      <c r="K266" s="6">
        <v>1155611516.05</v>
      </c>
      <c r="L266" s="6">
        <v>0</v>
      </c>
      <c r="M266" s="6">
        <f t="shared" si="42"/>
        <v>1155611516.05</v>
      </c>
      <c r="N266">
        <v>1929.5264882058982</v>
      </c>
      <c r="O266">
        <f t="shared" si="39"/>
        <v>868172.41379310342</v>
      </c>
      <c r="P266">
        <f t="shared" si="40"/>
        <v>9786.209267102342</v>
      </c>
    </row>
    <row r="267" spans="2:16" x14ac:dyDescent="0.25">
      <c r="B267" t="s">
        <v>88</v>
      </c>
      <c r="C267" t="s">
        <v>110</v>
      </c>
      <c r="D267">
        <v>1</v>
      </c>
      <c r="E267" t="s">
        <v>0</v>
      </c>
      <c r="F267">
        <v>13</v>
      </c>
      <c r="G267" t="s">
        <v>18</v>
      </c>
      <c r="H267" s="6">
        <v>0</v>
      </c>
      <c r="I267" s="6">
        <v>0</v>
      </c>
      <c r="J267" s="6">
        <f t="shared" si="41"/>
        <v>0</v>
      </c>
      <c r="K267" s="6">
        <v>0</v>
      </c>
      <c r="L267" s="6">
        <v>0</v>
      </c>
      <c r="M267" s="6">
        <f t="shared" si="42"/>
        <v>0</v>
      </c>
      <c r="N267">
        <v>1556.3990114368446</v>
      </c>
      <c r="O267">
        <f t="shared" si="39"/>
        <v>1002224.348976378</v>
      </c>
      <c r="P267">
        <f t="shared" si="40"/>
        <v>102225.14549987947</v>
      </c>
    </row>
    <row r="268" spans="2:16" x14ac:dyDescent="0.25">
      <c r="B268" t="s">
        <v>88</v>
      </c>
      <c r="C268" t="s">
        <v>110</v>
      </c>
      <c r="D268">
        <v>1</v>
      </c>
      <c r="E268" t="s">
        <v>0</v>
      </c>
      <c r="F268">
        <v>14</v>
      </c>
      <c r="G268" t="s">
        <v>19</v>
      </c>
      <c r="H268" s="6">
        <v>10.25</v>
      </c>
      <c r="I268" s="6">
        <v>0</v>
      </c>
      <c r="J268" s="6">
        <f t="shared" si="41"/>
        <v>10.25</v>
      </c>
      <c r="K268" s="6">
        <v>9836250</v>
      </c>
      <c r="L268" s="6">
        <v>0</v>
      </c>
      <c r="M268" s="6">
        <f t="shared" si="42"/>
        <v>9836250</v>
      </c>
      <c r="N268">
        <v>9054.9907626784188</v>
      </c>
      <c r="O268">
        <f t="shared" si="39"/>
        <v>989307.69230769237</v>
      </c>
      <c r="P268">
        <f t="shared" si="40"/>
        <v>1893.7622852889263</v>
      </c>
    </row>
    <row r="269" spans="2:16" x14ac:dyDescent="0.25">
      <c r="B269" t="s">
        <v>88</v>
      </c>
      <c r="C269" t="s">
        <v>110</v>
      </c>
      <c r="D269">
        <v>1</v>
      </c>
      <c r="E269" t="s">
        <v>0</v>
      </c>
      <c r="F269">
        <v>15</v>
      </c>
      <c r="G269" t="s">
        <v>20</v>
      </c>
      <c r="H269" s="6">
        <v>8.1666666666666661</v>
      </c>
      <c r="I269" s="6">
        <v>0</v>
      </c>
      <c r="J269" s="6">
        <f t="shared" si="41"/>
        <v>8.1666666666666661</v>
      </c>
      <c r="K269" s="6">
        <v>7989000</v>
      </c>
      <c r="L269" s="6">
        <v>0</v>
      </c>
      <c r="M269" s="6">
        <f t="shared" si="42"/>
        <v>7989000</v>
      </c>
      <c r="N269">
        <v>50441.874323327494</v>
      </c>
      <c r="O269">
        <f t="shared" si="39"/>
        <v>1000736.1453677047</v>
      </c>
      <c r="P269">
        <f t="shared" si="40"/>
        <v>99344.10488256879</v>
      </c>
    </row>
    <row r="270" spans="2:16" x14ac:dyDescent="0.25">
      <c r="B270" t="s">
        <v>88</v>
      </c>
      <c r="C270" t="s">
        <v>110</v>
      </c>
      <c r="D270">
        <v>1</v>
      </c>
      <c r="E270" t="s">
        <v>0</v>
      </c>
      <c r="F270">
        <v>16</v>
      </c>
      <c r="G270" t="s">
        <v>21</v>
      </c>
      <c r="H270" s="6">
        <v>21.75</v>
      </c>
      <c r="I270" s="6">
        <v>0</v>
      </c>
      <c r="J270" s="6">
        <f t="shared" si="41"/>
        <v>21.75</v>
      </c>
      <c r="K270" s="6">
        <v>18882750</v>
      </c>
      <c r="L270" s="6">
        <v>0</v>
      </c>
      <c r="M270" s="6">
        <f t="shared" si="42"/>
        <v>18882750</v>
      </c>
      <c r="N270">
        <v>3571.3091537024716</v>
      </c>
      <c r="O270">
        <f t="shared" si="39"/>
        <v>1011233.9202075368</v>
      </c>
      <c r="P270">
        <f t="shared" si="40"/>
        <v>86409.456971842228</v>
      </c>
    </row>
    <row r="271" spans="2:16" x14ac:dyDescent="0.25">
      <c r="B271" t="s">
        <v>88</v>
      </c>
      <c r="C271" t="s">
        <v>110</v>
      </c>
      <c r="D271">
        <v>1</v>
      </c>
      <c r="E271" t="s">
        <v>0</v>
      </c>
      <c r="F271">
        <v>17</v>
      </c>
      <c r="G271" t="s">
        <v>22</v>
      </c>
      <c r="H271" s="6">
        <v>158.75</v>
      </c>
      <c r="I271" s="6">
        <v>0</v>
      </c>
      <c r="J271" s="6">
        <f t="shared" si="41"/>
        <v>158.75</v>
      </c>
      <c r="K271" s="6">
        <v>159103115.40000001</v>
      </c>
      <c r="L271" s="6">
        <v>0</v>
      </c>
      <c r="M271" s="6">
        <f t="shared" si="42"/>
        <v>159103115.40000001</v>
      </c>
      <c r="N271">
        <v>49360.915094174881</v>
      </c>
      <c r="O271">
        <f t="shared" si="39"/>
        <v>1063115.3089903181</v>
      </c>
      <c r="P271">
        <f t="shared" si="40"/>
        <v>73965.479427079292</v>
      </c>
    </row>
    <row r="272" spans="2:16" x14ac:dyDescent="0.25">
      <c r="B272" t="s">
        <v>88</v>
      </c>
      <c r="C272" t="s">
        <v>110</v>
      </c>
      <c r="D272">
        <v>1</v>
      </c>
      <c r="E272" t="s">
        <v>0</v>
      </c>
      <c r="F272">
        <v>18</v>
      </c>
      <c r="G272" t="s">
        <v>23</v>
      </c>
      <c r="H272" s="6">
        <v>17.333333333333332</v>
      </c>
      <c r="I272" s="6">
        <v>0</v>
      </c>
      <c r="J272" s="6">
        <f t="shared" si="41"/>
        <v>17.333333333333332</v>
      </c>
      <c r="K272" s="6">
        <v>17148000</v>
      </c>
      <c r="L272" s="6">
        <v>0</v>
      </c>
      <c r="M272" s="6">
        <f t="shared" si="42"/>
        <v>17148000</v>
      </c>
      <c r="N272">
        <v>19834.498478268597</v>
      </c>
      <c r="O272">
        <f t="shared" si="39"/>
        <v>1015880.4332490895</v>
      </c>
      <c r="P272">
        <f t="shared" si="40"/>
        <v>114838.96339731563</v>
      </c>
    </row>
    <row r="273" spans="2:16" x14ac:dyDescent="0.25">
      <c r="B273" t="s">
        <v>88</v>
      </c>
      <c r="C273" t="s">
        <v>110</v>
      </c>
      <c r="D273">
        <v>1</v>
      </c>
      <c r="E273" t="s">
        <v>0</v>
      </c>
      <c r="F273">
        <v>19</v>
      </c>
      <c r="G273" t="s">
        <v>24</v>
      </c>
      <c r="H273" s="6">
        <v>5007.4166666666661</v>
      </c>
      <c r="I273" s="6">
        <v>0</v>
      </c>
      <c r="J273" s="6">
        <f t="shared" si="41"/>
        <v>5007.4166666666661</v>
      </c>
      <c r="K273" s="6">
        <v>5011102853.25</v>
      </c>
      <c r="L273" s="6">
        <v>0</v>
      </c>
      <c r="M273" s="6">
        <f t="shared" si="42"/>
        <v>5011102853.25</v>
      </c>
      <c r="N273">
        <v>17201.009398156104</v>
      </c>
      <c r="O273">
        <f t="shared" si="39"/>
        <v>1032859.7744771473</v>
      </c>
      <c r="P273">
        <f t="shared" si="40"/>
        <v>91635.906417734252</v>
      </c>
    </row>
    <row r="274" spans="2:16" x14ac:dyDescent="0.25">
      <c r="B274" t="s">
        <v>88</v>
      </c>
      <c r="C274" t="s">
        <v>110</v>
      </c>
      <c r="D274">
        <v>1</v>
      </c>
      <c r="E274" t="s">
        <v>0</v>
      </c>
      <c r="F274">
        <v>20</v>
      </c>
      <c r="G274" t="s">
        <v>25</v>
      </c>
      <c r="H274" s="6">
        <v>305.16666666666669</v>
      </c>
      <c r="I274" s="6">
        <v>0</v>
      </c>
      <c r="J274" s="6">
        <f t="shared" si="41"/>
        <v>305.16666666666669</v>
      </c>
      <c r="K274" s="6">
        <v>308594884.64999998</v>
      </c>
      <c r="L274" s="6">
        <v>0</v>
      </c>
      <c r="M274" s="6">
        <f t="shared" si="42"/>
        <v>308594884.64999998</v>
      </c>
      <c r="N274">
        <v>1698.8299372648457</v>
      </c>
      <c r="O274">
        <f t="shared" si="39"/>
        <v>951806.83506686473</v>
      </c>
      <c r="P274">
        <f t="shared" si="40"/>
        <v>31421.920952219501</v>
      </c>
    </row>
    <row r="275" spans="2:16" x14ac:dyDescent="0.25">
      <c r="B275" t="s">
        <v>88</v>
      </c>
      <c r="C275" t="s">
        <v>110</v>
      </c>
      <c r="D275">
        <v>2</v>
      </c>
      <c r="E275" t="s">
        <v>1</v>
      </c>
      <c r="F275">
        <v>1</v>
      </c>
      <c r="G275" t="s">
        <v>1</v>
      </c>
      <c r="H275" s="6">
        <v>3434.25</v>
      </c>
      <c r="I275" s="6">
        <v>0</v>
      </c>
      <c r="J275" s="6">
        <f t="shared" si="41"/>
        <v>3434.25</v>
      </c>
      <c r="K275" s="6">
        <v>3651003749.9000001</v>
      </c>
      <c r="L275" s="6">
        <v>0</v>
      </c>
      <c r="M275" s="6">
        <f t="shared" si="42"/>
        <v>3651003749.9000001</v>
      </c>
      <c r="N275">
        <v>5016.9708980307305</v>
      </c>
      <c r="O275">
        <f t="shared" si="39"/>
        <v>1005774.6300000001</v>
      </c>
      <c r="P275">
        <f t="shared" si="40"/>
        <v>143339.25292097541</v>
      </c>
    </row>
    <row r="276" spans="2:16" x14ac:dyDescent="0.25">
      <c r="B276" t="s">
        <v>88</v>
      </c>
      <c r="C276" t="s">
        <v>110</v>
      </c>
      <c r="D276">
        <v>2</v>
      </c>
      <c r="E276" t="s">
        <v>1</v>
      </c>
      <c r="F276">
        <v>2</v>
      </c>
      <c r="G276" t="s">
        <v>26</v>
      </c>
      <c r="H276" s="6">
        <v>2242.1666666666665</v>
      </c>
      <c r="I276" s="6">
        <v>0</v>
      </c>
      <c r="J276" s="6">
        <f t="shared" si="41"/>
        <v>2242.1666666666665</v>
      </c>
      <c r="K276" s="6">
        <v>2277773244.75</v>
      </c>
      <c r="L276" s="6">
        <v>0</v>
      </c>
      <c r="M276" s="6">
        <f t="shared" si="42"/>
        <v>2277773244.75</v>
      </c>
      <c r="N276">
        <v>11023.549057559299</v>
      </c>
      <c r="O276">
        <f t="shared" si="39"/>
        <v>1016367.4767019217</v>
      </c>
      <c r="P276">
        <f t="shared" si="40"/>
        <v>103156.05309255756</v>
      </c>
    </row>
    <row r="277" spans="2:16" x14ac:dyDescent="0.25">
      <c r="B277" t="s">
        <v>88</v>
      </c>
      <c r="C277" t="s">
        <v>110</v>
      </c>
      <c r="D277">
        <v>2</v>
      </c>
      <c r="E277" t="s">
        <v>1</v>
      </c>
      <c r="F277">
        <v>3</v>
      </c>
      <c r="G277" t="s">
        <v>27</v>
      </c>
      <c r="H277" s="6">
        <v>1526.0833333333335</v>
      </c>
      <c r="I277" s="6">
        <v>0</v>
      </c>
      <c r="J277" s="6">
        <f t="shared" si="41"/>
        <v>1526.0833333333335</v>
      </c>
      <c r="K277" s="6">
        <v>1576230087.5</v>
      </c>
      <c r="L277" s="6">
        <v>0</v>
      </c>
      <c r="M277" s="6">
        <f t="shared" si="42"/>
        <v>1576230087.5</v>
      </c>
      <c r="N277">
        <v>7121.8727526224402</v>
      </c>
      <c r="O277">
        <f t="shared" si="39"/>
        <v>1005093.6370165746</v>
      </c>
      <c r="P277">
        <f t="shared" si="40"/>
        <v>140492.64152909309</v>
      </c>
    </row>
    <row r="278" spans="2:16" x14ac:dyDescent="0.25">
      <c r="B278" t="s">
        <v>88</v>
      </c>
      <c r="C278" t="s">
        <v>110</v>
      </c>
      <c r="D278">
        <v>2</v>
      </c>
      <c r="E278" t="s">
        <v>1</v>
      </c>
      <c r="F278">
        <v>4</v>
      </c>
      <c r="G278" t="s">
        <v>28</v>
      </c>
      <c r="H278" s="6">
        <v>56.083333333333336</v>
      </c>
      <c r="I278" s="6">
        <v>0</v>
      </c>
      <c r="J278" s="6">
        <f t="shared" si="41"/>
        <v>56.083333333333336</v>
      </c>
      <c r="K278" s="6">
        <v>53380500</v>
      </c>
      <c r="L278" s="6">
        <v>0</v>
      </c>
      <c r="M278" s="6">
        <f t="shared" si="42"/>
        <v>53380500</v>
      </c>
      <c r="N278">
        <v>7117.3404518615762</v>
      </c>
      <c r="O278">
        <f t="shared" si="39"/>
        <v>1029699.9708568943</v>
      </c>
      <c r="P278">
        <f t="shared" si="40"/>
        <v>83151.854580063897</v>
      </c>
    </row>
    <row r="279" spans="2:16" x14ac:dyDescent="0.25">
      <c r="B279" t="s">
        <v>88</v>
      </c>
      <c r="C279" t="s">
        <v>110</v>
      </c>
      <c r="D279">
        <v>2</v>
      </c>
      <c r="E279" t="s">
        <v>1</v>
      </c>
      <c r="F279">
        <v>5</v>
      </c>
      <c r="G279" t="s">
        <v>29</v>
      </c>
      <c r="H279" s="6">
        <v>715</v>
      </c>
      <c r="I279" s="6">
        <v>0</v>
      </c>
      <c r="J279" s="6">
        <f t="shared" si="41"/>
        <v>715</v>
      </c>
      <c r="K279" s="6">
        <v>719128860.45000005</v>
      </c>
      <c r="L279" s="6">
        <v>0</v>
      </c>
      <c r="M279" s="6">
        <f t="shared" si="42"/>
        <v>719128860.45000005</v>
      </c>
      <c r="N279">
        <v>5898.637715461603</v>
      </c>
      <c r="O279">
        <f t="shared" si="39"/>
        <v>996592.29989757598</v>
      </c>
      <c r="P279">
        <f t="shared" si="40"/>
        <v>123715.80469964368</v>
      </c>
    </row>
    <row r="280" spans="2:16" x14ac:dyDescent="0.25">
      <c r="B280" t="s">
        <v>88</v>
      </c>
      <c r="C280" t="s">
        <v>110</v>
      </c>
      <c r="D280">
        <v>2</v>
      </c>
      <c r="E280" t="s">
        <v>1</v>
      </c>
      <c r="F280">
        <v>6</v>
      </c>
      <c r="G280" t="s">
        <v>30</v>
      </c>
      <c r="H280" s="6">
        <v>1118.8333333333333</v>
      </c>
      <c r="I280" s="6">
        <v>0</v>
      </c>
      <c r="J280" s="6">
        <f t="shared" si="41"/>
        <v>1118.8333333333333</v>
      </c>
      <c r="K280" s="6">
        <v>1137145811.8499999</v>
      </c>
      <c r="L280" s="6">
        <v>0</v>
      </c>
      <c r="M280" s="6">
        <f t="shared" si="42"/>
        <v>1137145811.8499999</v>
      </c>
      <c r="N280">
        <v>48991.564725544544</v>
      </c>
      <c r="O280">
        <f t="shared" si="39"/>
        <v>1041335.4293060262</v>
      </c>
      <c r="P280">
        <f t="shared" si="40"/>
        <v>72130.208519497784</v>
      </c>
    </row>
    <row r="281" spans="2:16" x14ac:dyDescent="0.25">
      <c r="B281" t="s">
        <v>88</v>
      </c>
      <c r="C281" t="s">
        <v>110</v>
      </c>
      <c r="D281">
        <v>2</v>
      </c>
      <c r="E281" t="s">
        <v>1</v>
      </c>
      <c r="F281">
        <v>7</v>
      </c>
      <c r="G281" t="s">
        <v>31</v>
      </c>
      <c r="H281" s="6">
        <v>995.5</v>
      </c>
      <c r="I281" s="6">
        <v>0</v>
      </c>
      <c r="J281" s="6">
        <f t="shared" si="41"/>
        <v>995.5</v>
      </c>
      <c r="K281" s="6">
        <v>1000570715.65</v>
      </c>
      <c r="L281" s="6">
        <v>0</v>
      </c>
      <c r="M281" s="6">
        <f t="shared" si="42"/>
        <v>1000570715.65</v>
      </c>
      <c r="N281">
        <v>2435.8371421572924</v>
      </c>
      <c r="O281">
        <f t="shared" si="39"/>
        <v>1002723.7448275862</v>
      </c>
      <c r="P281">
        <f t="shared" si="40"/>
        <v>142260.9944452614</v>
      </c>
    </row>
    <row r="282" spans="2:16" x14ac:dyDescent="0.25">
      <c r="B282" t="s">
        <v>88</v>
      </c>
      <c r="C282" t="s">
        <v>110</v>
      </c>
      <c r="D282">
        <v>2</v>
      </c>
      <c r="E282" t="s">
        <v>1</v>
      </c>
      <c r="F282">
        <v>8</v>
      </c>
      <c r="G282" t="s">
        <v>32</v>
      </c>
      <c r="H282" s="6">
        <v>574.75</v>
      </c>
      <c r="I282" s="6">
        <v>0</v>
      </c>
      <c r="J282" s="6">
        <f t="shared" si="41"/>
        <v>574.75</v>
      </c>
      <c r="K282" s="6">
        <v>591820058.25</v>
      </c>
      <c r="L282" s="6">
        <v>0</v>
      </c>
      <c r="M282" s="6">
        <f t="shared" si="42"/>
        <v>591820058.25</v>
      </c>
      <c r="N282">
        <v>4531.6463153694376</v>
      </c>
      <c r="O282">
        <f t="shared" si="39"/>
        <v>988423.23123070132</v>
      </c>
      <c r="P282">
        <f t="shared" si="40"/>
        <v>123617.07585167779</v>
      </c>
    </row>
    <row r="283" spans="2:16" x14ac:dyDescent="0.25">
      <c r="B283" t="s">
        <v>88</v>
      </c>
      <c r="C283" t="s">
        <v>110</v>
      </c>
      <c r="D283">
        <v>2</v>
      </c>
      <c r="E283" t="s">
        <v>1</v>
      </c>
      <c r="F283">
        <v>9</v>
      </c>
      <c r="G283" t="s">
        <v>33</v>
      </c>
      <c r="H283" s="6">
        <v>732.25</v>
      </c>
      <c r="I283" s="6">
        <v>0</v>
      </c>
      <c r="J283" s="6">
        <f t="shared" si="41"/>
        <v>732.25</v>
      </c>
      <c r="K283" s="6">
        <v>729754711.60000002</v>
      </c>
      <c r="L283" s="6">
        <v>0</v>
      </c>
      <c r="M283" s="6">
        <f t="shared" si="42"/>
        <v>729754711.60000002</v>
      </c>
      <c r="N283">
        <v>23138.241407339236</v>
      </c>
      <c r="O283">
        <f t="shared" si="39"/>
        <v>1022142.1528646379</v>
      </c>
      <c r="P283">
        <f t="shared" si="40"/>
        <v>52624.001027743616</v>
      </c>
    </row>
    <row r="284" spans="2:16" x14ac:dyDescent="0.25">
      <c r="B284" t="s">
        <v>88</v>
      </c>
      <c r="C284" t="s">
        <v>110</v>
      </c>
      <c r="D284">
        <v>2</v>
      </c>
      <c r="E284" t="s">
        <v>1</v>
      </c>
      <c r="F284">
        <v>10</v>
      </c>
      <c r="G284" t="s">
        <v>34</v>
      </c>
      <c r="H284" s="6">
        <v>3393.5</v>
      </c>
      <c r="I284" s="6">
        <v>0</v>
      </c>
      <c r="J284" s="6">
        <f t="shared" si="41"/>
        <v>3393.5</v>
      </c>
      <c r="K284" s="6">
        <v>3533771779.3499999</v>
      </c>
      <c r="L284" s="6">
        <v>0</v>
      </c>
      <c r="M284" s="6">
        <f t="shared" si="42"/>
        <v>3533771779.3499999</v>
      </c>
      <c r="N284">
        <v>11835.56045086361</v>
      </c>
      <c r="O284">
        <f t="shared" si="39"/>
        <v>1000564.4830340662</v>
      </c>
      <c r="P284">
        <f t="shared" si="40"/>
        <v>41980.576100538201</v>
      </c>
    </row>
    <row r="285" spans="2:16" x14ac:dyDescent="0.25">
      <c r="B285" t="s">
        <v>88</v>
      </c>
      <c r="C285" t="s">
        <v>110</v>
      </c>
      <c r="D285">
        <v>2</v>
      </c>
      <c r="E285" t="s">
        <v>1</v>
      </c>
      <c r="F285">
        <v>11</v>
      </c>
      <c r="G285" t="s">
        <v>35</v>
      </c>
      <c r="H285" s="6">
        <v>345.58333333333331</v>
      </c>
      <c r="I285" s="6">
        <v>0</v>
      </c>
      <c r="J285" s="6">
        <f t="shared" si="41"/>
        <v>345.58333333333331</v>
      </c>
      <c r="K285" s="6">
        <v>346524614.14999998</v>
      </c>
      <c r="L285" s="6">
        <v>0</v>
      </c>
      <c r="M285" s="6">
        <f t="shared" si="42"/>
        <v>346524614.14999998</v>
      </c>
      <c r="N285">
        <v>7846.519681572131</v>
      </c>
      <c r="O285">
        <f t="shared" si="39"/>
        <v>974737.57206989639</v>
      </c>
      <c r="P285">
        <f t="shared" si="40"/>
        <v>72868.588540319717</v>
      </c>
    </row>
    <row r="286" spans="2:16" x14ac:dyDescent="0.25">
      <c r="B286" t="s">
        <v>88</v>
      </c>
      <c r="C286" t="s">
        <v>110</v>
      </c>
      <c r="D286">
        <v>2</v>
      </c>
      <c r="E286" t="s">
        <v>1</v>
      </c>
      <c r="F286">
        <v>12</v>
      </c>
      <c r="G286" t="s">
        <v>36</v>
      </c>
      <c r="H286" s="6">
        <v>566.75</v>
      </c>
      <c r="I286" s="6">
        <v>0</v>
      </c>
      <c r="J286" s="6">
        <f t="shared" si="41"/>
        <v>566.75</v>
      </c>
      <c r="K286" s="6">
        <v>560188866.29999995</v>
      </c>
      <c r="L286" s="6">
        <v>0</v>
      </c>
      <c r="M286" s="6">
        <f t="shared" si="42"/>
        <v>560188866.29999995</v>
      </c>
      <c r="N286">
        <v>29797.528712573236</v>
      </c>
      <c r="O286">
        <f t="shared" ref="O286:O317" si="43">K290/H290</f>
        <v>1032376.3549735904</v>
      </c>
      <c r="P286">
        <f t="shared" ref="P286:P317" si="44">K290/N286</f>
        <v>104403.96397830483</v>
      </c>
    </row>
    <row r="287" spans="2:16" x14ac:dyDescent="0.25">
      <c r="B287" t="s">
        <v>88</v>
      </c>
      <c r="C287" t="s">
        <v>110</v>
      </c>
      <c r="D287">
        <v>2</v>
      </c>
      <c r="E287" t="s">
        <v>1</v>
      </c>
      <c r="F287">
        <v>13</v>
      </c>
      <c r="G287" t="s">
        <v>37</v>
      </c>
      <c r="H287" s="6">
        <v>1191.25</v>
      </c>
      <c r="I287" s="6">
        <v>0</v>
      </c>
      <c r="J287" s="6">
        <f t="shared" ref="J287:J318" si="45">H287+I287</f>
        <v>1191.25</v>
      </c>
      <c r="K287" s="6">
        <v>1217626839.5999999</v>
      </c>
      <c r="L287" s="6">
        <v>0</v>
      </c>
      <c r="M287" s="6">
        <f t="shared" ref="M287:M318" si="46">+K287+L287</f>
        <v>1217626839.5999999</v>
      </c>
      <c r="N287">
        <v>14910.13804509241</v>
      </c>
      <c r="O287">
        <f t="shared" si="43"/>
        <v>1035871.9481381839</v>
      </c>
      <c r="P287">
        <f t="shared" si="44"/>
        <v>94687.731151804357</v>
      </c>
    </row>
    <row r="288" spans="2:16" x14ac:dyDescent="0.25">
      <c r="B288" t="s">
        <v>88</v>
      </c>
      <c r="C288" t="s">
        <v>110</v>
      </c>
      <c r="D288">
        <v>2</v>
      </c>
      <c r="E288" t="s">
        <v>1</v>
      </c>
      <c r="F288">
        <v>14</v>
      </c>
      <c r="G288" t="s">
        <v>38</v>
      </c>
      <c r="H288" s="6">
        <v>496.58333333333331</v>
      </c>
      <c r="I288" s="6">
        <v>0</v>
      </c>
      <c r="J288" s="6">
        <f t="shared" si="45"/>
        <v>496.58333333333331</v>
      </c>
      <c r="K288" s="6">
        <v>496863646.19999999</v>
      </c>
      <c r="L288" s="6">
        <v>0</v>
      </c>
      <c r="M288" s="6">
        <f t="shared" si="46"/>
        <v>496863646.19999999</v>
      </c>
      <c r="N288">
        <v>18373.46412345464</v>
      </c>
      <c r="O288">
        <f t="shared" si="43"/>
        <v>1054647.4717700628</v>
      </c>
      <c r="P288">
        <f t="shared" si="44"/>
        <v>67235.211079386092</v>
      </c>
    </row>
    <row r="289" spans="2:16" x14ac:dyDescent="0.25">
      <c r="B289" t="s">
        <v>88</v>
      </c>
      <c r="C289" t="s">
        <v>110</v>
      </c>
      <c r="D289">
        <v>2</v>
      </c>
      <c r="E289" t="s">
        <v>1</v>
      </c>
      <c r="F289">
        <v>15</v>
      </c>
      <c r="G289" t="s">
        <v>39</v>
      </c>
      <c r="H289" s="6">
        <v>586.58333333333337</v>
      </c>
      <c r="I289" s="6">
        <v>0</v>
      </c>
      <c r="J289" s="6">
        <f t="shared" si="45"/>
        <v>586.58333333333337</v>
      </c>
      <c r="K289" s="6">
        <v>571764814.1500001</v>
      </c>
      <c r="L289" s="6">
        <v>0</v>
      </c>
      <c r="M289" s="6">
        <f t="shared" si="46"/>
        <v>571764814.1500001</v>
      </c>
      <c r="N289">
        <v>4192.5365609269365</v>
      </c>
      <c r="O289">
        <f t="shared" si="43"/>
        <v>1069788.0914942529</v>
      </c>
      <c r="P289">
        <f t="shared" si="44"/>
        <v>27749.180778587717</v>
      </c>
    </row>
    <row r="290" spans="2:16" x14ac:dyDescent="0.25">
      <c r="B290" t="s">
        <v>88</v>
      </c>
      <c r="C290" t="s">
        <v>110</v>
      </c>
      <c r="D290">
        <v>3</v>
      </c>
      <c r="E290" t="s">
        <v>2</v>
      </c>
      <c r="F290">
        <v>1</v>
      </c>
      <c r="G290" t="s">
        <v>2</v>
      </c>
      <c r="H290" s="6">
        <v>3013.4166666666665</v>
      </c>
      <c r="I290" s="6">
        <v>0</v>
      </c>
      <c r="J290" s="6">
        <f t="shared" si="45"/>
        <v>3013.4166666666665</v>
      </c>
      <c r="K290" s="6">
        <v>3110980114.3499999</v>
      </c>
      <c r="L290" s="6">
        <v>0</v>
      </c>
      <c r="M290" s="6">
        <f t="shared" si="46"/>
        <v>3110980114.3499999</v>
      </c>
      <c r="N290">
        <v>19741.122078337339</v>
      </c>
      <c r="O290">
        <f t="shared" si="43"/>
        <v>1013055.3027274745</v>
      </c>
      <c r="P290">
        <f t="shared" si="44"/>
        <v>173566.94741328419</v>
      </c>
    </row>
    <row r="291" spans="2:16" x14ac:dyDescent="0.25">
      <c r="B291" t="s">
        <v>88</v>
      </c>
      <c r="C291" t="s">
        <v>110</v>
      </c>
      <c r="D291">
        <v>3</v>
      </c>
      <c r="E291" t="s">
        <v>2</v>
      </c>
      <c r="F291">
        <v>2</v>
      </c>
      <c r="G291" t="s">
        <v>40</v>
      </c>
      <c r="H291" s="6">
        <v>1362.9166666666667</v>
      </c>
      <c r="I291" s="6">
        <v>0</v>
      </c>
      <c r="J291" s="6">
        <f t="shared" si="45"/>
        <v>1362.9166666666667</v>
      </c>
      <c r="K291" s="6">
        <v>1411807142.6499999</v>
      </c>
      <c r="L291" s="6">
        <v>0</v>
      </c>
      <c r="M291" s="6">
        <f t="shared" si="46"/>
        <v>1411807142.6499999</v>
      </c>
      <c r="N291">
        <v>3872.726709795375</v>
      </c>
      <c r="O291">
        <f t="shared" si="43"/>
        <v>1023454.2714142677</v>
      </c>
      <c r="P291">
        <f t="shared" si="44"/>
        <v>175961.28519123056</v>
      </c>
    </row>
    <row r="292" spans="2:16" x14ac:dyDescent="0.25">
      <c r="B292" t="s">
        <v>88</v>
      </c>
      <c r="C292" t="s">
        <v>110</v>
      </c>
      <c r="D292">
        <v>3</v>
      </c>
      <c r="E292" t="s">
        <v>2</v>
      </c>
      <c r="F292">
        <v>3</v>
      </c>
      <c r="G292" t="s">
        <v>41</v>
      </c>
      <c r="H292" s="6">
        <v>1171.3333333333333</v>
      </c>
      <c r="I292" s="6">
        <v>0</v>
      </c>
      <c r="J292" s="6">
        <f t="shared" si="45"/>
        <v>1171.3333333333333</v>
      </c>
      <c r="K292" s="6">
        <v>1235343738.6000001</v>
      </c>
      <c r="L292" s="6">
        <v>0</v>
      </c>
      <c r="M292" s="6">
        <f t="shared" si="46"/>
        <v>1235343738.6000001</v>
      </c>
      <c r="N292">
        <v>11026.790531506842</v>
      </c>
      <c r="O292">
        <f t="shared" si="43"/>
        <v>1003290.5153155432</v>
      </c>
      <c r="P292">
        <f t="shared" si="44"/>
        <v>59952.607257849202</v>
      </c>
    </row>
    <row r="293" spans="2:16" x14ac:dyDescent="0.25">
      <c r="B293" t="s">
        <v>88</v>
      </c>
      <c r="C293" t="s">
        <v>110</v>
      </c>
      <c r="D293">
        <v>3</v>
      </c>
      <c r="E293" t="s">
        <v>2</v>
      </c>
      <c r="F293">
        <v>4</v>
      </c>
      <c r="G293" t="s">
        <v>42</v>
      </c>
      <c r="H293" s="6">
        <v>108.75</v>
      </c>
      <c r="I293" s="6">
        <v>0</v>
      </c>
      <c r="J293" s="6">
        <f t="shared" si="45"/>
        <v>108.75</v>
      </c>
      <c r="K293" s="6">
        <v>116339454.95</v>
      </c>
      <c r="L293" s="6">
        <v>0</v>
      </c>
      <c r="M293" s="6">
        <f t="shared" si="46"/>
        <v>116339454.95</v>
      </c>
      <c r="N293">
        <v>9060.3059254600466</v>
      </c>
      <c r="O293">
        <f t="shared" si="43"/>
        <v>1048630.7406836681</v>
      </c>
      <c r="P293">
        <f t="shared" si="44"/>
        <v>88877.906505029197</v>
      </c>
    </row>
    <row r="294" spans="2:16" x14ac:dyDescent="0.25">
      <c r="B294" t="s">
        <v>88</v>
      </c>
      <c r="C294" t="s">
        <v>110</v>
      </c>
      <c r="D294">
        <v>3</v>
      </c>
      <c r="E294" t="s">
        <v>2</v>
      </c>
      <c r="F294">
        <v>5</v>
      </c>
      <c r="G294" t="s">
        <v>43</v>
      </c>
      <c r="H294" s="6">
        <v>3382.25</v>
      </c>
      <c r="I294" s="6">
        <v>0</v>
      </c>
      <c r="J294" s="6">
        <f t="shared" si="45"/>
        <v>3382.25</v>
      </c>
      <c r="K294" s="6">
        <v>3426406297.6500006</v>
      </c>
      <c r="L294" s="6">
        <v>0</v>
      </c>
      <c r="M294" s="6">
        <f t="shared" si="46"/>
        <v>3426406297.6500006</v>
      </c>
      <c r="N294">
        <v>17150.431046697478</v>
      </c>
      <c r="O294">
        <f t="shared" si="43"/>
        <v>1069658.7793372467</v>
      </c>
      <c r="P294">
        <f t="shared" si="44"/>
        <v>137238.24195971052</v>
      </c>
    </row>
    <row r="295" spans="2:16" x14ac:dyDescent="0.25">
      <c r="B295" t="s">
        <v>88</v>
      </c>
      <c r="C295" t="s">
        <v>110</v>
      </c>
      <c r="D295">
        <v>3</v>
      </c>
      <c r="E295" t="s">
        <v>2</v>
      </c>
      <c r="F295">
        <v>6</v>
      </c>
      <c r="G295" t="s">
        <v>44</v>
      </c>
      <c r="H295" s="6">
        <v>665.83333333333337</v>
      </c>
      <c r="I295" s="6">
        <v>0</v>
      </c>
      <c r="J295" s="6">
        <f t="shared" si="45"/>
        <v>665.83333333333337</v>
      </c>
      <c r="K295" s="6">
        <v>681449969.04999995</v>
      </c>
      <c r="L295" s="6">
        <v>0</v>
      </c>
      <c r="M295" s="6">
        <f t="shared" si="46"/>
        <v>681449969.04999995</v>
      </c>
      <c r="N295">
        <v>6152.6621366593954</v>
      </c>
      <c r="O295" t="e">
        <f t="shared" si="43"/>
        <v>#DIV/0!</v>
      </c>
      <c r="P295">
        <f t="shared" si="44"/>
        <v>0</v>
      </c>
    </row>
    <row r="296" spans="2:16" x14ac:dyDescent="0.25">
      <c r="B296" t="s">
        <v>88</v>
      </c>
      <c r="C296" t="s">
        <v>110</v>
      </c>
      <c r="D296">
        <v>3</v>
      </c>
      <c r="E296" t="s">
        <v>2</v>
      </c>
      <c r="F296">
        <v>7</v>
      </c>
      <c r="G296" t="s">
        <v>45</v>
      </c>
      <c r="H296" s="6">
        <v>658.91666666666663</v>
      </c>
      <c r="I296" s="6">
        <v>0</v>
      </c>
      <c r="J296" s="6">
        <f t="shared" si="45"/>
        <v>658.91666666666663</v>
      </c>
      <c r="K296" s="6">
        <v>661084842.04999995</v>
      </c>
      <c r="L296" s="6">
        <v>0</v>
      </c>
      <c r="M296" s="6">
        <f t="shared" si="46"/>
        <v>661084842.04999995</v>
      </c>
      <c r="N296">
        <v>4865.0436423250158</v>
      </c>
      <c r="O296">
        <f t="shared" si="43"/>
        <v>1051591.7737144635</v>
      </c>
      <c r="P296">
        <f t="shared" si="44"/>
        <v>115947.85071247983</v>
      </c>
    </row>
    <row r="297" spans="2:16" x14ac:dyDescent="0.25">
      <c r="B297" t="s">
        <v>88</v>
      </c>
      <c r="C297" t="s">
        <v>110</v>
      </c>
      <c r="D297">
        <v>3</v>
      </c>
      <c r="E297" t="s">
        <v>2</v>
      </c>
      <c r="F297">
        <v>8</v>
      </c>
      <c r="G297" t="s">
        <v>46</v>
      </c>
      <c r="H297" s="6">
        <v>767.91666666666663</v>
      </c>
      <c r="I297" s="6">
        <v>0</v>
      </c>
      <c r="J297" s="6">
        <f t="shared" si="45"/>
        <v>767.91666666666663</v>
      </c>
      <c r="K297" s="6">
        <v>805261022.95000005</v>
      </c>
      <c r="L297" s="6">
        <v>0</v>
      </c>
      <c r="M297" s="6">
        <f t="shared" si="46"/>
        <v>805261022.95000005</v>
      </c>
      <c r="N297">
        <v>6086.0494162007808</v>
      </c>
      <c r="O297">
        <f t="shared" si="43"/>
        <v>1005999.9752903224</v>
      </c>
      <c r="P297">
        <f t="shared" si="44"/>
        <v>42701.48156506956</v>
      </c>
    </row>
    <row r="298" spans="2:16" x14ac:dyDescent="0.25">
      <c r="B298" t="s">
        <v>88</v>
      </c>
      <c r="C298" t="s">
        <v>110</v>
      </c>
      <c r="D298">
        <v>4</v>
      </c>
      <c r="E298" t="s">
        <v>3</v>
      </c>
      <c r="F298">
        <v>1</v>
      </c>
      <c r="G298" t="s">
        <v>3</v>
      </c>
      <c r="H298" s="6">
        <v>2200.4166666666665</v>
      </c>
      <c r="I298" s="6">
        <v>0</v>
      </c>
      <c r="J298" s="6">
        <f t="shared" si="45"/>
        <v>2200.4166666666665</v>
      </c>
      <c r="K298" s="6">
        <v>2353695005.6999998</v>
      </c>
      <c r="L298" s="6">
        <v>0</v>
      </c>
      <c r="M298" s="6">
        <f t="shared" si="46"/>
        <v>2353695005.6999998</v>
      </c>
      <c r="N298">
        <v>7274.0402523411785</v>
      </c>
      <c r="O298">
        <f t="shared" si="43"/>
        <v>1073526.0082970259</v>
      </c>
      <c r="P298">
        <f t="shared" si="44"/>
        <v>64924.301594014498</v>
      </c>
    </row>
    <row r="299" spans="2:16" x14ac:dyDescent="0.25">
      <c r="B299" t="s">
        <v>88</v>
      </c>
      <c r="C299" t="s">
        <v>110</v>
      </c>
      <c r="D299">
        <v>4</v>
      </c>
      <c r="E299" t="s">
        <v>3</v>
      </c>
      <c r="F299">
        <v>2</v>
      </c>
      <c r="G299" t="s">
        <v>47</v>
      </c>
      <c r="H299" s="6">
        <v>0</v>
      </c>
      <c r="I299" s="6">
        <v>0</v>
      </c>
      <c r="J299" s="6">
        <f t="shared" si="45"/>
        <v>0</v>
      </c>
      <c r="K299" s="6">
        <v>0</v>
      </c>
      <c r="L299" s="6">
        <v>0</v>
      </c>
      <c r="M299" s="6">
        <f t="shared" si="46"/>
        <v>0</v>
      </c>
      <c r="N299">
        <v>2969.4718344211633</v>
      </c>
      <c r="O299">
        <f t="shared" si="43"/>
        <v>1041354.0194477792</v>
      </c>
      <c r="P299">
        <f t="shared" si="44"/>
        <v>48686.991411784787</v>
      </c>
    </row>
    <row r="300" spans="2:16" x14ac:dyDescent="0.25">
      <c r="B300" t="s">
        <v>88</v>
      </c>
      <c r="C300" t="s">
        <v>110</v>
      </c>
      <c r="D300">
        <v>4</v>
      </c>
      <c r="E300" t="s">
        <v>3</v>
      </c>
      <c r="F300">
        <v>3</v>
      </c>
      <c r="G300" t="s">
        <v>48</v>
      </c>
      <c r="H300" s="6">
        <v>536.41666666666663</v>
      </c>
      <c r="I300" s="6">
        <v>0</v>
      </c>
      <c r="J300" s="6">
        <f t="shared" si="45"/>
        <v>536.41666666666663</v>
      </c>
      <c r="K300" s="6">
        <v>564091353.95000005</v>
      </c>
      <c r="L300" s="6">
        <v>0</v>
      </c>
      <c r="M300" s="6">
        <f t="shared" si="46"/>
        <v>564091353.95000005</v>
      </c>
      <c r="N300">
        <v>2301.4575729954663</v>
      </c>
      <c r="O300">
        <f t="shared" si="43"/>
        <v>995770.08555555565</v>
      </c>
      <c r="P300">
        <f t="shared" si="44"/>
        <v>58410.358343053769</v>
      </c>
    </row>
    <row r="301" spans="2:16" x14ac:dyDescent="0.25">
      <c r="B301" t="s">
        <v>88</v>
      </c>
      <c r="C301" t="s">
        <v>110</v>
      </c>
      <c r="D301">
        <v>4</v>
      </c>
      <c r="E301" t="s">
        <v>3</v>
      </c>
      <c r="F301">
        <v>4</v>
      </c>
      <c r="G301" t="s">
        <v>49</v>
      </c>
      <c r="H301" s="6">
        <v>258.33333333333337</v>
      </c>
      <c r="I301" s="6">
        <v>0</v>
      </c>
      <c r="J301" s="6">
        <f t="shared" si="45"/>
        <v>258.33333333333337</v>
      </c>
      <c r="K301" s="6">
        <v>259883326.94999999</v>
      </c>
      <c r="L301" s="6">
        <v>0</v>
      </c>
      <c r="M301" s="6">
        <f t="shared" si="46"/>
        <v>259883326.94999999</v>
      </c>
      <c r="N301">
        <v>2391.1539026940036</v>
      </c>
      <c r="O301">
        <f t="shared" si="43"/>
        <v>1058103.1912719533</v>
      </c>
      <c r="P301">
        <f t="shared" si="44"/>
        <v>277157.10730845801</v>
      </c>
    </row>
    <row r="302" spans="2:16" x14ac:dyDescent="0.25">
      <c r="B302" t="s">
        <v>88</v>
      </c>
      <c r="C302" t="s">
        <v>110</v>
      </c>
      <c r="D302">
        <v>4</v>
      </c>
      <c r="E302" t="s">
        <v>3</v>
      </c>
      <c r="F302">
        <v>5</v>
      </c>
      <c r="G302" t="s">
        <v>50</v>
      </c>
      <c r="H302" s="6">
        <v>439.91666666666669</v>
      </c>
      <c r="I302" s="6">
        <v>0</v>
      </c>
      <c r="J302" s="6">
        <f t="shared" si="45"/>
        <v>439.91666666666669</v>
      </c>
      <c r="K302" s="6">
        <v>472261983.14999998</v>
      </c>
      <c r="L302" s="6">
        <v>0</v>
      </c>
      <c r="M302" s="6">
        <f t="shared" si="46"/>
        <v>472261983.14999998</v>
      </c>
      <c r="N302">
        <v>3226.690718407247</v>
      </c>
      <c r="O302" t="e">
        <f t="shared" si="43"/>
        <v>#DIV/0!</v>
      </c>
      <c r="P302">
        <f t="shared" si="44"/>
        <v>0</v>
      </c>
    </row>
    <row r="303" spans="2:16" x14ac:dyDescent="0.25">
      <c r="B303" t="s">
        <v>88</v>
      </c>
      <c r="C303" t="s">
        <v>110</v>
      </c>
      <c r="D303">
        <v>4</v>
      </c>
      <c r="E303" t="s">
        <v>3</v>
      </c>
      <c r="F303">
        <v>6</v>
      </c>
      <c r="G303" t="s">
        <v>51</v>
      </c>
      <c r="H303" s="6">
        <v>138.83333333333331</v>
      </c>
      <c r="I303" s="6">
        <v>0</v>
      </c>
      <c r="J303" s="6">
        <f t="shared" si="45"/>
        <v>138.83333333333331</v>
      </c>
      <c r="K303" s="6">
        <v>144574649.69999999</v>
      </c>
      <c r="L303" s="6">
        <v>0</v>
      </c>
      <c r="M303" s="6">
        <f t="shared" si="46"/>
        <v>144574649.69999999</v>
      </c>
      <c r="N303">
        <v>23811.42955703714</v>
      </c>
      <c r="O303">
        <f t="shared" si="43"/>
        <v>1007804.6226220224</v>
      </c>
      <c r="P303">
        <f t="shared" si="44"/>
        <v>63518.352973184366</v>
      </c>
    </row>
    <row r="304" spans="2:16" x14ac:dyDescent="0.25">
      <c r="B304" t="s">
        <v>88</v>
      </c>
      <c r="C304" t="s">
        <v>110</v>
      </c>
      <c r="D304">
        <v>4</v>
      </c>
      <c r="E304" t="s">
        <v>3</v>
      </c>
      <c r="F304">
        <v>7</v>
      </c>
      <c r="G304" t="s">
        <v>52</v>
      </c>
      <c r="H304" s="6">
        <v>135</v>
      </c>
      <c r="I304" s="6">
        <v>0</v>
      </c>
      <c r="J304" s="6">
        <f t="shared" si="45"/>
        <v>135</v>
      </c>
      <c r="K304" s="6">
        <v>134428961.55000001</v>
      </c>
      <c r="L304" s="6">
        <v>0</v>
      </c>
      <c r="M304" s="6">
        <f t="shared" si="46"/>
        <v>134428961.55000001</v>
      </c>
      <c r="N304">
        <v>16777.863115433272</v>
      </c>
      <c r="O304">
        <f t="shared" si="43"/>
        <v>1015324.6715307421</v>
      </c>
      <c r="P304">
        <f t="shared" si="44"/>
        <v>90960.188505542552</v>
      </c>
    </row>
    <row r="305" spans="2:16" x14ac:dyDescent="0.25">
      <c r="B305" t="s">
        <v>88</v>
      </c>
      <c r="C305" t="s">
        <v>110</v>
      </c>
      <c r="D305">
        <v>4</v>
      </c>
      <c r="E305" t="s">
        <v>3</v>
      </c>
      <c r="F305">
        <v>8</v>
      </c>
      <c r="G305" t="s">
        <v>53</v>
      </c>
      <c r="H305" s="6">
        <v>626.33333333333337</v>
      </c>
      <c r="I305" s="6">
        <v>0</v>
      </c>
      <c r="J305" s="6">
        <f t="shared" si="45"/>
        <v>626.33333333333337</v>
      </c>
      <c r="K305" s="6">
        <v>662725298.80000007</v>
      </c>
      <c r="L305" s="6">
        <v>0</v>
      </c>
      <c r="M305" s="6">
        <f t="shared" si="46"/>
        <v>662725298.80000007</v>
      </c>
      <c r="N305">
        <v>17276.049141654847</v>
      </c>
      <c r="O305">
        <f t="shared" si="43"/>
        <v>979179.68162980664</v>
      </c>
      <c r="P305">
        <f t="shared" si="44"/>
        <v>142234.56942624922</v>
      </c>
    </row>
    <row r="306" spans="2:16" x14ac:dyDescent="0.25">
      <c r="B306" t="s">
        <v>88</v>
      </c>
      <c r="C306" t="s">
        <v>110</v>
      </c>
      <c r="D306">
        <v>4</v>
      </c>
      <c r="E306" t="s">
        <v>3</v>
      </c>
      <c r="F306">
        <v>9</v>
      </c>
      <c r="G306" t="s">
        <v>54</v>
      </c>
      <c r="H306" s="6">
        <v>0</v>
      </c>
      <c r="I306" s="6">
        <v>0</v>
      </c>
      <c r="J306" s="6">
        <f t="shared" si="45"/>
        <v>0</v>
      </c>
      <c r="K306" s="6">
        <v>0</v>
      </c>
      <c r="L306" s="6">
        <v>0</v>
      </c>
      <c r="M306" s="6">
        <f t="shared" si="46"/>
        <v>0</v>
      </c>
      <c r="N306">
        <v>16989.192986664159</v>
      </c>
      <c r="O306">
        <f t="shared" si="43"/>
        <v>1003287.5372929216</v>
      </c>
      <c r="P306">
        <f t="shared" si="44"/>
        <v>156848.63319533237</v>
      </c>
    </row>
    <row r="307" spans="2:16" x14ac:dyDescent="0.25">
      <c r="B307" t="s">
        <v>88</v>
      </c>
      <c r="C307" t="s">
        <v>110</v>
      </c>
      <c r="D307">
        <v>4</v>
      </c>
      <c r="E307" t="s">
        <v>3</v>
      </c>
      <c r="F307">
        <v>10</v>
      </c>
      <c r="G307" t="s">
        <v>55</v>
      </c>
      <c r="H307" s="6">
        <v>1500.75</v>
      </c>
      <c r="I307" s="6">
        <v>0</v>
      </c>
      <c r="J307" s="6">
        <f t="shared" si="45"/>
        <v>1500.75</v>
      </c>
      <c r="K307" s="6">
        <v>1512462787.4000001</v>
      </c>
      <c r="L307" s="6">
        <v>0</v>
      </c>
      <c r="M307" s="6">
        <f t="shared" si="46"/>
        <v>1512462787.4000001</v>
      </c>
      <c r="N307">
        <v>7901.3779759508561</v>
      </c>
      <c r="O307">
        <f t="shared" si="43"/>
        <v>993833.85556589963</v>
      </c>
      <c r="P307">
        <f t="shared" si="44"/>
        <v>78811.535392351812</v>
      </c>
    </row>
    <row r="308" spans="2:16" x14ac:dyDescent="0.25">
      <c r="B308" t="s">
        <v>88</v>
      </c>
      <c r="C308" t="s">
        <v>110</v>
      </c>
      <c r="D308">
        <v>5</v>
      </c>
      <c r="E308" t="s">
        <v>4</v>
      </c>
      <c r="F308">
        <v>1</v>
      </c>
      <c r="G308" t="s">
        <v>56</v>
      </c>
      <c r="H308" s="6">
        <v>1503.0833333333335</v>
      </c>
      <c r="I308" s="6">
        <v>0</v>
      </c>
      <c r="J308" s="6">
        <f t="shared" si="45"/>
        <v>1503.0833333333335</v>
      </c>
      <c r="K308" s="6">
        <v>1526117591.6999998</v>
      </c>
      <c r="L308" s="6">
        <v>0</v>
      </c>
      <c r="M308" s="6">
        <f t="shared" si="46"/>
        <v>1526117591.6999998</v>
      </c>
      <c r="N308">
        <v>12854.749731311969</v>
      </c>
      <c r="O308">
        <f t="shared" si="43"/>
        <v>1015162.4140021099</v>
      </c>
      <c r="P308">
        <f t="shared" si="44"/>
        <v>68619.892206176213</v>
      </c>
    </row>
    <row r="309" spans="2:16" x14ac:dyDescent="0.25">
      <c r="B309" t="s">
        <v>88</v>
      </c>
      <c r="C309" t="s">
        <v>110</v>
      </c>
      <c r="D309">
        <v>5</v>
      </c>
      <c r="E309" t="s">
        <v>4</v>
      </c>
      <c r="F309">
        <v>2</v>
      </c>
      <c r="G309" t="s">
        <v>57</v>
      </c>
      <c r="H309" s="6">
        <v>2509.5</v>
      </c>
      <c r="I309" s="6">
        <v>0</v>
      </c>
      <c r="J309" s="6">
        <f t="shared" si="45"/>
        <v>2509.5</v>
      </c>
      <c r="K309" s="6">
        <v>2457251411.0499997</v>
      </c>
      <c r="L309" s="6">
        <v>0</v>
      </c>
      <c r="M309" s="6">
        <f t="shared" si="46"/>
        <v>2457251411.0499997</v>
      </c>
      <c r="N309">
        <v>8908.6907515189141</v>
      </c>
      <c r="O309">
        <f t="shared" si="43"/>
        <v>1011798.3515474278</v>
      </c>
      <c r="P309">
        <f t="shared" si="44"/>
        <v>94190.956107319391</v>
      </c>
    </row>
    <row r="310" spans="2:16" x14ac:dyDescent="0.25">
      <c r="B310" t="s">
        <v>88</v>
      </c>
      <c r="C310" t="s">
        <v>110</v>
      </c>
      <c r="D310">
        <v>5</v>
      </c>
      <c r="E310" t="s">
        <v>4</v>
      </c>
      <c r="F310">
        <v>3</v>
      </c>
      <c r="G310" t="s">
        <v>58</v>
      </c>
      <c r="H310" s="6">
        <v>2656</v>
      </c>
      <c r="I310" s="6">
        <v>0</v>
      </c>
      <c r="J310" s="6">
        <f t="shared" si="45"/>
        <v>2656</v>
      </c>
      <c r="K310" s="6">
        <v>2664731699.0499997</v>
      </c>
      <c r="L310" s="6">
        <v>0</v>
      </c>
      <c r="M310" s="6">
        <f t="shared" si="46"/>
        <v>2664731699.0499997</v>
      </c>
      <c r="N310">
        <v>7246.3983524414798</v>
      </c>
      <c r="O310">
        <f t="shared" si="43"/>
        <v>1019226.6027422302</v>
      </c>
      <c r="P310">
        <f t="shared" si="44"/>
        <v>89759.962399921453</v>
      </c>
    </row>
    <row r="311" spans="2:16" x14ac:dyDescent="0.25">
      <c r="B311" t="s">
        <v>88</v>
      </c>
      <c r="C311" t="s">
        <v>110</v>
      </c>
      <c r="D311">
        <v>5</v>
      </c>
      <c r="E311" t="s">
        <v>4</v>
      </c>
      <c r="F311">
        <v>4</v>
      </c>
      <c r="G311" t="s">
        <v>59</v>
      </c>
      <c r="H311" s="6">
        <v>626.58333333333337</v>
      </c>
      <c r="I311" s="6">
        <v>0</v>
      </c>
      <c r="J311" s="6">
        <f t="shared" si="45"/>
        <v>626.58333333333337</v>
      </c>
      <c r="K311" s="6">
        <v>622719730</v>
      </c>
      <c r="L311" s="6">
        <v>0</v>
      </c>
      <c r="M311" s="6">
        <f t="shared" si="46"/>
        <v>622719730</v>
      </c>
      <c r="N311">
        <v>5191.9853641216414</v>
      </c>
      <c r="O311">
        <f t="shared" si="43"/>
        <v>1007763.2593562874</v>
      </c>
      <c r="P311">
        <f t="shared" si="44"/>
        <v>129658.65849737171</v>
      </c>
    </row>
    <row r="312" spans="2:16" x14ac:dyDescent="0.25">
      <c r="B312" t="s">
        <v>88</v>
      </c>
      <c r="C312" t="s">
        <v>110</v>
      </c>
      <c r="D312">
        <v>5</v>
      </c>
      <c r="E312" t="s">
        <v>4</v>
      </c>
      <c r="F312">
        <v>5</v>
      </c>
      <c r="G312" t="s">
        <v>60</v>
      </c>
      <c r="H312" s="6">
        <v>868.91666666666663</v>
      </c>
      <c r="I312" s="6">
        <v>0</v>
      </c>
      <c r="J312" s="6">
        <f t="shared" si="45"/>
        <v>868.91666666666663</v>
      </c>
      <c r="K312" s="6">
        <v>882091540.89999998</v>
      </c>
      <c r="L312" s="6">
        <v>0</v>
      </c>
      <c r="M312" s="6">
        <f t="shared" si="46"/>
        <v>882091540.89999998</v>
      </c>
      <c r="N312">
        <v>4441.1434394820544</v>
      </c>
      <c r="O312">
        <f t="shared" si="43"/>
        <v>973563.11057750019</v>
      </c>
      <c r="P312">
        <f t="shared" si="44"/>
        <v>152153.14213737872</v>
      </c>
    </row>
    <row r="313" spans="2:16" x14ac:dyDescent="0.25">
      <c r="B313" t="s">
        <v>88</v>
      </c>
      <c r="C313" t="s">
        <v>110</v>
      </c>
      <c r="D313">
        <v>5</v>
      </c>
      <c r="E313" t="s">
        <v>4</v>
      </c>
      <c r="F313">
        <v>6</v>
      </c>
      <c r="G313" t="s">
        <v>61</v>
      </c>
      <c r="H313" s="6">
        <v>829.33333333333337</v>
      </c>
      <c r="I313" s="6">
        <v>0</v>
      </c>
      <c r="J313" s="6">
        <f t="shared" si="45"/>
        <v>829.33333333333337</v>
      </c>
      <c r="K313" s="6">
        <v>839118099.55000019</v>
      </c>
      <c r="L313" s="6">
        <v>0</v>
      </c>
      <c r="M313" s="6">
        <f t="shared" si="46"/>
        <v>839118099.55000019</v>
      </c>
      <c r="N313">
        <v>12524.955688108188</v>
      </c>
      <c r="O313">
        <f t="shared" si="43"/>
        <v>1016801.6081044574</v>
      </c>
      <c r="P313">
        <f t="shared" si="44"/>
        <v>45076.334556300208</v>
      </c>
    </row>
    <row r="314" spans="2:16" x14ac:dyDescent="0.25">
      <c r="B314" t="s">
        <v>88</v>
      </c>
      <c r="C314" t="s">
        <v>110</v>
      </c>
      <c r="D314">
        <v>5</v>
      </c>
      <c r="E314" t="s">
        <v>4</v>
      </c>
      <c r="F314">
        <v>7</v>
      </c>
      <c r="G314" t="s">
        <v>62</v>
      </c>
      <c r="H314" s="6">
        <v>638.16666666666674</v>
      </c>
      <c r="I314" s="6">
        <v>0</v>
      </c>
      <c r="J314" s="6">
        <f t="shared" si="45"/>
        <v>638.16666666666674</v>
      </c>
      <c r="K314" s="6">
        <v>650436443.64999998</v>
      </c>
      <c r="L314" s="6">
        <v>0</v>
      </c>
      <c r="M314" s="6">
        <f t="shared" si="46"/>
        <v>650436443.64999998</v>
      </c>
      <c r="N314">
        <v>2673.2070571097288</v>
      </c>
      <c r="O314">
        <f t="shared" si="43"/>
        <v>987884.78471760813</v>
      </c>
      <c r="P314">
        <f t="shared" si="44"/>
        <v>213199.79518017781</v>
      </c>
    </row>
    <row r="315" spans="2:16" x14ac:dyDescent="0.25">
      <c r="B315" t="s">
        <v>88</v>
      </c>
      <c r="C315" t="s">
        <v>110</v>
      </c>
      <c r="D315">
        <v>5</v>
      </c>
      <c r="E315" t="s">
        <v>4</v>
      </c>
      <c r="F315">
        <v>8</v>
      </c>
      <c r="G315" t="s">
        <v>63</v>
      </c>
      <c r="H315" s="6">
        <v>668</v>
      </c>
      <c r="I315" s="6">
        <v>0</v>
      </c>
      <c r="J315" s="6">
        <f t="shared" si="45"/>
        <v>668</v>
      </c>
      <c r="K315" s="6">
        <v>673185857.25</v>
      </c>
      <c r="L315" s="6">
        <v>0</v>
      </c>
      <c r="M315" s="6">
        <f t="shared" si="46"/>
        <v>673185857.25</v>
      </c>
      <c r="N315">
        <v>35284.844375583321</v>
      </c>
      <c r="O315">
        <f t="shared" si="43"/>
        <v>1001490.6308171803</v>
      </c>
      <c r="P315">
        <f t="shared" si="44"/>
        <v>110797.86978472024</v>
      </c>
    </row>
    <row r="316" spans="2:16" x14ac:dyDescent="0.25">
      <c r="B316" t="s">
        <v>88</v>
      </c>
      <c r="C316" t="s">
        <v>110</v>
      </c>
      <c r="D316">
        <v>5</v>
      </c>
      <c r="E316" t="s">
        <v>4</v>
      </c>
      <c r="F316">
        <v>9</v>
      </c>
      <c r="G316" t="s">
        <v>64</v>
      </c>
      <c r="H316" s="6">
        <v>694.08333333333337</v>
      </c>
      <c r="I316" s="6">
        <v>0</v>
      </c>
      <c r="J316" s="6">
        <f t="shared" si="45"/>
        <v>694.08333333333337</v>
      </c>
      <c r="K316" s="6">
        <v>675733929</v>
      </c>
      <c r="L316" s="6">
        <v>0</v>
      </c>
      <c r="M316" s="6">
        <f t="shared" si="46"/>
        <v>675733929</v>
      </c>
      <c r="N316">
        <v>7377.8999719401199</v>
      </c>
      <c r="O316">
        <f t="shared" si="43"/>
        <v>1033479.7863669628</v>
      </c>
      <c r="P316">
        <f t="shared" si="44"/>
        <v>111653.65702747233</v>
      </c>
    </row>
    <row r="317" spans="2:16" x14ac:dyDescent="0.25">
      <c r="B317" t="s">
        <v>88</v>
      </c>
      <c r="C317" t="s">
        <v>110</v>
      </c>
      <c r="D317">
        <v>5</v>
      </c>
      <c r="E317" t="s">
        <v>4</v>
      </c>
      <c r="F317">
        <v>10</v>
      </c>
      <c r="G317" t="s">
        <v>65</v>
      </c>
      <c r="H317" s="6">
        <v>555.25</v>
      </c>
      <c r="I317" s="6">
        <v>0</v>
      </c>
      <c r="J317" s="6">
        <f t="shared" si="45"/>
        <v>555.25</v>
      </c>
      <c r="K317" s="6">
        <v>564579092.89999998</v>
      </c>
      <c r="L317" s="6">
        <v>0</v>
      </c>
      <c r="M317" s="6">
        <f t="shared" si="46"/>
        <v>564579092.89999998</v>
      </c>
      <c r="N317">
        <v>22247.547759184497</v>
      </c>
      <c r="O317">
        <f t="shared" si="43"/>
        <v>996849.67850383499</v>
      </c>
      <c r="P317">
        <f t="shared" si="44"/>
        <v>74969.865074744681</v>
      </c>
    </row>
    <row r="318" spans="2:16" x14ac:dyDescent="0.25">
      <c r="B318" t="s">
        <v>88</v>
      </c>
      <c r="C318" t="s">
        <v>110</v>
      </c>
      <c r="D318">
        <v>5</v>
      </c>
      <c r="E318" t="s">
        <v>4</v>
      </c>
      <c r="F318">
        <v>11</v>
      </c>
      <c r="G318" t="s">
        <v>66</v>
      </c>
      <c r="H318" s="6">
        <v>576.91666666666663</v>
      </c>
      <c r="I318" s="6">
        <v>0</v>
      </c>
      <c r="J318" s="6">
        <f t="shared" si="45"/>
        <v>576.91666666666663</v>
      </c>
      <c r="K318" s="6">
        <v>569927197.05000007</v>
      </c>
      <c r="L318" s="6">
        <v>0</v>
      </c>
      <c r="M318" s="6">
        <f t="shared" si="46"/>
        <v>569927197.05000007</v>
      </c>
      <c r="N318">
        <v>3256.3111550215913</v>
      </c>
      <c r="O318">
        <f t="shared" ref="O318:O349" si="47">K322/H322</f>
        <v>999769.45983131253</v>
      </c>
      <c r="P318">
        <f t="shared" ref="P318:P349" si="48">K322/N318</f>
        <v>194142.24409270502</v>
      </c>
    </row>
    <row r="319" spans="2:16" x14ac:dyDescent="0.25">
      <c r="B319" t="s">
        <v>88</v>
      </c>
      <c r="C319" t="s">
        <v>110</v>
      </c>
      <c r="D319">
        <v>6</v>
      </c>
      <c r="E319" t="s">
        <v>5</v>
      </c>
      <c r="F319">
        <v>1</v>
      </c>
      <c r="G319" t="s">
        <v>5</v>
      </c>
      <c r="H319" s="6">
        <v>3903.6666666666665</v>
      </c>
      <c r="I319" s="6">
        <v>0</v>
      </c>
      <c r="J319" s="6">
        <f t="shared" ref="J319:J350" si="49">H319+I319</f>
        <v>3903.6666666666665</v>
      </c>
      <c r="K319" s="6">
        <v>3909485592.499999</v>
      </c>
      <c r="L319" s="6">
        <v>0</v>
      </c>
      <c r="M319" s="6">
        <f t="shared" ref="M319:M350" si="50">+K319+L319</f>
        <v>3909485592.499999</v>
      </c>
      <c r="N319">
        <v>10520.164013837739</v>
      </c>
      <c r="O319">
        <f t="shared" si="47"/>
        <v>1015515.7328325057</v>
      </c>
      <c r="P319">
        <f t="shared" si="48"/>
        <v>123140.62481782718</v>
      </c>
    </row>
    <row r="320" spans="2:16" x14ac:dyDescent="0.25">
      <c r="B320" t="s">
        <v>88</v>
      </c>
      <c r="C320" t="s">
        <v>110</v>
      </c>
      <c r="D320">
        <v>6</v>
      </c>
      <c r="E320" t="s">
        <v>5</v>
      </c>
      <c r="F320">
        <v>2</v>
      </c>
      <c r="G320" t="s">
        <v>67</v>
      </c>
      <c r="H320" s="6">
        <v>797.08333333333337</v>
      </c>
      <c r="I320" s="6">
        <v>0</v>
      </c>
      <c r="J320" s="6">
        <f t="shared" si="49"/>
        <v>797.08333333333337</v>
      </c>
      <c r="K320" s="6">
        <v>823769513.04999995</v>
      </c>
      <c r="L320" s="6">
        <v>0</v>
      </c>
      <c r="M320" s="6">
        <f t="shared" si="50"/>
        <v>823769513.04999995</v>
      </c>
      <c r="N320">
        <v>7689.5675695475775</v>
      </c>
      <c r="O320">
        <f t="shared" si="47"/>
        <v>986371.53259510174</v>
      </c>
      <c r="P320">
        <f t="shared" si="48"/>
        <v>82052.597190081317</v>
      </c>
    </row>
    <row r="321" spans="2:16" x14ac:dyDescent="0.25">
      <c r="B321" t="s">
        <v>88</v>
      </c>
      <c r="C321" t="s">
        <v>110</v>
      </c>
      <c r="D321">
        <v>6</v>
      </c>
      <c r="E321" t="s">
        <v>5</v>
      </c>
      <c r="F321">
        <v>3</v>
      </c>
      <c r="G321" t="s">
        <v>68</v>
      </c>
      <c r="H321" s="6">
        <v>1673.1666666666667</v>
      </c>
      <c r="I321" s="6">
        <v>0</v>
      </c>
      <c r="J321" s="6">
        <f t="shared" si="49"/>
        <v>1673.1666666666667</v>
      </c>
      <c r="K321" s="6">
        <v>1667895653.75</v>
      </c>
      <c r="L321" s="6">
        <v>0</v>
      </c>
      <c r="M321" s="6">
        <f t="shared" si="50"/>
        <v>1667895653.75</v>
      </c>
      <c r="N321">
        <v>14123.612221792979</v>
      </c>
      <c r="O321">
        <f t="shared" si="47"/>
        <v>999998.05181505135</v>
      </c>
      <c r="P321">
        <f t="shared" si="48"/>
        <v>104511.53957430115</v>
      </c>
    </row>
    <row r="322" spans="2:16" x14ac:dyDescent="0.25">
      <c r="B322" t="s">
        <v>88</v>
      </c>
      <c r="C322" t="s">
        <v>110</v>
      </c>
      <c r="D322">
        <v>6</v>
      </c>
      <c r="E322" t="s">
        <v>5</v>
      </c>
      <c r="F322">
        <v>4</v>
      </c>
      <c r="G322" t="s">
        <v>69</v>
      </c>
      <c r="H322" s="6">
        <v>632.33333333333337</v>
      </c>
      <c r="I322" s="6">
        <v>0</v>
      </c>
      <c r="J322" s="6">
        <f t="shared" si="49"/>
        <v>632.33333333333337</v>
      </c>
      <c r="K322" s="6">
        <v>632187555.10000002</v>
      </c>
      <c r="L322" s="6">
        <v>0</v>
      </c>
      <c r="M322" s="6">
        <f t="shared" si="50"/>
        <v>632187555.10000002</v>
      </c>
      <c r="N322">
        <v>17315.743941225446</v>
      </c>
      <c r="O322">
        <f t="shared" si="47"/>
        <v>1003340.2427068168</v>
      </c>
      <c r="P322">
        <f t="shared" si="48"/>
        <v>116095.25959574402</v>
      </c>
    </row>
    <row r="323" spans="2:16" x14ac:dyDescent="0.25">
      <c r="B323" t="s">
        <v>88</v>
      </c>
      <c r="C323" t="s">
        <v>110</v>
      </c>
      <c r="D323">
        <v>6</v>
      </c>
      <c r="E323" t="s">
        <v>5</v>
      </c>
      <c r="F323">
        <v>5</v>
      </c>
      <c r="G323" t="s">
        <v>70</v>
      </c>
      <c r="H323" s="6">
        <v>1275.6666666666667</v>
      </c>
      <c r="I323" s="6">
        <v>0</v>
      </c>
      <c r="J323" s="6">
        <f t="shared" si="49"/>
        <v>1275.6666666666667</v>
      </c>
      <c r="K323" s="6">
        <v>1295459569.8499999</v>
      </c>
      <c r="L323" s="6">
        <v>0</v>
      </c>
      <c r="M323" s="6">
        <f t="shared" si="50"/>
        <v>1295459569.8499999</v>
      </c>
      <c r="N323">
        <v>5283.9701376475314</v>
      </c>
      <c r="O323">
        <f t="shared" si="47"/>
        <v>998077.17193511885</v>
      </c>
      <c r="P323">
        <f t="shared" si="48"/>
        <v>125185.34898353809</v>
      </c>
    </row>
    <row r="324" spans="2:16" x14ac:dyDescent="0.25">
      <c r="B324" t="s">
        <v>88</v>
      </c>
      <c r="C324" t="s">
        <v>110</v>
      </c>
      <c r="D324">
        <v>6</v>
      </c>
      <c r="E324" t="s">
        <v>5</v>
      </c>
      <c r="F324">
        <v>6</v>
      </c>
      <c r="G324" t="s">
        <v>71</v>
      </c>
      <c r="H324" s="6">
        <v>639.66666666666663</v>
      </c>
      <c r="I324" s="6">
        <v>0</v>
      </c>
      <c r="J324" s="6">
        <f t="shared" si="49"/>
        <v>639.66666666666663</v>
      </c>
      <c r="K324" s="6">
        <v>630948990.35000002</v>
      </c>
      <c r="L324" s="6">
        <v>0</v>
      </c>
      <c r="M324" s="6">
        <f t="shared" si="50"/>
        <v>630948990.35000002</v>
      </c>
      <c r="N324">
        <v>12641.491396565345</v>
      </c>
      <c r="O324">
        <f t="shared" si="47"/>
        <v>1026099.1059802508</v>
      </c>
      <c r="P324">
        <f t="shared" si="48"/>
        <v>121929.59084865463</v>
      </c>
    </row>
    <row r="325" spans="2:16" x14ac:dyDescent="0.25">
      <c r="B325" t="s">
        <v>88</v>
      </c>
      <c r="C325" t="s">
        <v>110</v>
      </c>
      <c r="D325">
        <v>6</v>
      </c>
      <c r="E325" t="s">
        <v>5</v>
      </c>
      <c r="F325">
        <v>7</v>
      </c>
      <c r="G325" t="s">
        <v>72</v>
      </c>
      <c r="H325" s="6">
        <v>1476.0833333333333</v>
      </c>
      <c r="I325" s="6">
        <v>0</v>
      </c>
      <c r="J325" s="6">
        <f t="shared" si="49"/>
        <v>1476.0833333333333</v>
      </c>
      <c r="K325" s="6">
        <v>1476080457.6500003</v>
      </c>
      <c r="L325" s="6">
        <v>0</v>
      </c>
      <c r="M325" s="6">
        <f t="shared" si="50"/>
        <v>1476080457.6500003</v>
      </c>
      <c r="N325">
        <v>4938.3502204181432</v>
      </c>
      <c r="O325">
        <f t="shared" si="47"/>
        <v>990977.04630290682</v>
      </c>
      <c r="P325">
        <f t="shared" si="48"/>
        <v>32792.766495262447</v>
      </c>
    </row>
    <row r="326" spans="2:16" x14ac:dyDescent="0.25">
      <c r="B326" t="s">
        <v>88</v>
      </c>
      <c r="C326" t="s">
        <v>110</v>
      </c>
      <c r="D326">
        <v>6</v>
      </c>
      <c r="E326" t="s">
        <v>5</v>
      </c>
      <c r="F326">
        <v>8</v>
      </c>
      <c r="G326" t="s">
        <v>73</v>
      </c>
      <c r="H326" s="6">
        <v>2003.5833333333335</v>
      </c>
      <c r="I326" s="6">
        <v>0</v>
      </c>
      <c r="J326" s="6">
        <f t="shared" si="49"/>
        <v>2003.5833333333335</v>
      </c>
      <c r="K326" s="6">
        <v>2010275787.9499998</v>
      </c>
      <c r="L326" s="6">
        <v>0</v>
      </c>
      <c r="M326" s="6">
        <f t="shared" si="50"/>
        <v>2010275787.9499998</v>
      </c>
      <c r="N326">
        <v>32918.459209620392</v>
      </c>
      <c r="O326">
        <f t="shared" si="47"/>
        <v>1018050.6168793504</v>
      </c>
      <c r="P326">
        <f t="shared" si="48"/>
        <v>62203.37129726835</v>
      </c>
    </row>
    <row r="327" spans="2:16" x14ac:dyDescent="0.25">
      <c r="B327" t="s">
        <v>88</v>
      </c>
      <c r="C327" t="s">
        <v>110</v>
      </c>
      <c r="D327">
        <v>6</v>
      </c>
      <c r="E327" t="s">
        <v>5</v>
      </c>
      <c r="F327">
        <v>9</v>
      </c>
      <c r="G327" t="s">
        <v>74</v>
      </c>
      <c r="H327" s="6">
        <v>662.75</v>
      </c>
      <c r="I327" s="6">
        <v>0</v>
      </c>
      <c r="J327" s="6">
        <f t="shared" si="49"/>
        <v>662.75</v>
      </c>
      <c r="K327" s="6">
        <v>661475645.70000005</v>
      </c>
      <c r="L327" s="6">
        <v>0</v>
      </c>
      <c r="M327" s="6">
        <f t="shared" si="50"/>
        <v>661475645.70000005</v>
      </c>
      <c r="N327">
        <v>46173.836792201844</v>
      </c>
      <c r="O327">
        <f t="shared" si="47"/>
        <v>1011197.2713968081</v>
      </c>
      <c r="P327">
        <f t="shared" si="48"/>
        <v>73871.637409089264</v>
      </c>
    </row>
    <row r="328" spans="2:16" x14ac:dyDescent="0.25">
      <c r="B328" t="s">
        <v>88</v>
      </c>
      <c r="C328" t="s">
        <v>110</v>
      </c>
      <c r="D328">
        <v>6</v>
      </c>
      <c r="E328" t="s">
        <v>5</v>
      </c>
      <c r="F328">
        <v>10</v>
      </c>
      <c r="G328" t="s">
        <v>75</v>
      </c>
      <c r="H328" s="6">
        <v>1502.1666666666667</v>
      </c>
      <c r="I328" s="6">
        <v>0</v>
      </c>
      <c r="J328" s="6">
        <f t="shared" si="49"/>
        <v>1502.1666666666667</v>
      </c>
      <c r="K328" s="6">
        <v>1541371873.7</v>
      </c>
      <c r="L328" s="6">
        <v>0</v>
      </c>
      <c r="M328" s="6">
        <f t="shared" si="50"/>
        <v>1541371873.7</v>
      </c>
      <c r="N328">
        <v>19552.512928644737</v>
      </c>
      <c r="O328">
        <f t="shared" si="47"/>
        <v>1013562.3568754848</v>
      </c>
      <c r="P328">
        <f t="shared" si="48"/>
        <v>89092.171615341475</v>
      </c>
    </row>
    <row r="329" spans="2:16" x14ac:dyDescent="0.25">
      <c r="B329" t="s">
        <v>88</v>
      </c>
      <c r="C329" t="s">
        <v>110</v>
      </c>
      <c r="D329">
        <v>6</v>
      </c>
      <c r="E329" t="s">
        <v>5</v>
      </c>
      <c r="F329">
        <v>11</v>
      </c>
      <c r="G329" t="s">
        <v>76</v>
      </c>
      <c r="H329" s="6">
        <v>163.41666666666666</v>
      </c>
      <c r="I329" s="6">
        <v>0</v>
      </c>
      <c r="J329" s="6">
        <f t="shared" si="49"/>
        <v>163.41666666666666</v>
      </c>
      <c r="K329" s="6">
        <v>161942165.65000001</v>
      </c>
      <c r="L329" s="6">
        <v>0</v>
      </c>
      <c r="M329" s="6">
        <f t="shared" si="50"/>
        <v>161942165.65000001</v>
      </c>
      <c r="N329">
        <v>16150.347077683142</v>
      </c>
      <c r="O329">
        <f t="shared" si="47"/>
        <v>1003807.1652128219</v>
      </c>
      <c r="P329">
        <f t="shared" si="48"/>
        <v>59139.442211728478</v>
      </c>
    </row>
    <row r="330" spans="2:16" x14ac:dyDescent="0.25">
      <c r="B330" t="s">
        <v>88</v>
      </c>
      <c r="C330" t="s">
        <v>110</v>
      </c>
      <c r="D330">
        <v>7</v>
      </c>
      <c r="E330" t="s">
        <v>6</v>
      </c>
      <c r="F330">
        <v>1</v>
      </c>
      <c r="G330" t="s">
        <v>6</v>
      </c>
      <c r="H330" s="6">
        <v>2011.3333333333333</v>
      </c>
      <c r="I330" s="6">
        <v>0</v>
      </c>
      <c r="J330" s="6">
        <f t="shared" si="49"/>
        <v>2011.3333333333333</v>
      </c>
      <c r="K330" s="6">
        <v>2047639140.75</v>
      </c>
      <c r="L330" s="6">
        <v>0</v>
      </c>
      <c r="M330" s="6">
        <f t="shared" si="50"/>
        <v>2047639140.75</v>
      </c>
      <c r="N330">
        <v>14864.583100615211</v>
      </c>
      <c r="O330">
        <f t="shared" si="47"/>
        <v>1027764.3005906066</v>
      </c>
      <c r="P330">
        <f t="shared" si="48"/>
        <v>61461.314455713757</v>
      </c>
    </row>
    <row r="331" spans="2:16" x14ac:dyDescent="0.25">
      <c r="B331" t="s">
        <v>88</v>
      </c>
      <c r="C331" t="s">
        <v>110</v>
      </c>
      <c r="D331">
        <v>7</v>
      </c>
      <c r="E331" t="s">
        <v>6</v>
      </c>
      <c r="F331">
        <v>2</v>
      </c>
      <c r="G331" t="s">
        <v>77</v>
      </c>
      <c r="H331" s="6">
        <v>3373.1666666666665</v>
      </c>
      <c r="I331" s="6">
        <v>0</v>
      </c>
      <c r="J331" s="6">
        <f t="shared" si="49"/>
        <v>3373.1666666666665</v>
      </c>
      <c r="K331" s="6">
        <v>3410936929.2999997</v>
      </c>
      <c r="L331" s="6">
        <v>0</v>
      </c>
      <c r="M331" s="6">
        <f t="shared" si="50"/>
        <v>3410936929.2999997</v>
      </c>
      <c r="N331">
        <v>14869.302257052212</v>
      </c>
      <c r="O331">
        <f t="shared" si="47"/>
        <v>998743.05104397342</v>
      </c>
      <c r="P331">
        <f t="shared" si="48"/>
        <v>70772.807173981229</v>
      </c>
    </row>
    <row r="332" spans="2:16" x14ac:dyDescent="0.25">
      <c r="B332" t="s">
        <v>88</v>
      </c>
      <c r="C332" t="s">
        <v>110</v>
      </c>
      <c r="D332">
        <v>7</v>
      </c>
      <c r="E332" t="s">
        <v>6</v>
      </c>
      <c r="F332">
        <v>3</v>
      </c>
      <c r="G332" t="s">
        <v>78</v>
      </c>
      <c r="H332" s="6">
        <v>1718.6666666666667</v>
      </c>
      <c r="I332" s="6">
        <v>0</v>
      </c>
      <c r="J332" s="6">
        <f t="shared" si="49"/>
        <v>1718.6666666666667</v>
      </c>
      <c r="K332" s="6">
        <v>1741975837.3499999</v>
      </c>
      <c r="L332" s="6">
        <v>0</v>
      </c>
      <c r="M332" s="6">
        <f t="shared" si="50"/>
        <v>1741975837.3499999</v>
      </c>
    </row>
    <row r="333" spans="2:16" x14ac:dyDescent="0.25">
      <c r="B333" t="s">
        <v>88</v>
      </c>
      <c r="C333" t="s">
        <v>110</v>
      </c>
      <c r="D333">
        <v>7</v>
      </c>
      <c r="E333" t="s">
        <v>6</v>
      </c>
      <c r="F333">
        <v>4</v>
      </c>
      <c r="G333" t="s">
        <v>91</v>
      </c>
      <c r="H333" s="6">
        <v>951.5</v>
      </c>
      <c r="I333" s="6">
        <v>0</v>
      </c>
      <c r="J333" s="6">
        <f t="shared" si="49"/>
        <v>951.5</v>
      </c>
      <c r="K333" s="6">
        <v>955122517.70000005</v>
      </c>
      <c r="L333" s="6">
        <v>0</v>
      </c>
      <c r="M333" s="6">
        <f t="shared" si="50"/>
        <v>955122517.70000005</v>
      </c>
    </row>
    <row r="334" spans="2:16" x14ac:dyDescent="0.25">
      <c r="B334" t="s">
        <v>88</v>
      </c>
      <c r="C334" t="s">
        <v>110</v>
      </c>
      <c r="D334">
        <v>7</v>
      </c>
      <c r="E334" t="s">
        <v>6</v>
      </c>
      <c r="F334">
        <v>5</v>
      </c>
      <c r="G334" t="s">
        <v>79</v>
      </c>
      <c r="H334" s="6">
        <v>888.91666666666663</v>
      </c>
      <c r="I334" s="6">
        <v>0</v>
      </c>
      <c r="J334" s="6">
        <f t="shared" si="49"/>
        <v>888.91666666666663</v>
      </c>
      <c r="K334" s="6">
        <v>913596816.20000005</v>
      </c>
      <c r="L334" s="6">
        <v>0</v>
      </c>
      <c r="M334" s="6">
        <f t="shared" si="50"/>
        <v>913596816.20000005</v>
      </c>
    </row>
    <row r="335" spans="2:16" x14ac:dyDescent="0.25">
      <c r="B335" t="s">
        <v>88</v>
      </c>
      <c r="C335" t="s">
        <v>110</v>
      </c>
      <c r="D335">
        <v>7</v>
      </c>
      <c r="E335" t="s">
        <v>6</v>
      </c>
      <c r="F335">
        <v>6</v>
      </c>
      <c r="G335" t="s">
        <v>80</v>
      </c>
      <c r="H335" s="6">
        <v>1053.6666666666667</v>
      </c>
      <c r="I335" s="6">
        <v>0</v>
      </c>
      <c r="J335" s="6">
        <f t="shared" si="49"/>
        <v>1053.6666666666667</v>
      </c>
      <c r="K335" s="6">
        <v>1052342261.45</v>
      </c>
      <c r="L335" s="6">
        <v>0</v>
      </c>
      <c r="M335" s="6">
        <f t="shared" si="50"/>
        <v>1052342261.45</v>
      </c>
    </row>
    <row r="336" spans="2:16" x14ac:dyDescent="0.25">
      <c r="B336" s="4" t="s">
        <v>130</v>
      </c>
      <c r="C336" s="4"/>
      <c r="D336" s="4"/>
      <c r="E336" s="4"/>
      <c r="F336" s="4"/>
      <c r="G336" s="4"/>
      <c r="H336" s="9">
        <f t="shared" ref="H336:M336" si="51">SUM(H255:H335)</f>
        <v>97846.666666666701</v>
      </c>
      <c r="I336" s="9">
        <f t="shared" si="51"/>
        <v>0</v>
      </c>
      <c r="J336" s="9">
        <f t="shared" si="51"/>
        <v>97846.666666666701</v>
      </c>
      <c r="K336" s="9">
        <f t="shared" si="51"/>
        <v>100099743278.99998</v>
      </c>
      <c r="L336" s="9">
        <f t="shared" si="51"/>
        <v>0</v>
      </c>
      <c r="M336" s="9">
        <f t="shared" si="51"/>
        <v>100099743278.99998</v>
      </c>
    </row>
    <row r="337" spans="2:16" x14ac:dyDescent="0.25">
      <c r="B337" s="4"/>
      <c r="C337" s="4"/>
      <c r="D337" s="4"/>
      <c r="E337" s="4"/>
      <c r="F337" s="4"/>
      <c r="G337" s="4"/>
      <c r="H337" s="9"/>
      <c r="I337" s="9"/>
      <c r="J337" s="9"/>
      <c r="K337" s="9"/>
      <c r="L337" s="9"/>
      <c r="M337" s="9"/>
    </row>
    <row r="338" spans="2:16" x14ac:dyDescent="0.25">
      <c r="B338" s="4" t="s">
        <v>134</v>
      </c>
    </row>
    <row r="339" spans="2:16" x14ac:dyDescent="0.25">
      <c r="B339" t="s">
        <v>134</v>
      </c>
      <c r="C339" t="s">
        <v>118</v>
      </c>
      <c r="D339">
        <v>1</v>
      </c>
      <c r="E339" t="s">
        <v>0</v>
      </c>
      <c r="F339">
        <v>1</v>
      </c>
      <c r="G339" t="s">
        <v>0</v>
      </c>
      <c r="H339" s="6">
        <v>21</v>
      </c>
      <c r="I339" s="6">
        <v>0</v>
      </c>
      <c r="J339" s="6">
        <f t="shared" ref="J339:J370" si="52">+H339+I339</f>
        <v>21</v>
      </c>
      <c r="K339" s="6">
        <v>46866724.893333338</v>
      </c>
      <c r="L339" s="6">
        <v>0</v>
      </c>
      <c r="M339" s="6">
        <f t="shared" ref="M339:M370" si="53">SUM(K339:L339)</f>
        <v>46866724.893333338</v>
      </c>
      <c r="N339">
        <v>49597.310694731998</v>
      </c>
      <c r="O339">
        <f t="shared" ref="O339:O370" si="54">K339/H339</f>
        <v>2231748.8044444448</v>
      </c>
      <c r="P339">
        <f t="shared" ref="P339:P370" si="55">K339/N339</f>
        <v>944.94488182625014</v>
      </c>
    </row>
    <row r="340" spans="2:16" x14ac:dyDescent="0.25">
      <c r="B340" t="s">
        <v>134</v>
      </c>
      <c r="C340" t="s">
        <v>118</v>
      </c>
      <c r="D340">
        <v>1</v>
      </c>
      <c r="E340" t="s">
        <v>0</v>
      </c>
      <c r="F340">
        <v>2</v>
      </c>
      <c r="G340" t="s">
        <v>7</v>
      </c>
      <c r="H340" s="6">
        <v>3</v>
      </c>
      <c r="I340" s="6">
        <v>0</v>
      </c>
      <c r="J340" s="6">
        <f t="shared" si="52"/>
        <v>3</v>
      </c>
      <c r="K340" s="6">
        <v>6695246.413333334</v>
      </c>
      <c r="L340" s="6">
        <v>0</v>
      </c>
      <c r="M340" s="6">
        <f t="shared" si="53"/>
        <v>6695246.413333334</v>
      </c>
      <c r="N340">
        <v>6830.8210846353886</v>
      </c>
      <c r="O340">
        <f t="shared" si="54"/>
        <v>2231748.8044444448</v>
      </c>
      <c r="P340">
        <f t="shared" si="55"/>
        <v>980.15250734541951</v>
      </c>
    </row>
    <row r="341" spans="2:16" x14ac:dyDescent="0.25">
      <c r="B341" t="s">
        <v>134</v>
      </c>
      <c r="C341" t="s">
        <v>118</v>
      </c>
      <c r="D341">
        <v>1</v>
      </c>
      <c r="E341" t="s">
        <v>0</v>
      </c>
      <c r="F341">
        <v>3</v>
      </c>
      <c r="G341" t="s">
        <v>8</v>
      </c>
      <c r="H341" s="6">
        <v>13</v>
      </c>
      <c r="I341" s="6">
        <v>0</v>
      </c>
      <c r="J341" s="6">
        <f t="shared" si="52"/>
        <v>13</v>
      </c>
      <c r="K341" s="6">
        <v>29012734.45777778</v>
      </c>
      <c r="L341" s="6">
        <v>0</v>
      </c>
      <c r="M341" s="6">
        <f t="shared" si="53"/>
        <v>29012734.45777778</v>
      </c>
      <c r="N341">
        <v>38288.035322640673</v>
      </c>
      <c r="O341">
        <f t="shared" si="54"/>
        <v>2231748.8044444444</v>
      </c>
      <c r="P341">
        <f t="shared" si="55"/>
        <v>757.74936512926331</v>
      </c>
    </row>
    <row r="342" spans="2:16" x14ac:dyDescent="0.25">
      <c r="B342" t="s">
        <v>134</v>
      </c>
      <c r="C342" t="s">
        <v>118</v>
      </c>
      <c r="D342">
        <v>1</v>
      </c>
      <c r="E342" t="s">
        <v>0</v>
      </c>
      <c r="F342">
        <v>4</v>
      </c>
      <c r="G342" t="s">
        <v>9</v>
      </c>
      <c r="H342" s="6">
        <v>0</v>
      </c>
      <c r="I342" s="6">
        <v>0</v>
      </c>
      <c r="J342" s="6">
        <f t="shared" si="52"/>
        <v>0</v>
      </c>
      <c r="K342" s="6">
        <v>0</v>
      </c>
      <c r="L342" s="6">
        <v>0</v>
      </c>
      <c r="M342" s="6">
        <f t="shared" si="53"/>
        <v>0</v>
      </c>
      <c r="N342">
        <v>7533.8623096473575</v>
      </c>
      <c r="O342" t="e">
        <f t="shared" si="54"/>
        <v>#DIV/0!</v>
      </c>
      <c r="P342">
        <f t="shared" si="55"/>
        <v>0</v>
      </c>
    </row>
    <row r="343" spans="2:16" x14ac:dyDescent="0.25">
      <c r="B343" t="s">
        <v>134</v>
      </c>
      <c r="C343" t="s">
        <v>118</v>
      </c>
      <c r="D343">
        <v>1</v>
      </c>
      <c r="E343" t="s">
        <v>0</v>
      </c>
      <c r="F343">
        <v>5</v>
      </c>
      <c r="G343" t="s">
        <v>10</v>
      </c>
      <c r="H343" s="6">
        <v>0</v>
      </c>
      <c r="I343" s="6">
        <v>0</v>
      </c>
      <c r="J343" s="6">
        <f t="shared" si="52"/>
        <v>0</v>
      </c>
      <c r="K343" s="6">
        <v>0</v>
      </c>
      <c r="L343" s="6">
        <v>0</v>
      </c>
      <c r="M343" s="6">
        <f t="shared" si="53"/>
        <v>0</v>
      </c>
      <c r="N343">
        <v>4290.1650067549108</v>
      </c>
      <c r="O343" t="e">
        <f t="shared" si="54"/>
        <v>#DIV/0!</v>
      </c>
      <c r="P343">
        <f t="shared" si="55"/>
        <v>0</v>
      </c>
    </row>
    <row r="344" spans="2:16" x14ac:dyDescent="0.25">
      <c r="B344" t="s">
        <v>134</v>
      </c>
      <c r="C344" t="s">
        <v>118</v>
      </c>
      <c r="D344">
        <v>1</v>
      </c>
      <c r="E344" t="s">
        <v>0</v>
      </c>
      <c r="F344">
        <v>6</v>
      </c>
      <c r="G344" t="s">
        <v>11</v>
      </c>
      <c r="H344" s="6">
        <v>2</v>
      </c>
      <c r="I344" s="6">
        <v>0</v>
      </c>
      <c r="J344" s="6">
        <f t="shared" si="52"/>
        <v>2</v>
      </c>
      <c r="K344" s="6">
        <v>4463497.6088888887</v>
      </c>
      <c r="L344" s="6">
        <v>0</v>
      </c>
      <c r="M344" s="6">
        <f t="shared" si="53"/>
        <v>4463497.6088888887</v>
      </c>
      <c r="N344">
        <v>13065.641096825666</v>
      </c>
      <c r="O344">
        <f t="shared" si="54"/>
        <v>2231748.8044444444</v>
      </c>
      <c r="P344">
        <f t="shared" si="55"/>
        <v>341.62101773737749</v>
      </c>
    </row>
    <row r="345" spans="2:16" x14ac:dyDescent="0.25">
      <c r="B345" t="s">
        <v>134</v>
      </c>
      <c r="C345" t="s">
        <v>118</v>
      </c>
      <c r="D345">
        <v>1</v>
      </c>
      <c r="E345" t="s">
        <v>0</v>
      </c>
      <c r="F345">
        <v>7</v>
      </c>
      <c r="G345" t="s">
        <v>12</v>
      </c>
      <c r="H345" s="6">
        <v>1</v>
      </c>
      <c r="I345" s="6">
        <v>0</v>
      </c>
      <c r="J345" s="6">
        <f t="shared" si="52"/>
        <v>1</v>
      </c>
      <c r="K345" s="6">
        <v>2231748.8044444444</v>
      </c>
      <c r="L345" s="6">
        <v>0</v>
      </c>
      <c r="M345" s="6">
        <f t="shared" si="53"/>
        <v>2231748.8044444444</v>
      </c>
      <c r="N345">
        <v>4691.2420885124211</v>
      </c>
      <c r="O345">
        <f t="shared" si="54"/>
        <v>2231748.8044444444</v>
      </c>
      <c r="P345">
        <f t="shared" si="55"/>
        <v>475.7266332320371</v>
      </c>
    </row>
    <row r="346" spans="2:16" x14ac:dyDescent="0.25">
      <c r="B346" t="s">
        <v>134</v>
      </c>
      <c r="C346" t="s">
        <v>118</v>
      </c>
      <c r="D346">
        <v>1</v>
      </c>
      <c r="E346" t="s">
        <v>0</v>
      </c>
      <c r="F346">
        <v>8</v>
      </c>
      <c r="G346" t="s">
        <v>13</v>
      </c>
      <c r="H346" s="6">
        <v>6</v>
      </c>
      <c r="I346" s="6">
        <v>0</v>
      </c>
      <c r="J346" s="6">
        <f t="shared" si="52"/>
        <v>6</v>
      </c>
      <c r="K346" s="6">
        <v>13390492.826666668</v>
      </c>
      <c r="L346" s="6">
        <v>0</v>
      </c>
      <c r="M346" s="6">
        <f t="shared" si="53"/>
        <v>13390492.826666668</v>
      </c>
      <c r="N346">
        <v>18295.653043195947</v>
      </c>
      <c r="O346">
        <f t="shared" si="54"/>
        <v>2231748.8044444448</v>
      </c>
      <c r="P346">
        <f t="shared" si="55"/>
        <v>731.89477276661182</v>
      </c>
    </row>
    <row r="347" spans="2:16" x14ac:dyDescent="0.25">
      <c r="B347" t="s">
        <v>134</v>
      </c>
      <c r="C347" t="s">
        <v>118</v>
      </c>
      <c r="D347">
        <v>1</v>
      </c>
      <c r="E347" t="s">
        <v>0</v>
      </c>
      <c r="F347">
        <v>9</v>
      </c>
      <c r="G347" t="s">
        <v>14</v>
      </c>
      <c r="H347" s="6">
        <v>4</v>
      </c>
      <c r="I347" s="6">
        <v>0</v>
      </c>
      <c r="J347" s="6">
        <f t="shared" si="52"/>
        <v>4</v>
      </c>
      <c r="K347" s="6">
        <v>8926995.2177777775</v>
      </c>
      <c r="L347" s="6">
        <v>0</v>
      </c>
      <c r="M347" s="6">
        <f t="shared" si="53"/>
        <v>8926995.2177777775</v>
      </c>
      <c r="N347">
        <v>5720.334194750706</v>
      </c>
      <c r="O347">
        <f t="shared" si="54"/>
        <v>2231748.8044444444</v>
      </c>
      <c r="P347">
        <f t="shared" si="55"/>
        <v>1560.5723221502828</v>
      </c>
    </row>
    <row r="348" spans="2:16" x14ac:dyDescent="0.25">
      <c r="B348" t="s">
        <v>134</v>
      </c>
      <c r="C348" t="s">
        <v>118</v>
      </c>
      <c r="D348">
        <v>1</v>
      </c>
      <c r="E348" t="s">
        <v>0</v>
      </c>
      <c r="F348">
        <v>10</v>
      </c>
      <c r="G348" t="s">
        <v>15</v>
      </c>
      <c r="H348" s="6">
        <v>16</v>
      </c>
      <c r="I348" s="6">
        <v>0</v>
      </c>
      <c r="J348" s="6">
        <f t="shared" si="52"/>
        <v>16</v>
      </c>
      <c r="K348" s="6">
        <v>35707980.87111111</v>
      </c>
      <c r="L348" s="6">
        <v>0</v>
      </c>
      <c r="M348" s="6">
        <f t="shared" si="53"/>
        <v>35707980.87111111</v>
      </c>
      <c r="N348">
        <v>18529.908495749431</v>
      </c>
      <c r="O348">
        <f t="shared" si="54"/>
        <v>2231748.8044444444</v>
      </c>
      <c r="P348">
        <f t="shared" si="55"/>
        <v>1927.0457206684075</v>
      </c>
    </row>
    <row r="349" spans="2:16" x14ac:dyDescent="0.25">
      <c r="B349" t="s">
        <v>134</v>
      </c>
      <c r="C349" t="s">
        <v>118</v>
      </c>
      <c r="D349">
        <v>1</v>
      </c>
      <c r="E349" t="s">
        <v>0</v>
      </c>
      <c r="F349">
        <v>11</v>
      </c>
      <c r="G349" t="s">
        <v>16</v>
      </c>
      <c r="H349" s="6">
        <v>1</v>
      </c>
      <c r="I349" s="6">
        <v>0</v>
      </c>
      <c r="J349" s="6">
        <f t="shared" si="52"/>
        <v>1</v>
      </c>
      <c r="K349" s="6">
        <v>2231748.8044444444</v>
      </c>
      <c r="L349" s="6">
        <v>0</v>
      </c>
      <c r="M349" s="6">
        <f t="shared" si="53"/>
        <v>2231748.8044444444</v>
      </c>
      <c r="N349">
        <v>8033.2188091808002</v>
      </c>
      <c r="O349">
        <f t="shared" si="54"/>
        <v>2231748.8044444444</v>
      </c>
      <c r="P349">
        <f t="shared" si="55"/>
        <v>277.815015058955</v>
      </c>
    </row>
    <row r="350" spans="2:16" x14ac:dyDescent="0.25">
      <c r="B350" t="s">
        <v>134</v>
      </c>
      <c r="C350" t="s">
        <v>118</v>
      </c>
      <c r="D350">
        <v>1</v>
      </c>
      <c r="E350" t="s">
        <v>0</v>
      </c>
      <c r="F350">
        <v>12</v>
      </c>
      <c r="G350" t="s">
        <v>17</v>
      </c>
      <c r="H350" s="6">
        <v>0</v>
      </c>
      <c r="I350" s="6">
        <v>0</v>
      </c>
      <c r="J350" s="6">
        <f t="shared" si="52"/>
        <v>0</v>
      </c>
      <c r="K350" s="6">
        <v>0</v>
      </c>
      <c r="L350" s="6">
        <v>0</v>
      </c>
      <c r="M350" s="6">
        <f t="shared" si="53"/>
        <v>0</v>
      </c>
      <c r="N350">
        <v>5560.8352940058221</v>
      </c>
      <c r="O350" t="e">
        <f t="shared" si="54"/>
        <v>#DIV/0!</v>
      </c>
      <c r="P350">
        <f t="shared" si="55"/>
        <v>0</v>
      </c>
    </row>
    <row r="351" spans="2:16" x14ac:dyDescent="0.25">
      <c r="B351" t="s">
        <v>134</v>
      </c>
      <c r="C351" t="s">
        <v>118</v>
      </c>
      <c r="D351">
        <v>1</v>
      </c>
      <c r="E351" t="s">
        <v>0</v>
      </c>
      <c r="F351">
        <v>13</v>
      </c>
      <c r="G351" t="s">
        <v>18</v>
      </c>
      <c r="H351" s="6">
        <v>6</v>
      </c>
      <c r="I351" s="6">
        <v>0</v>
      </c>
      <c r="J351" s="6">
        <f t="shared" si="52"/>
        <v>6</v>
      </c>
      <c r="K351" s="6">
        <v>13390492.826666668</v>
      </c>
      <c r="L351" s="6">
        <v>0</v>
      </c>
      <c r="M351" s="6">
        <f t="shared" si="53"/>
        <v>13390492.826666668</v>
      </c>
      <c r="N351">
        <v>9177.0020128483975</v>
      </c>
      <c r="O351">
        <f t="shared" si="54"/>
        <v>2231748.8044444448</v>
      </c>
      <c r="P351">
        <f t="shared" si="55"/>
        <v>1459.1358711613129</v>
      </c>
    </row>
    <row r="352" spans="2:16" x14ac:dyDescent="0.25">
      <c r="B352" t="s">
        <v>134</v>
      </c>
      <c r="C352" t="s">
        <v>118</v>
      </c>
      <c r="D352">
        <v>1</v>
      </c>
      <c r="E352" t="s">
        <v>0</v>
      </c>
      <c r="F352">
        <v>14</v>
      </c>
      <c r="G352" t="s">
        <v>19</v>
      </c>
      <c r="H352" s="6">
        <v>0</v>
      </c>
      <c r="I352" s="6">
        <v>0</v>
      </c>
      <c r="J352" s="6">
        <f t="shared" si="52"/>
        <v>0</v>
      </c>
      <c r="K352" s="6">
        <v>0</v>
      </c>
      <c r="L352" s="6">
        <v>0</v>
      </c>
      <c r="M352" s="6">
        <f t="shared" si="53"/>
        <v>0</v>
      </c>
      <c r="N352">
        <v>6503.8947080760236</v>
      </c>
      <c r="O352" t="e">
        <f t="shared" si="54"/>
        <v>#DIV/0!</v>
      </c>
      <c r="P352">
        <f t="shared" si="55"/>
        <v>0</v>
      </c>
    </row>
    <row r="353" spans="2:16" x14ac:dyDescent="0.25">
      <c r="B353" t="s">
        <v>134</v>
      </c>
      <c r="C353" t="s">
        <v>118</v>
      </c>
      <c r="D353">
        <v>1</v>
      </c>
      <c r="E353" t="s">
        <v>0</v>
      </c>
      <c r="F353">
        <v>15</v>
      </c>
      <c r="G353" t="s">
        <v>20</v>
      </c>
      <c r="H353" s="6">
        <v>2</v>
      </c>
      <c r="I353" s="6">
        <v>0</v>
      </c>
      <c r="J353" s="6">
        <f t="shared" si="52"/>
        <v>2</v>
      </c>
      <c r="K353" s="6">
        <v>4463497.6088888887</v>
      </c>
      <c r="L353" s="6">
        <v>0</v>
      </c>
      <c r="M353" s="6">
        <f t="shared" si="53"/>
        <v>4463497.6088888887</v>
      </c>
      <c r="N353">
        <v>4021.2699482738321</v>
      </c>
      <c r="O353">
        <f t="shared" si="54"/>
        <v>2231748.8044444444</v>
      </c>
      <c r="P353">
        <f t="shared" si="55"/>
        <v>1109.9721397228971</v>
      </c>
    </row>
    <row r="354" spans="2:16" x14ac:dyDescent="0.25">
      <c r="B354" t="s">
        <v>134</v>
      </c>
      <c r="C354" t="s">
        <v>118</v>
      </c>
      <c r="D354">
        <v>1</v>
      </c>
      <c r="E354" t="s">
        <v>0</v>
      </c>
      <c r="F354">
        <v>16</v>
      </c>
      <c r="G354" t="s">
        <v>21</v>
      </c>
      <c r="H354" s="6">
        <v>0</v>
      </c>
      <c r="I354" s="6">
        <v>0</v>
      </c>
      <c r="J354" s="6">
        <f t="shared" si="52"/>
        <v>0</v>
      </c>
      <c r="K354" s="6">
        <v>0</v>
      </c>
      <c r="L354" s="6">
        <v>0</v>
      </c>
      <c r="M354" s="6">
        <f t="shared" si="53"/>
        <v>0</v>
      </c>
      <c r="N354">
        <v>1929.5264882058982</v>
      </c>
      <c r="O354" t="e">
        <f t="shared" si="54"/>
        <v>#DIV/0!</v>
      </c>
      <c r="P354">
        <f t="shared" si="55"/>
        <v>0</v>
      </c>
    </row>
    <row r="355" spans="2:16" x14ac:dyDescent="0.25">
      <c r="B355" t="s">
        <v>134</v>
      </c>
      <c r="C355" t="s">
        <v>118</v>
      </c>
      <c r="D355">
        <v>1</v>
      </c>
      <c r="E355" t="s">
        <v>0</v>
      </c>
      <c r="F355">
        <v>17</v>
      </c>
      <c r="G355" t="s">
        <v>22</v>
      </c>
      <c r="H355" s="6">
        <v>0</v>
      </c>
      <c r="I355" s="6">
        <v>0</v>
      </c>
      <c r="J355" s="6">
        <f t="shared" si="52"/>
        <v>0</v>
      </c>
      <c r="K355" s="6">
        <v>0</v>
      </c>
      <c r="L355" s="6">
        <v>0</v>
      </c>
      <c r="M355" s="6">
        <f t="shared" si="53"/>
        <v>0</v>
      </c>
      <c r="N355">
        <v>1556.3990114368446</v>
      </c>
      <c r="O355" t="e">
        <f t="shared" si="54"/>
        <v>#DIV/0!</v>
      </c>
      <c r="P355">
        <f t="shared" si="55"/>
        <v>0</v>
      </c>
    </row>
    <row r="356" spans="2:16" x14ac:dyDescent="0.25">
      <c r="B356" t="s">
        <v>134</v>
      </c>
      <c r="C356" t="s">
        <v>118</v>
      </c>
      <c r="D356">
        <v>1</v>
      </c>
      <c r="E356" t="s">
        <v>0</v>
      </c>
      <c r="F356">
        <v>18</v>
      </c>
      <c r="G356" t="s">
        <v>23</v>
      </c>
      <c r="H356" s="6">
        <v>1</v>
      </c>
      <c r="I356" s="6">
        <v>0</v>
      </c>
      <c r="J356" s="6">
        <f t="shared" si="52"/>
        <v>1</v>
      </c>
      <c r="K356" s="6">
        <v>2231748.8044444444</v>
      </c>
      <c r="L356" s="6">
        <v>0</v>
      </c>
      <c r="M356" s="6">
        <f t="shared" si="53"/>
        <v>2231748.8044444444</v>
      </c>
      <c r="N356">
        <v>9054.9907626784188</v>
      </c>
      <c r="O356">
        <f t="shared" si="54"/>
        <v>2231748.8044444444</v>
      </c>
      <c r="P356">
        <f t="shared" si="55"/>
        <v>246.46616025749591</v>
      </c>
    </row>
    <row r="357" spans="2:16" x14ac:dyDescent="0.25">
      <c r="B357" t="s">
        <v>134</v>
      </c>
      <c r="C357" t="s">
        <v>118</v>
      </c>
      <c r="D357">
        <v>1</v>
      </c>
      <c r="E357" t="s">
        <v>0</v>
      </c>
      <c r="F357">
        <v>19</v>
      </c>
      <c r="G357" t="s">
        <v>24</v>
      </c>
      <c r="H357" s="6">
        <v>7</v>
      </c>
      <c r="I357" s="6">
        <v>0</v>
      </c>
      <c r="J357" s="6">
        <f t="shared" si="52"/>
        <v>7</v>
      </c>
      <c r="K357" s="6">
        <v>15622241.631111113</v>
      </c>
      <c r="L357" s="6">
        <v>0</v>
      </c>
      <c r="M357" s="6">
        <f t="shared" si="53"/>
        <v>15622241.631111113</v>
      </c>
      <c r="N357">
        <v>50441.874323327494</v>
      </c>
      <c r="O357">
        <f t="shared" si="54"/>
        <v>2231748.8044444448</v>
      </c>
      <c r="P357">
        <f t="shared" si="55"/>
        <v>309.70779418254898</v>
      </c>
    </row>
    <row r="358" spans="2:16" x14ac:dyDescent="0.25">
      <c r="B358" t="s">
        <v>134</v>
      </c>
      <c r="C358" t="s">
        <v>118</v>
      </c>
      <c r="D358">
        <v>1</v>
      </c>
      <c r="E358" t="s">
        <v>0</v>
      </c>
      <c r="F358">
        <v>20</v>
      </c>
      <c r="G358" t="s">
        <v>25</v>
      </c>
      <c r="H358" s="6">
        <v>2</v>
      </c>
      <c r="I358" s="6">
        <v>0</v>
      </c>
      <c r="J358" s="6">
        <f t="shared" si="52"/>
        <v>2</v>
      </c>
      <c r="K358" s="6">
        <v>4463497.6088888887</v>
      </c>
      <c r="L358" s="6">
        <v>0</v>
      </c>
      <c r="M358" s="6">
        <f t="shared" si="53"/>
        <v>4463497.6088888887</v>
      </c>
      <c r="N358">
        <v>3571.3091537024716</v>
      </c>
      <c r="O358">
        <f t="shared" si="54"/>
        <v>2231748.8044444444</v>
      </c>
      <c r="P358">
        <f t="shared" si="55"/>
        <v>1249.8211207118436</v>
      </c>
    </row>
    <row r="359" spans="2:16" x14ac:dyDescent="0.25">
      <c r="B359" t="s">
        <v>134</v>
      </c>
      <c r="C359" t="s">
        <v>118</v>
      </c>
      <c r="D359">
        <v>2</v>
      </c>
      <c r="E359" t="s">
        <v>1</v>
      </c>
      <c r="F359">
        <v>1</v>
      </c>
      <c r="G359" t="s">
        <v>1</v>
      </c>
      <c r="H359" s="6">
        <v>10</v>
      </c>
      <c r="I359" s="6">
        <v>0</v>
      </c>
      <c r="J359" s="6">
        <f t="shared" si="52"/>
        <v>10</v>
      </c>
      <c r="K359" s="6">
        <v>22317488.044444446</v>
      </c>
      <c r="L359" s="6">
        <v>0</v>
      </c>
      <c r="M359" s="6">
        <f t="shared" si="53"/>
        <v>22317488.044444446</v>
      </c>
      <c r="N359">
        <v>49360.915094174881</v>
      </c>
      <c r="O359">
        <f t="shared" si="54"/>
        <v>2231748.8044444444</v>
      </c>
      <c r="P359">
        <f t="shared" si="55"/>
        <v>452.12873387507659</v>
      </c>
    </row>
    <row r="360" spans="2:16" x14ac:dyDescent="0.25">
      <c r="B360" t="s">
        <v>134</v>
      </c>
      <c r="C360" t="s">
        <v>118</v>
      </c>
      <c r="D360">
        <v>2</v>
      </c>
      <c r="E360" t="s">
        <v>1</v>
      </c>
      <c r="F360">
        <v>2</v>
      </c>
      <c r="G360" t="s">
        <v>26</v>
      </c>
      <c r="H360" s="6">
        <v>1</v>
      </c>
      <c r="I360" s="6">
        <v>0</v>
      </c>
      <c r="J360" s="6">
        <f t="shared" si="52"/>
        <v>1</v>
      </c>
      <c r="K360" s="6">
        <v>2231748.8044444444</v>
      </c>
      <c r="L360" s="6">
        <v>0</v>
      </c>
      <c r="M360" s="6">
        <f t="shared" si="53"/>
        <v>2231748.8044444444</v>
      </c>
      <c r="N360">
        <v>19834.498478268597</v>
      </c>
      <c r="O360">
        <f t="shared" si="54"/>
        <v>2231748.8044444444</v>
      </c>
      <c r="P360">
        <f t="shared" si="55"/>
        <v>112.51853969938439</v>
      </c>
    </row>
    <row r="361" spans="2:16" x14ac:dyDescent="0.25">
      <c r="B361" t="s">
        <v>134</v>
      </c>
      <c r="C361" t="s">
        <v>118</v>
      </c>
      <c r="D361">
        <v>2</v>
      </c>
      <c r="E361" t="s">
        <v>1</v>
      </c>
      <c r="F361">
        <v>3</v>
      </c>
      <c r="G361" t="s">
        <v>27</v>
      </c>
      <c r="H361" s="6">
        <v>1</v>
      </c>
      <c r="I361" s="6">
        <v>0</v>
      </c>
      <c r="J361" s="6">
        <f t="shared" si="52"/>
        <v>1</v>
      </c>
      <c r="K361" s="6">
        <v>2231748.8044444444</v>
      </c>
      <c r="L361" s="6">
        <v>0</v>
      </c>
      <c r="M361" s="6">
        <f t="shared" si="53"/>
        <v>2231748.8044444444</v>
      </c>
      <c r="N361">
        <v>17201.009398156104</v>
      </c>
      <c r="O361">
        <f t="shared" si="54"/>
        <v>2231748.8044444444</v>
      </c>
      <c r="P361">
        <f t="shared" si="55"/>
        <v>129.7452232474032</v>
      </c>
    </row>
    <row r="362" spans="2:16" x14ac:dyDescent="0.25">
      <c r="B362" t="s">
        <v>134</v>
      </c>
      <c r="C362" t="s">
        <v>118</v>
      </c>
      <c r="D362">
        <v>2</v>
      </c>
      <c r="E362" t="s">
        <v>1</v>
      </c>
      <c r="F362">
        <v>4</v>
      </c>
      <c r="G362" t="s">
        <v>28</v>
      </c>
      <c r="H362" s="6">
        <v>0</v>
      </c>
      <c r="I362" s="6">
        <v>0</v>
      </c>
      <c r="J362" s="6">
        <f t="shared" si="52"/>
        <v>0</v>
      </c>
      <c r="K362" s="6">
        <v>0</v>
      </c>
      <c r="L362" s="6">
        <v>0</v>
      </c>
      <c r="M362" s="6">
        <f t="shared" si="53"/>
        <v>0</v>
      </c>
      <c r="N362">
        <v>1698.8299372648457</v>
      </c>
      <c r="O362" t="e">
        <f t="shared" si="54"/>
        <v>#DIV/0!</v>
      </c>
      <c r="P362">
        <f t="shared" si="55"/>
        <v>0</v>
      </c>
    </row>
    <row r="363" spans="2:16" x14ac:dyDescent="0.25">
      <c r="B363" t="s">
        <v>134</v>
      </c>
      <c r="C363" t="s">
        <v>118</v>
      </c>
      <c r="D363">
        <v>2</v>
      </c>
      <c r="E363" t="s">
        <v>1</v>
      </c>
      <c r="F363">
        <v>5</v>
      </c>
      <c r="G363" t="s">
        <v>29</v>
      </c>
      <c r="H363" s="6">
        <v>1</v>
      </c>
      <c r="I363" s="6">
        <v>0</v>
      </c>
      <c r="J363" s="6">
        <f t="shared" si="52"/>
        <v>1</v>
      </c>
      <c r="K363" s="6">
        <v>2231748.8044444444</v>
      </c>
      <c r="L363" s="6">
        <v>0</v>
      </c>
      <c r="M363" s="6">
        <f t="shared" si="53"/>
        <v>2231748.8044444444</v>
      </c>
      <c r="N363">
        <v>5016.9708980307305</v>
      </c>
      <c r="O363">
        <f t="shared" si="54"/>
        <v>2231748.8044444444</v>
      </c>
      <c r="P363">
        <f t="shared" si="55"/>
        <v>444.83989439134558</v>
      </c>
    </row>
    <row r="364" spans="2:16" x14ac:dyDescent="0.25">
      <c r="B364" t="s">
        <v>134</v>
      </c>
      <c r="C364" t="s">
        <v>118</v>
      </c>
      <c r="D364">
        <v>2</v>
      </c>
      <c r="E364" t="s">
        <v>1</v>
      </c>
      <c r="F364">
        <v>6</v>
      </c>
      <c r="G364" t="s">
        <v>30</v>
      </c>
      <c r="H364" s="6">
        <v>0</v>
      </c>
      <c r="I364" s="6">
        <v>0</v>
      </c>
      <c r="J364" s="6">
        <f t="shared" si="52"/>
        <v>0</v>
      </c>
      <c r="K364" s="6">
        <v>0</v>
      </c>
      <c r="L364" s="6">
        <v>0</v>
      </c>
      <c r="M364" s="6">
        <f t="shared" si="53"/>
        <v>0</v>
      </c>
      <c r="N364">
        <v>11023.549057559299</v>
      </c>
      <c r="O364" t="e">
        <f t="shared" si="54"/>
        <v>#DIV/0!</v>
      </c>
      <c r="P364">
        <f t="shared" si="55"/>
        <v>0</v>
      </c>
    </row>
    <row r="365" spans="2:16" x14ac:dyDescent="0.25">
      <c r="B365" t="s">
        <v>134</v>
      </c>
      <c r="C365" t="s">
        <v>118</v>
      </c>
      <c r="D365">
        <v>2</v>
      </c>
      <c r="E365" t="s">
        <v>1</v>
      </c>
      <c r="F365">
        <v>7</v>
      </c>
      <c r="G365" t="s">
        <v>31</v>
      </c>
      <c r="H365" s="6">
        <v>0</v>
      </c>
      <c r="I365" s="6">
        <v>0</v>
      </c>
      <c r="J365" s="6">
        <f t="shared" si="52"/>
        <v>0</v>
      </c>
      <c r="K365" s="6">
        <v>0</v>
      </c>
      <c r="L365" s="6">
        <v>0</v>
      </c>
      <c r="M365" s="6">
        <f t="shared" si="53"/>
        <v>0</v>
      </c>
      <c r="N365">
        <v>7121.8727526224402</v>
      </c>
      <c r="O365" t="e">
        <f t="shared" si="54"/>
        <v>#DIV/0!</v>
      </c>
      <c r="P365">
        <f t="shared" si="55"/>
        <v>0</v>
      </c>
    </row>
    <row r="366" spans="2:16" x14ac:dyDescent="0.25">
      <c r="B366" t="s">
        <v>134</v>
      </c>
      <c r="C366" t="s">
        <v>118</v>
      </c>
      <c r="D366">
        <v>2</v>
      </c>
      <c r="E366" t="s">
        <v>1</v>
      </c>
      <c r="F366">
        <v>8</v>
      </c>
      <c r="G366" t="s">
        <v>32</v>
      </c>
      <c r="H366" s="6">
        <v>2</v>
      </c>
      <c r="I366" s="6">
        <v>0</v>
      </c>
      <c r="J366" s="6">
        <f t="shared" si="52"/>
        <v>2</v>
      </c>
      <c r="K366" s="6">
        <v>4463497.6088888887</v>
      </c>
      <c r="L366" s="6">
        <v>0</v>
      </c>
      <c r="M366" s="6">
        <f t="shared" si="53"/>
        <v>4463497.6088888887</v>
      </c>
      <c r="N366">
        <v>7117.3404518615762</v>
      </c>
      <c r="O366">
        <f t="shared" si="54"/>
        <v>2231748.8044444444</v>
      </c>
      <c r="P366">
        <f t="shared" si="55"/>
        <v>627.12998472925915</v>
      </c>
    </row>
    <row r="367" spans="2:16" x14ac:dyDescent="0.25">
      <c r="B367" t="s">
        <v>134</v>
      </c>
      <c r="C367" t="s">
        <v>118</v>
      </c>
      <c r="D367">
        <v>2</v>
      </c>
      <c r="E367" t="s">
        <v>1</v>
      </c>
      <c r="F367">
        <v>9</v>
      </c>
      <c r="G367" t="s">
        <v>33</v>
      </c>
      <c r="H367" s="6">
        <v>0</v>
      </c>
      <c r="I367" s="6">
        <v>0</v>
      </c>
      <c r="J367" s="6">
        <f t="shared" si="52"/>
        <v>0</v>
      </c>
      <c r="K367" s="6">
        <v>0</v>
      </c>
      <c r="L367" s="6">
        <v>0</v>
      </c>
      <c r="M367" s="6">
        <f t="shared" si="53"/>
        <v>0</v>
      </c>
      <c r="N367">
        <v>5898.637715461603</v>
      </c>
      <c r="O367" t="e">
        <f t="shared" si="54"/>
        <v>#DIV/0!</v>
      </c>
      <c r="P367">
        <f t="shared" si="55"/>
        <v>0</v>
      </c>
    </row>
    <row r="368" spans="2:16" x14ac:dyDescent="0.25">
      <c r="B368" t="s">
        <v>134</v>
      </c>
      <c r="C368" t="s">
        <v>118</v>
      </c>
      <c r="D368">
        <v>2</v>
      </c>
      <c r="E368" t="s">
        <v>1</v>
      </c>
      <c r="F368">
        <v>10</v>
      </c>
      <c r="G368" t="s">
        <v>34</v>
      </c>
      <c r="H368" s="6">
        <v>18</v>
      </c>
      <c r="I368" s="6">
        <v>0</v>
      </c>
      <c r="J368" s="6">
        <f t="shared" si="52"/>
        <v>18</v>
      </c>
      <c r="K368" s="6">
        <v>40171478.480000004</v>
      </c>
      <c r="L368" s="6">
        <v>0</v>
      </c>
      <c r="M368" s="6">
        <f t="shared" si="53"/>
        <v>40171478.480000004</v>
      </c>
      <c r="N368">
        <v>48991.564725544544</v>
      </c>
      <c r="O368">
        <f t="shared" si="54"/>
        <v>2231748.8044444448</v>
      </c>
      <c r="P368">
        <f t="shared" si="55"/>
        <v>819.96724752606883</v>
      </c>
    </row>
    <row r="369" spans="2:16" x14ac:dyDescent="0.25">
      <c r="B369" t="s">
        <v>134</v>
      </c>
      <c r="C369" t="s">
        <v>118</v>
      </c>
      <c r="D369">
        <v>2</v>
      </c>
      <c r="E369" t="s">
        <v>1</v>
      </c>
      <c r="F369">
        <v>11</v>
      </c>
      <c r="G369" t="s">
        <v>35</v>
      </c>
      <c r="H369" s="6">
        <v>6</v>
      </c>
      <c r="I369" s="6">
        <v>0</v>
      </c>
      <c r="J369" s="6">
        <f t="shared" si="52"/>
        <v>6</v>
      </c>
      <c r="K369" s="6">
        <v>13390492.826666668</v>
      </c>
      <c r="L369" s="6">
        <v>0</v>
      </c>
      <c r="M369" s="6">
        <f t="shared" si="53"/>
        <v>13390492.826666668</v>
      </c>
      <c r="N369">
        <v>2435.8371421572924</v>
      </c>
      <c r="O369">
        <f t="shared" si="54"/>
        <v>2231748.8044444448</v>
      </c>
      <c r="P369">
        <f t="shared" si="55"/>
        <v>5497.2857564719679</v>
      </c>
    </row>
    <row r="370" spans="2:16" x14ac:dyDescent="0.25">
      <c r="B370" t="s">
        <v>134</v>
      </c>
      <c r="C370" t="s">
        <v>118</v>
      </c>
      <c r="D370">
        <v>2</v>
      </c>
      <c r="E370" t="s">
        <v>1</v>
      </c>
      <c r="F370">
        <v>12</v>
      </c>
      <c r="G370" t="s">
        <v>36</v>
      </c>
      <c r="H370" s="6">
        <v>0</v>
      </c>
      <c r="I370" s="6">
        <v>0</v>
      </c>
      <c r="J370" s="6">
        <f t="shared" si="52"/>
        <v>0</v>
      </c>
      <c r="K370" s="6">
        <v>0</v>
      </c>
      <c r="L370" s="6">
        <v>0</v>
      </c>
      <c r="M370" s="6">
        <f t="shared" si="53"/>
        <v>0</v>
      </c>
      <c r="N370">
        <v>4531.6463153694376</v>
      </c>
      <c r="O370" t="e">
        <f t="shared" si="54"/>
        <v>#DIV/0!</v>
      </c>
      <c r="P370">
        <f t="shared" si="55"/>
        <v>0</v>
      </c>
    </row>
    <row r="371" spans="2:16" x14ac:dyDescent="0.25">
      <c r="B371" t="s">
        <v>134</v>
      </c>
      <c r="C371" t="s">
        <v>118</v>
      </c>
      <c r="D371">
        <v>2</v>
      </c>
      <c r="E371" t="s">
        <v>1</v>
      </c>
      <c r="F371">
        <v>13</v>
      </c>
      <c r="G371" t="s">
        <v>37</v>
      </c>
      <c r="H371" s="6">
        <v>34</v>
      </c>
      <c r="I371" s="6">
        <v>0</v>
      </c>
      <c r="J371" s="6">
        <f t="shared" ref="J371:J402" si="56">+H371+I371</f>
        <v>34</v>
      </c>
      <c r="K371" s="6">
        <v>75879459.351111114</v>
      </c>
      <c r="L371" s="6">
        <v>0</v>
      </c>
      <c r="M371" s="6">
        <f t="shared" ref="M371:M402" si="57">SUM(K371:L371)</f>
        <v>75879459.351111114</v>
      </c>
      <c r="N371">
        <v>23138.241407339236</v>
      </c>
      <c r="O371">
        <f t="shared" ref="O371:O402" si="58">K371/H371</f>
        <v>2231748.8044444444</v>
      </c>
      <c r="P371">
        <f t="shared" ref="P371:P402" si="59">K371/N371</f>
        <v>3279.3961310751497</v>
      </c>
    </row>
    <row r="372" spans="2:16" x14ac:dyDescent="0.25">
      <c r="B372" t="s">
        <v>134</v>
      </c>
      <c r="C372" t="s">
        <v>118</v>
      </c>
      <c r="D372">
        <v>2</v>
      </c>
      <c r="E372" t="s">
        <v>1</v>
      </c>
      <c r="F372">
        <v>14</v>
      </c>
      <c r="G372" t="s">
        <v>38</v>
      </c>
      <c r="H372" s="6">
        <v>24</v>
      </c>
      <c r="I372" s="6">
        <v>0</v>
      </c>
      <c r="J372" s="6">
        <f t="shared" si="56"/>
        <v>24</v>
      </c>
      <c r="K372" s="6">
        <v>53561971.306666672</v>
      </c>
      <c r="L372" s="6">
        <v>0</v>
      </c>
      <c r="M372" s="6">
        <f t="shared" si="57"/>
        <v>53561971.306666672</v>
      </c>
      <c r="N372">
        <v>11835.56045086361</v>
      </c>
      <c r="O372">
        <f t="shared" si="58"/>
        <v>2231748.8044444448</v>
      </c>
      <c r="P372">
        <f t="shared" si="59"/>
        <v>4525.5120388285795</v>
      </c>
    </row>
    <row r="373" spans="2:16" x14ac:dyDescent="0.25">
      <c r="B373" t="s">
        <v>134</v>
      </c>
      <c r="C373" t="s">
        <v>118</v>
      </c>
      <c r="D373">
        <v>2</v>
      </c>
      <c r="E373" t="s">
        <v>1</v>
      </c>
      <c r="F373">
        <v>15</v>
      </c>
      <c r="G373" t="s">
        <v>39</v>
      </c>
      <c r="H373" s="6">
        <v>4</v>
      </c>
      <c r="I373" s="6">
        <v>0</v>
      </c>
      <c r="J373" s="6">
        <f t="shared" si="56"/>
        <v>4</v>
      </c>
      <c r="K373" s="6">
        <v>8926995.2177777775</v>
      </c>
      <c r="L373" s="6">
        <v>0</v>
      </c>
      <c r="M373" s="6">
        <f t="shared" si="57"/>
        <v>8926995.2177777775</v>
      </c>
      <c r="N373">
        <v>7846.519681572131</v>
      </c>
      <c r="O373">
        <f t="shared" si="58"/>
        <v>2231748.8044444444</v>
      </c>
      <c r="P373">
        <f t="shared" si="59"/>
        <v>1137.7012459094683</v>
      </c>
    </row>
    <row r="374" spans="2:16" x14ac:dyDescent="0.25">
      <c r="B374" t="s">
        <v>134</v>
      </c>
      <c r="C374" t="s">
        <v>118</v>
      </c>
      <c r="D374">
        <v>3</v>
      </c>
      <c r="E374" t="s">
        <v>2</v>
      </c>
      <c r="F374">
        <v>1</v>
      </c>
      <c r="G374" t="s">
        <v>2</v>
      </c>
      <c r="H374" s="6">
        <v>25</v>
      </c>
      <c r="I374" s="6">
        <v>0</v>
      </c>
      <c r="J374" s="6">
        <f t="shared" si="56"/>
        <v>25</v>
      </c>
      <c r="K374" s="6">
        <v>55793720.111111112</v>
      </c>
      <c r="L374" s="6">
        <v>0</v>
      </c>
      <c r="M374" s="6">
        <f t="shared" si="57"/>
        <v>55793720.111111112</v>
      </c>
      <c r="N374">
        <v>29797.528712573236</v>
      </c>
      <c r="O374">
        <f t="shared" si="58"/>
        <v>2231748.8044444444</v>
      </c>
      <c r="P374">
        <f t="shared" si="59"/>
        <v>1872.427765714968</v>
      </c>
    </row>
    <row r="375" spans="2:16" x14ac:dyDescent="0.25">
      <c r="B375" t="s">
        <v>134</v>
      </c>
      <c r="C375" t="s">
        <v>118</v>
      </c>
      <c r="D375">
        <v>3</v>
      </c>
      <c r="E375" t="s">
        <v>2</v>
      </c>
      <c r="F375">
        <v>2</v>
      </c>
      <c r="G375" t="s">
        <v>40</v>
      </c>
      <c r="H375" s="6">
        <v>16</v>
      </c>
      <c r="I375" s="6">
        <v>0</v>
      </c>
      <c r="J375" s="6">
        <f t="shared" si="56"/>
        <v>16</v>
      </c>
      <c r="K375" s="6">
        <v>35707980.87111111</v>
      </c>
      <c r="L375" s="6">
        <v>0</v>
      </c>
      <c r="M375" s="6">
        <f t="shared" si="57"/>
        <v>35707980.87111111</v>
      </c>
      <c r="N375">
        <v>14910.13804509241</v>
      </c>
      <c r="O375">
        <f t="shared" si="58"/>
        <v>2231748.8044444444</v>
      </c>
      <c r="P375">
        <f t="shared" si="59"/>
        <v>2394.8792937476655</v>
      </c>
    </row>
    <row r="376" spans="2:16" x14ac:dyDescent="0.25">
      <c r="B376" t="s">
        <v>134</v>
      </c>
      <c r="C376" t="s">
        <v>118</v>
      </c>
      <c r="D376">
        <v>3</v>
      </c>
      <c r="E376" t="s">
        <v>2</v>
      </c>
      <c r="F376">
        <v>3</v>
      </c>
      <c r="G376" t="s">
        <v>41</v>
      </c>
      <c r="H376" s="6">
        <v>4</v>
      </c>
      <c r="I376" s="6">
        <v>0</v>
      </c>
      <c r="J376" s="6">
        <f t="shared" si="56"/>
        <v>4</v>
      </c>
      <c r="K376" s="6">
        <v>8926995.2177777775</v>
      </c>
      <c r="L376" s="6">
        <v>0</v>
      </c>
      <c r="M376" s="6">
        <f t="shared" si="57"/>
        <v>8926995.2177777775</v>
      </c>
      <c r="N376">
        <v>18373.46412345464</v>
      </c>
      <c r="O376">
        <f t="shared" si="58"/>
        <v>2231748.8044444444</v>
      </c>
      <c r="P376">
        <f t="shared" si="59"/>
        <v>485.86347995106837</v>
      </c>
    </row>
    <row r="377" spans="2:16" x14ac:dyDescent="0.25">
      <c r="B377" t="s">
        <v>134</v>
      </c>
      <c r="C377" t="s">
        <v>118</v>
      </c>
      <c r="D377">
        <v>3</v>
      </c>
      <c r="E377" t="s">
        <v>2</v>
      </c>
      <c r="F377">
        <v>4</v>
      </c>
      <c r="G377" t="s">
        <v>42</v>
      </c>
      <c r="H377" s="6">
        <v>0</v>
      </c>
      <c r="I377" s="6">
        <v>0</v>
      </c>
      <c r="J377" s="6">
        <f t="shared" si="56"/>
        <v>0</v>
      </c>
      <c r="K377" s="6">
        <v>0</v>
      </c>
      <c r="L377" s="6">
        <v>0</v>
      </c>
      <c r="M377" s="6">
        <f t="shared" si="57"/>
        <v>0</v>
      </c>
      <c r="N377">
        <v>4192.5365609269365</v>
      </c>
      <c r="O377" t="e">
        <f t="shared" si="58"/>
        <v>#DIV/0!</v>
      </c>
      <c r="P377">
        <f t="shared" si="59"/>
        <v>0</v>
      </c>
    </row>
    <row r="378" spans="2:16" x14ac:dyDescent="0.25">
      <c r="B378" t="s">
        <v>134</v>
      </c>
      <c r="C378" t="s">
        <v>118</v>
      </c>
      <c r="D378">
        <v>3</v>
      </c>
      <c r="E378" t="s">
        <v>2</v>
      </c>
      <c r="F378">
        <v>5</v>
      </c>
      <c r="G378" t="s">
        <v>43</v>
      </c>
      <c r="H378" s="6">
        <v>4</v>
      </c>
      <c r="I378" s="6">
        <v>0</v>
      </c>
      <c r="J378" s="6">
        <f t="shared" si="56"/>
        <v>4</v>
      </c>
      <c r="K378" s="6">
        <v>8926995.2177777775</v>
      </c>
      <c r="L378" s="6">
        <v>0</v>
      </c>
      <c r="M378" s="6">
        <f t="shared" si="57"/>
        <v>8926995.2177777775</v>
      </c>
      <c r="N378">
        <v>19741.122078337339</v>
      </c>
      <c r="O378">
        <f t="shared" si="58"/>
        <v>2231748.8044444444</v>
      </c>
      <c r="P378">
        <f t="shared" si="59"/>
        <v>452.20302991660736</v>
      </c>
    </row>
    <row r="379" spans="2:16" x14ac:dyDescent="0.25">
      <c r="B379" t="s">
        <v>134</v>
      </c>
      <c r="C379" t="s">
        <v>118</v>
      </c>
      <c r="D379">
        <v>3</v>
      </c>
      <c r="E379" t="s">
        <v>2</v>
      </c>
      <c r="F379">
        <v>6</v>
      </c>
      <c r="G379" t="s">
        <v>44</v>
      </c>
      <c r="H379" s="6">
        <v>0</v>
      </c>
      <c r="I379" s="6">
        <v>0</v>
      </c>
      <c r="J379" s="6">
        <f t="shared" si="56"/>
        <v>0</v>
      </c>
      <c r="K379" s="6">
        <v>0</v>
      </c>
      <c r="L379" s="6">
        <v>0</v>
      </c>
      <c r="M379" s="6">
        <f t="shared" si="57"/>
        <v>0</v>
      </c>
      <c r="N379">
        <v>3872.726709795375</v>
      </c>
      <c r="O379" t="e">
        <f t="shared" si="58"/>
        <v>#DIV/0!</v>
      </c>
      <c r="P379">
        <f t="shared" si="59"/>
        <v>0</v>
      </c>
    </row>
    <row r="380" spans="2:16" x14ac:dyDescent="0.25">
      <c r="B380" t="s">
        <v>134</v>
      </c>
      <c r="C380" t="s">
        <v>118</v>
      </c>
      <c r="D380">
        <v>3</v>
      </c>
      <c r="E380" t="s">
        <v>2</v>
      </c>
      <c r="F380">
        <v>7</v>
      </c>
      <c r="G380" t="s">
        <v>45</v>
      </c>
      <c r="H380" s="6">
        <v>1</v>
      </c>
      <c r="I380" s="6">
        <v>0</v>
      </c>
      <c r="J380" s="6">
        <f t="shared" si="56"/>
        <v>1</v>
      </c>
      <c r="K380" s="6">
        <v>2231748.8044444444</v>
      </c>
      <c r="L380" s="6">
        <v>0</v>
      </c>
      <c r="M380" s="6">
        <f t="shared" si="57"/>
        <v>2231748.8044444444</v>
      </c>
      <c r="N380">
        <v>11026.790531506842</v>
      </c>
      <c r="O380">
        <f t="shared" si="58"/>
        <v>2231748.8044444444</v>
      </c>
      <c r="P380">
        <f t="shared" si="59"/>
        <v>202.39332542571384</v>
      </c>
    </row>
    <row r="381" spans="2:16" x14ac:dyDescent="0.25">
      <c r="B381" t="s">
        <v>134</v>
      </c>
      <c r="C381" t="s">
        <v>118</v>
      </c>
      <c r="D381">
        <v>3</v>
      </c>
      <c r="E381" t="s">
        <v>2</v>
      </c>
      <c r="F381">
        <v>8</v>
      </c>
      <c r="G381" t="s">
        <v>46</v>
      </c>
      <c r="H381" s="6">
        <v>17</v>
      </c>
      <c r="I381" s="6">
        <v>0</v>
      </c>
      <c r="J381" s="6">
        <f t="shared" si="56"/>
        <v>17</v>
      </c>
      <c r="K381" s="6">
        <v>37939729.675555557</v>
      </c>
      <c r="L381" s="6">
        <v>0</v>
      </c>
      <c r="M381" s="6">
        <f t="shared" si="57"/>
        <v>37939729.675555557</v>
      </c>
      <c r="N381">
        <v>9060.3059254600466</v>
      </c>
      <c r="O381">
        <f t="shared" si="58"/>
        <v>2231748.8044444444</v>
      </c>
      <c r="P381">
        <f t="shared" si="59"/>
        <v>4187.4667354159046</v>
      </c>
    </row>
    <row r="382" spans="2:16" x14ac:dyDescent="0.25">
      <c r="B382" t="s">
        <v>134</v>
      </c>
      <c r="C382" t="s">
        <v>118</v>
      </c>
      <c r="D382">
        <v>4</v>
      </c>
      <c r="E382" t="s">
        <v>3</v>
      </c>
      <c r="F382">
        <v>1</v>
      </c>
      <c r="G382" t="s">
        <v>3</v>
      </c>
      <c r="H382" s="6">
        <v>8</v>
      </c>
      <c r="I382" s="6">
        <v>0</v>
      </c>
      <c r="J382" s="6">
        <f t="shared" si="56"/>
        <v>8</v>
      </c>
      <c r="K382" s="6">
        <v>17853990.435555555</v>
      </c>
      <c r="L382" s="6">
        <v>0</v>
      </c>
      <c r="M382" s="6">
        <f t="shared" si="57"/>
        <v>17853990.435555555</v>
      </c>
      <c r="N382">
        <v>17150.431046697478</v>
      </c>
      <c r="O382">
        <f t="shared" si="58"/>
        <v>2231748.8044444444</v>
      </c>
      <c r="P382">
        <f t="shared" si="59"/>
        <v>1041.0228400057358</v>
      </c>
    </row>
    <row r="383" spans="2:16" x14ac:dyDescent="0.25">
      <c r="B383" t="s">
        <v>134</v>
      </c>
      <c r="C383" t="s">
        <v>118</v>
      </c>
      <c r="D383">
        <v>4</v>
      </c>
      <c r="E383" t="s">
        <v>3</v>
      </c>
      <c r="F383">
        <v>2</v>
      </c>
      <c r="G383" t="s">
        <v>47</v>
      </c>
      <c r="H383" s="6">
        <v>4</v>
      </c>
      <c r="I383" s="6">
        <v>0</v>
      </c>
      <c r="J383" s="6">
        <f t="shared" si="56"/>
        <v>4</v>
      </c>
      <c r="K383" s="6">
        <v>8926995.2177777775</v>
      </c>
      <c r="L383" s="6">
        <v>0</v>
      </c>
      <c r="M383" s="6">
        <f t="shared" si="57"/>
        <v>8926995.2177777775</v>
      </c>
      <c r="N383">
        <v>6152.6621366593954</v>
      </c>
      <c r="O383">
        <f t="shared" si="58"/>
        <v>2231748.8044444444</v>
      </c>
      <c r="P383">
        <f t="shared" si="59"/>
        <v>1450.9158831569962</v>
      </c>
    </row>
    <row r="384" spans="2:16" x14ac:dyDescent="0.25">
      <c r="B384" t="s">
        <v>134</v>
      </c>
      <c r="C384" t="s">
        <v>118</v>
      </c>
      <c r="D384">
        <v>4</v>
      </c>
      <c r="E384" t="s">
        <v>3</v>
      </c>
      <c r="F384">
        <v>3</v>
      </c>
      <c r="G384" t="s">
        <v>48</v>
      </c>
      <c r="H384" s="6">
        <v>2</v>
      </c>
      <c r="I384" s="6">
        <v>0</v>
      </c>
      <c r="J384" s="6">
        <f t="shared" si="56"/>
        <v>2</v>
      </c>
      <c r="K384" s="6">
        <v>4463497.6088888887</v>
      </c>
      <c r="L384" s="6">
        <v>0</v>
      </c>
      <c r="M384" s="6">
        <f t="shared" si="57"/>
        <v>4463497.6088888887</v>
      </c>
      <c r="N384">
        <v>4865.0436423250158</v>
      </c>
      <c r="O384">
        <f t="shared" si="58"/>
        <v>2231748.8044444444</v>
      </c>
      <c r="P384">
        <f t="shared" si="59"/>
        <v>917.46301514281436</v>
      </c>
    </row>
    <row r="385" spans="2:16" x14ac:dyDescent="0.25">
      <c r="B385" t="s">
        <v>134</v>
      </c>
      <c r="C385" t="s">
        <v>118</v>
      </c>
      <c r="D385">
        <v>4</v>
      </c>
      <c r="E385" t="s">
        <v>3</v>
      </c>
      <c r="F385">
        <v>4</v>
      </c>
      <c r="G385" t="s">
        <v>49</v>
      </c>
      <c r="H385" s="6">
        <v>0</v>
      </c>
      <c r="I385" s="6">
        <v>0</v>
      </c>
      <c r="J385" s="6">
        <f t="shared" si="56"/>
        <v>0</v>
      </c>
      <c r="K385" s="6">
        <v>0</v>
      </c>
      <c r="L385" s="6">
        <v>0</v>
      </c>
      <c r="M385" s="6">
        <f t="shared" si="57"/>
        <v>0</v>
      </c>
      <c r="N385">
        <v>6086.0494162007808</v>
      </c>
      <c r="O385" t="e">
        <f t="shared" si="58"/>
        <v>#DIV/0!</v>
      </c>
      <c r="P385">
        <f t="shared" si="59"/>
        <v>0</v>
      </c>
    </row>
    <row r="386" spans="2:16" x14ac:dyDescent="0.25">
      <c r="B386" t="s">
        <v>134</v>
      </c>
      <c r="C386" t="s">
        <v>118</v>
      </c>
      <c r="D386">
        <v>4</v>
      </c>
      <c r="E386" t="s">
        <v>3</v>
      </c>
      <c r="F386">
        <v>5</v>
      </c>
      <c r="G386" t="s">
        <v>50</v>
      </c>
      <c r="H386" s="6">
        <v>1</v>
      </c>
      <c r="I386" s="6">
        <v>0</v>
      </c>
      <c r="J386" s="6">
        <f t="shared" si="56"/>
        <v>1</v>
      </c>
      <c r="K386" s="6">
        <v>2231748.8044444444</v>
      </c>
      <c r="L386" s="6">
        <v>0</v>
      </c>
      <c r="M386" s="6">
        <f t="shared" si="57"/>
        <v>2231748.8044444444</v>
      </c>
      <c r="N386">
        <v>7274.0402523411785</v>
      </c>
      <c r="O386">
        <f t="shared" si="58"/>
        <v>2231748.8044444444</v>
      </c>
      <c r="P386">
        <f t="shared" si="59"/>
        <v>306.81007074797907</v>
      </c>
    </row>
    <row r="387" spans="2:16" x14ac:dyDescent="0.25">
      <c r="B387" t="s">
        <v>134</v>
      </c>
      <c r="C387" t="s">
        <v>118</v>
      </c>
      <c r="D387">
        <v>4</v>
      </c>
      <c r="E387" t="s">
        <v>3</v>
      </c>
      <c r="F387">
        <v>6</v>
      </c>
      <c r="G387" t="s">
        <v>51</v>
      </c>
      <c r="H387" s="6">
        <v>1</v>
      </c>
      <c r="I387" s="6">
        <v>0</v>
      </c>
      <c r="J387" s="6">
        <f t="shared" si="56"/>
        <v>1</v>
      </c>
      <c r="K387" s="6">
        <v>2231748.8044444444</v>
      </c>
      <c r="L387" s="6">
        <v>0</v>
      </c>
      <c r="M387" s="6">
        <f t="shared" si="57"/>
        <v>2231748.8044444444</v>
      </c>
      <c r="N387">
        <v>2969.4718344211633</v>
      </c>
      <c r="O387">
        <f t="shared" si="58"/>
        <v>2231748.8044444444</v>
      </c>
      <c r="P387">
        <f t="shared" si="59"/>
        <v>751.5642272052321</v>
      </c>
    </row>
    <row r="388" spans="2:16" x14ac:dyDescent="0.25">
      <c r="B388" t="s">
        <v>134</v>
      </c>
      <c r="C388" t="s">
        <v>118</v>
      </c>
      <c r="D388">
        <v>4</v>
      </c>
      <c r="E388" t="s">
        <v>3</v>
      </c>
      <c r="F388">
        <v>7</v>
      </c>
      <c r="G388" t="s">
        <v>52</v>
      </c>
      <c r="H388" s="6">
        <v>0</v>
      </c>
      <c r="I388" s="6">
        <v>0</v>
      </c>
      <c r="J388" s="6">
        <f t="shared" si="56"/>
        <v>0</v>
      </c>
      <c r="K388" s="6">
        <v>0</v>
      </c>
      <c r="L388" s="6">
        <v>0</v>
      </c>
      <c r="M388" s="6">
        <f t="shared" si="57"/>
        <v>0</v>
      </c>
      <c r="N388">
        <v>2301.4575729954663</v>
      </c>
      <c r="O388" t="e">
        <f t="shared" si="58"/>
        <v>#DIV/0!</v>
      </c>
      <c r="P388">
        <f t="shared" si="59"/>
        <v>0</v>
      </c>
    </row>
    <row r="389" spans="2:16" x14ac:dyDescent="0.25">
      <c r="B389" t="s">
        <v>134</v>
      </c>
      <c r="C389" t="s">
        <v>118</v>
      </c>
      <c r="D389">
        <v>4</v>
      </c>
      <c r="E389" t="s">
        <v>3</v>
      </c>
      <c r="F389">
        <v>8</v>
      </c>
      <c r="G389" t="s">
        <v>53</v>
      </c>
      <c r="H389" s="6">
        <v>3</v>
      </c>
      <c r="I389" s="6">
        <v>0</v>
      </c>
      <c r="J389" s="6">
        <f t="shared" si="56"/>
        <v>3</v>
      </c>
      <c r="K389" s="6">
        <v>6695246.413333334</v>
      </c>
      <c r="L389" s="6">
        <v>0</v>
      </c>
      <c r="M389" s="6">
        <f t="shared" si="57"/>
        <v>6695246.413333334</v>
      </c>
      <c r="N389">
        <v>2391.1539026940036</v>
      </c>
      <c r="O389">
        <f t="shared" si="58"/>
        <v>2231748.8044444448</v>
      </c>
      <c r="P389">
        <f t="shared" si="59"/>
        <v>2800.0064762833154</v>
      </c>
    </row>
    <row r="390" spans="2:16" x14ac:dyDescent="0.25">
      <c r="B390" t="s">
        <v>134</v>
      </c>
      <c r="C390" t="s">
        <v>118</v>
      </c>
      <c r="D390">
        <v>4</v>
      </c>
      <c r="E390" t="s">
        <v>3</v>
      </c>
      <c r="F390">
        <v>9</v>
      </c>
      <c r="G390" t="s">
        <v>54</v>
      </c>
      <c r="H390" s="6">
        <v>0</v>
      </c>
      <c r="I390" s="6">
        <v>0</v>
      </c>
      <c r="J390" s="6">
        <f t="shared" si="56"/>
        <v>0</v>
      </c>
      <c r="K390" s="6">
        <v>0</v>
      </c>
      <c r="L390" s="6">
        <v>0</v>
      </c>
      <c r="M390" s="6">
        <f t="shared" si="57"/>
        <v>0</v>
      </c>
      <c r="N390">
        <v>3226.690718407247</v>
      </c>
      <c r="O390" t="e">
        <f t="shared" si="58"/>
        <v>#DIV/0!</v>
      </c>
      <c r="P390">
        <f t="shared" si="59"/>
        <v>0</v>
      </c>
    </row>
    <row r="391" spans="2:16" x14ac:dyDescent="0.25">
      <c r="B391" t="s">
        <v>134</v>
      </c>
      <c r="C391" t="s">
        <v>118</v>
      </c>
      <c r="D391">
        <v>4</v>
      </c>
      <c r="E391" t="s">
        <v>3</v>
      </c>
      <c r="F391">
        <v>10</v>
      </c>
      <c r="G391" t="s">
        <v>55</v>
      </c>
      <c r="H391" s="6">
        <v>30</v>
      </c>
      <c r="I391" s="6">
        <v>0</v>
      </c>
      <c r="J391" s="6">
        <f t="shared" si="56"/>
        <v>30</v>
      </c>
      <c r="K391" s="6">
        <v>66952464.13333334</v>
      </c>
      <c r="L391" s="6">
        <v>0</v>
      </c>
      <c r="M391" s="6">
        <f t="shared" si="57"/>
        <v>66952464.13333334</v>
      </c>
      <c r="N391">
        <v>23811.42955703714</v>
      </c>
      <c r="O391">
        <f t="shared" si="58"/>
        <v>2231748.8044444448</v>
      </c>
      <c r="P391">
        <f t="shared" si="59"/>
        <v>2811.7784349300632</v>
      </c>
    </row>
    <row r="392" spans="2:16" x14ac:dyDescent="0.25">
      <c r="B392" t="s">
        <v>134</v>
      </c>
      <c r="C392" t="s">
        <v>118</v>
      </c>
      <c r="D392">
        <v>5</v>
      </c>
      <c r="E392" t="s">
        <v>4</v>
      </c>
      <c r="F392">
        <v>1</v>
      </c>
      <c r="G392" t="s">
        <v>56</v>
      </c>
      <c r="H392" s="6">
        <v>0</v>
      </c>
      <c r="I392" s="6">
        <v>0</v>
      </c>
      <c r="J392" s="6">
        <f t="shared" si="56"/>
        <v>0</v>
      </c>
      <c r="K392" s="6">
        <v>0</v>
      </c>
      <c r="L392" s="6">
        <v>0</v>
      </c>
      <c r="M392" s="6">
        <f t="shared" si="57"/>
        <v>0</v>
      </c>
      <c r="N392">
        <v>16777.863115433272</v>
      </c>
      <c r="O392" t="e">
        <f t="shared" si="58"/>
        <v>#DIV/0!</v>
      </c>
      <c r="P392">
        <f t="shared" si="59"/>
        <v>0</v>
      </c>
    </row>
    <row r="393" spans="2:16" x14ac:dyDescent="0.25">
      <c r="B393" t="s">
        <v>134</v>
      </c>
      <c r="C393" t="s">
        <v>118</v>
      </c>
      <c r="D393">
        <v>5</v>
      </c>
      <c r="E393" t="s">
        <v>4</v>
      </c>
      <c r="F393">
        <v>2</v>
      </c>
      <c r="G393" t="s">
        <v>57</v>
      </c>
      <c r="H393" s="6">
        <v>3</v>
      </c>
      <c r="I393" s="6">
        <v>0</v>
      </c>
      <c r="J393" s="6">
        <f t="shared" si="56"/>
        <v>3</v>
      </c>
      <c r="K393" s="6">
        <v>6695246.413333334</v>
      </c>
      <c r="L393" s="6">
        <v>0</v>
      </c>
      <c r="M393" s="6">
        <f t="shared" si="57"/>
        <v>6695246.413333334</v>
      </c>
      <c r="N393">
        <v>17276.049141654847</v>
      </c>
      <c r="O393">
        <f t="shared" si="58"/>
        <v>2231748.8044444448</v>
      </c>
      <c r="P393">
        <f t="shared" si="59"/>
        <v>387.54499703234848</v>
      </c>
    </row>
    <row r="394" spans="2:16" x14ac:dyDescent="0.25">
      <c r="B394" t="s">
        <v>134</v>
      </c>
      <c r="C394" t="s">
        <v>118</v>
      </c>
      <c r="D394">
        <v>5</v>
      </c>
      <c r="E394" t="s">
        <v>4</v>
      </c>
      <c r="F394">
        <v>3</v>
      </c>
      <c r="G394" t="s">
        <v>58</v>
      </c>
      <c r="H394" s="6">
        <v>12</v>
      </c>
      <c r="I394" s="6">
        <v>0</v>
      </c>
      <c r="J394" s="6">
        <f t="shared" si="56"/>
        <v>12</v>
      </c>
      <c r="K394" s="6">
        <v>26780985.653333336</v>
      </c>
      <c r="L394" s="6">
        <v>0</v>
      </c>
      <c r="M394" s="6">
        <f t="shared" si="57"/>
        <v>26780985.653333336</v>
      </c>
      <c r="N394">
        <v>16989.192986664159</v>
      </c>
      <c r="O394">
        <f t="shared" si="58"/>
        <v>2231748.8044444448</v>
      </c>
      <c r="P394">
        <f t="shared" si="59"/>
        <v>1576.3541961266403</v>
      </c>
    </row>
    <row r="395" spans="2:16" x14ac:dyDescent="0.25">
      <c r="B395" t="s">
        <v>134</v>
      </c>
      <c r="C395" t="s">
        <v>118</v>
      </c>
      <c r="D395">
        <v>5</v>
      </c>
      <c r="E395" t="s">
        <v>4</v>
      </c>
      <c r="F395">
        <v>4</v>
      </c>
      <c r="G395" t="s">
        <v>59</v>
      </c>
      <c r="H395" s="6">
        <v>2</v>
      </c>
      <c r="I395" s="6">
        <v>0</v>
      </c>
      <c r="J395" s="6">
        <f t="shared" si="56"/>
        <v>2</v>
      </c>
      <c r="K395" s="6">
        <v>4463497.6088888887</v>
      </c>
      <c r="L395" s="6">
        <v>0</v>
      </c>
      <c r="M395" s="6">
        <f t="shared" si="57"/>
        <v>4463497.6088888887</v>
      </c>
      <c r="N395">
        <v>7901.3779759508561</v>
      </c>
      <c r="O395">
        <f t="shared" si="58"/>
        <v>2231748.8044444444</v>
      </c>
      <c r="P395">
        <f t="shared" si="59"/>
        <v>564.90116312297403</v>
      </c>
    </row>
    <row r="396" spans="2:16" x14ac:dyDescent="0.25">
      <c r="B396" t="s">
        <v>134</v>
      </c>
      <c r="C396" t="s">
        <v>118</v>
      </c>
      <c r="D396">
        <v>5</v>
      </c>
      <c r="E396" t="s">
        <v>4</v>
      </c>
      <c r="F396">
        <v>5</v>
      </c>
      <c r="G396" t="s">
        <v>60</v>
      </c>
      <c r="H396" s="6">
        <v>1</v>
      </c>
      <c r="I396" s="6">
        <v>0</v>
      </c>
      <c r="J396" s="6">
        <f t="shared" si="56"/>
        <v>1</v>
      </c>
      <c r="K396" s="6">
        <v>2231748.8044444444</v>
      </c>
      <c r="L396" s="6">
        <v>0</v>
      </c>
      <c r="M396" s="6">
        <f t="shared" si="57"/>
        <v>2231748.8044444444</v>
      </c>
      <c r="N396">
        <v>12854.749731311969</v>
      </c>
      <c r="O396">
        <f t="shared" si="58"/>
        <v>2231748.8044444444</v>
      </c>
      <c r="P396">
        <f t="shared" si="59"/>
        <v>173.61277746297046</v>
      </c>
    </row>
    <row r="397" spans="2:16" x14ac:dyDescent="0.25">
      <c r="B397" t="s">
        <v>134</v>
      </c>
      <c r="C397" t="s">
        <v>118</v>
      </c>
      <c r="D397">
        <v>5</v>
      </c>
      <c r="E397" t="s">
        <v>4</v>
      </c>
      <c r="F397">
        <v>6</v>
      </c>
      <c r="G397" t="s">
        <v>61</v>
      </c>
      <c r="H397" s="6">
        <v>0</v>
      </c>
      <c r="I397" s="6">
        <v>0</v>
      </c>
      <c r="J397" s="6">
        <f t="shared" si="56"/>
        <v>0</v>
      </c>
      <c r="K397" s="6">
        <v>0</v>
      </c>
      <c r="L397" s="6">
        <v>0</v>
      </c>
      <c r="M397" s="6">
        <f t="shared" si="57"/>
        <v>0</v>
      </c>
      <c r="N397">
        <v>8908.6907515189141</v>
      </c>
      <c r="O397" t="e">
        <f t="shared" si="58"/>
        <v>#DIV/0!</v>
      </c>
      <c r="P397">
        <f t="shared" si="59"/>
        <v>0</v>
      </c>
    </row>
    <row r="398" spans="2:16" x14ac:dyDescent="0.25">
      <c r="B398" t="s">
        <v>134</v>
      </c>
      <c r="C398" t="s">
        <v>118</v>
      </c>
      <c r="D398">
        <v>5</v>
      </c>
      <c r="E398" t="s">
        <v>4</v>
      </c>
      <c r="F398">
        <v>7</v>
      </c>
      <c r="G398" t="s">
        <v>62</v>
      </c>
      <c r="H398" s="6">
        <v>3</v>
      </c>
      <c r="I398" s="6">
        <v>0</v>
      </c>
      <c r="J398" s="6">
        <f t="shared" si="56"/>
        <v>3</v>
      </c>
      <c r="K398" s="6">
        <v>6695246.413333334</v>
      </c>
      <c r="L398" s="6">
        <v>0</v>
      </c>
      <c r="M398" s="6">
        <f t="shared" si="57"/>
        <v>6695246.413333334</v>
      </c>
      <c r="N398">
        <v>7246.3983524414798</v>
      </c>
      <c r="O398">
        <f t="shared" si="58"/>
        <v>2231748.8044444448</v>
      </c>
      <c r="P398">
        <f t="shared" si="59"/>
        <v>923.94125849809927</v>
      </c>
    </row>
    <row r="399" spans="2:16" x14ac:dyDescent="0.25">
      <c r="B399" t="s">
        <v>134</v>
      </c>
      <c r="C399" t="s">
        <v>118</v>
      </c>
      <c r="D399">
        <v>5</v>
      </c>
      <c r="E399" t="s">
        <v>4</v>
      </c>
      <c r="F399">
        <v>8</v>
      </c>
      <c r="G399" t="s">
        <v>63</v>
      </c>
      <c r="H399" s="6">
        <v>2</v>
      </c>
      <c r="I399" s="6">
        <v>0</v>
      </c>
      <c r="J399" s="6">
        <f t="shared" si="56"/>
        <v>2</v>
      </c>
      <c r="K399" s="6">
        <v>4463497.6088888887</v>
      </c>
      <c r="L399" s="6">
        <v>0</v>
      </c>
      <c r="M399" s="6">
        <f t="shared" si="57"/>
        <v>4463497.6088888887</v>
      </c>
      <c r="N399">
        <v>5191.9853641216414</v>
      </c>
      <c r="O399">
        <f t="shared" si="58"/>
        <v>2231748.8044444444</v>
      </c>
      <c r="P399">
        <f t="shared" si="59"/>
        <v>859.68994437718425</v>
      </c>
    </row>
    <row r="400" spans="2:16" x14ac:dyDescent="0.25">
      <c r="B400" t="s">
        <v>134</v>
      </c>
      <c r="C400" t="s">
        <v>118</v>
      </c>
      <c r="D400">
        <v>5</v>
      </c>
      <c r="E400" t="s">
        <v>4</v>
      </c>
      <c r="F400">
        <v>9</v>
      </c>
      <c r="G400" t="s">
        <v>64</v>
      </c>
      <c r="H400" s="6">
        <v>0</v>
      </c>
      <c r="I400" s="6">
        <v>0</v>
      </c>
      <c r="J400" s="6">
        <f t="shared" si="56"/>
        <v>0</v>
      </c>
      <c r="K400" s="6">
        <v>0</v>
      </c>
      <c r="L400" s="6">
        <v>0</v>
      </c>
      <c r="M400" s="6">
        <f t="shared" si="57"/>
        <v>0</v>
      </c>
      <c r="N400">
        <v>4441.1434394820544</v>
      </c>
      <c r="O400" t="e">
        <f t="shared" si="58"/>
        <v>#DIV/0!</v>
      </c>
      <c r="P400">
        <f t="shared" si="59"/>
        <v>0</v>
      </c>
    </row>
    <row r="401" spans="2:16" x14ac:dyDescent="0.25">
      <c r="B401" t="s">
        <v>134</v>
      </c>
      <c r="C401" t="s">
        <v>118</v>
      </c>
      <c r="D401">
        <v>5</v>
      </c>
      <c r="E401" t="s">
        <v>4</v>
      </c>
      <c r="F401">
        <v>10</v>
      </c>
      <c r="G401" t="s">
        <v>65</v>
      </c>
      <c r="H401" s="6">
        <v>3</v>
      </c>
      <c r="I401" s="6">
        <v>0</v>
      </c>
      <c r="J401" s="6">
        <f t="shared" si="56"/>
        <v>3</v>
      </c>
      <c r="K401" s="6">
        <v>6695246.413333334</v>
      </c>
      <c r="L401" s="6">
        <v>0</v>
      </c>
      <c r="M401" s="6">
        <f t="shared" si="57"/>
        <v>6695246.413333334</v>
      </c>
      <c r="N401">
        <v>12524.955688108188</v>
      </c>
      <c r="O401">
        <f t="shared" si="58"/>
        <v>2231748.8044444448</v>
      </c>
      <c r="P401">
        <f t="shared" si="59"/>
        <v>534.55250302323475</v>
      </c>
    </row>
    <row r="402" spans="2:16" x14ac:dyDescent="0.25">
      <c r="B402" t="s">
        <v>134</v>
      </c>
      <c r="C402" t="s">
        <v>118</v>
      </c>
      <c r="D402">
        <v>5</v>
      </c>
      <c r="E402" t="s">
        <v>4</v>
      </c>
      <c r="F402">
        <v>11</v>
      </c>
      <c r="G402" t="s">
        <v>66</v>
      </c>
      <c r="H402" s="6">
        <v>1</v>
      </c>
      <c r="I402" s="6">
        <v>0</v>
      </c>
      <c r="J402" s="6">
        <f t="shared" si="56"/>
        <v>1</v>
      </c>
      <c r="K402" s="6">
        <v>2231748.8044444444</v>
      </c>
      <c r="L402" s="6">
        <v>0</v>
      </c>
      <c r="M402" s="6">
        <f t="shared" si="57"/>
        <v>2231748.8044444444</v>
      </c>
      <c r="N402">
        <v>2673.2070571097288</v>
      </c>
      <c r="O402">
        <f t="shared" si="58"/>
        <v>2231748.8044444444</v>
      </c>
      <c r="P402">
        <f t="shared" si="59"/>
        <v>834.85818971965864</v>
      </c>
    </row>
    <row r="403" spans="2:16" x14ac:dyDescent="0.25">
      <c r="B403" t="s">
        <v>134</v>
      </c>
      <c r="C403" t="s">
        <v>118</v>
      </c>
      <c r="D403">
        <v>6</v>
      </c>
      <c r="E403" t="s">
        <v>5</v>
      </c>
      <c r="F403">
        <v>1</v>
      </c>
      <c r="G403" t="s">
        <v>5</v>
      </c>
      <c r="H403" s="6">
        <v>1</v>
      </c>
      <c r="I403" s="6">
        <v>0</v>
      </c>
      <c r="J403" s="6">
        <f t="shared" ref="J403:J434" si="60">+H403+I403</f>
        <v>1</v>
      </c>
      <c r="K403" s="6">
        <v>2231748.8044444444</v>
      </c>
      <c r="L403" s="6">
        <v>0</v>
      </c>
      <c r="M403" s="6">
        <f t="shared" ref="M403:M434" si="61">SUM(K403:L403)</f>
        <v>2231748.8044444444</v>
      </c>
      <c r="N403">
        <v>35284.844375583321</v>
      </c>
      <c r="O403">
        <f t="shared" ref="O403:O419" si="62">K403/H403</f>
        <v>2231748.8044444444</v>
      </c>
      <c r="P403">
        <f t="shared" ref="P403:P419" si="63">K403/N403</f>
        <v>63.249501136776644</v>
      </c>
    </row>
    <row r="404" spans="2:16" x14ac:dyDescent="0.25">
      <c r="B404" t="s">
        <v>134</v>
      </c>
      <c r="C404" t="s">
        <v>118</v>
      </c>
      <c r="D404">
        <v>6</v>
      </c>
      <c r="E404" t="s">
        <v>5</v>
      </c>
      <c r="F404">
        <v>2</v>
      </c>
      <c r="G404" t="s">
        <v>67</v>
      </c>
      <c r="H404" s="6">
        <v>1</v>
      </c>
      <c r="I404" s="6">
        <v>0</v>
      </c>
      <c r="J404" s="6">
        <f t="shared" si="60"/>
        <v>1</v>
      </c>
      <c r="K404" s="6">
        <v>2231748.8044444444</v>
      </c>
      <c r="L404" s="6">
        <v>0</v>
      </c>
      <c r="M404" s="6">
        <f t="shared" si="61"/>
        <v>2231748.8044444444</v>
      </c>
      <c r="N404">
        <v>7377.8999719401199</v>
      </c>
      <c r="O404">
        <f t="shared" si="62"/>
        <v>2231748.8044444444</v>
      </c>
      <c r="P404">
        <f t="shared" si="63"/>
        <v>302.49106289490334</v>
      </c>
    </row>
    <row r="405" spans="2:16" x14ac:dyDescent="0.25">
      <c r="B405" t="s">
        <v>134</v>
      </c>
      <c r="C405" t="s">
        <v>118</v>
      </c>
      <c r="D405">
        <v>6</v>
      </c>
      <c r="E405" t="s">
        <v>5</v>
      </c>
      <c r="F405">
        <v>3</v>
      </c>
      <c r="G405" t="s">
        <v>68</v>
      </c>
      <c r="H405" s="6">
        <v>31</v>
      </c>
      <c r="I405" s="6">
        <v>0</v>
      </c>
      <c r="J405" s="6">
        <f t="shared" si="60"/>
        <v>31</v>
      </c>
      <c r="K405" s="6">
        <v>69184212.937777787</v>
      </c>
      <c r="L405" s="6">
        <v>0</v>
      </c>
      <c r="M405" s="6">
        <f t="shared" si="61"/>
        <v>69184212.937777787</v>
      </c>
      <c r="N405">
        <v>22247.547759184497</v>
      </c>
      <c r="O405">
        <f t="shared" si="62"/>
        <v>2231748.8044444448</v>
      </c>
      <c r="P405">
        <f t="shared" si="63"/>
        <v>3109.7455632707356</v>
      </c>
    </row>
    <row r="406" spans="2:16" x14ac:dyDescent="0.25">
      <c r="B406" t="s">
        <v>134</v>
      </c>
      <c r="C406" t="s">
        <v>118</v>
      </c>
      <c r="D406">
        <v>6</v>
      </c>
      <c r="E406" t="s">
        <v>5</v>
      </c>
      <c r="F406">
        <v>4</v>
      </c>
      <c r="G406" t="s">
        <v>69</v>
      </c>
      <c r="H406" s="6">
        <v>0</v>
      </c>
      <c r="I406" s="6">
        <v>0</v>
      </c>
      <c r="J406" s="6">
        <f t="shared" si="60"/>
        <v>0</v>
      </c>
      <c r="K406" s="6">
        <v>0</v>
      </c>
      <c r="L406" s="6">
        <v>0</v>
      </c>
      <c r="M406" s="6">
        <f t="shared" si="61"/>
        <v>0</v>
      </c>
      <c r="N406">
        <v>3256.3111550215913</v>
      </c>
      <c r="O406" t="e">
        <f t="shared" si="62"/>
        <v>#DIV/0!</v>
      </c>
      <c r="P406">
        <f t="shared" si="63"/>
        <v>0</v>
      </c>
    </row>
    <row r="407" spans="2:16" x14ac:dyDescent="0.25">
      <c r="B407" t="s">
        <v>134</v>
      </c>
      <c r="C407" t="s">
        <v>118</v>
      </c>
      <c r="D407">
        <v>6</v>
      </c>
      <c r="E407" t="s">
        <v>5</v>
      </c>
      <c r="F407">
        <v>5</v>
      </c>
      <c r="G407" t="s">
        <v>70</v>
      </c>
      <c r="H407" s="6">
        <v>2</v>
      </c>
      <c r="I407" s="6">
        <v>0</v>
      </c>
      <c r="J407" s="6">
        <f t="shared" si="60"/>
        <v>2</v>
      </c>
      <c r="K407" s="6">
        <v>4463497.6088888887</v>
      </c>
      <c r="L407" s="6">
        <v>0</v>
      </c>
      <c r="M407" s="6">
        <f t="shared" si="61"/>
        <v>4463497.6088888887</v>
      </c>
      <c r="N407">
        <v>10520.164013837739</v>
      </c>
      <c r="O407">
        <f t="shared" si="62"/>
        <v>2231748.8044444444</v>
      </c>
      <c r="P407">
        <f t="shared" si="63"/>
        <v>424.28023013878965</v>
      </c>
    </row>
    <row r="408" spans="2:16" x14ac:dyDescent="0.25">
      <c r="B408" t="s">
        <v>134</v>
      </c>
      <c r="C408" t="s">
        <v>118</v>
      </c>
      <c r="D408">
        <v>6</v>
      </c>
      <c r="E408" t="s">
        <v>5</v>
      </c>
      <c r="F408">
        <v>6</v>
      </c>
      <c r="G408" t="s">
        <v>71</v>
      </c>
      <c r="H408" s="6">
        <v>0</v>
      </c>
      <c r="I408" s="6">
        <v>0</v>
      </c>
      <c r="J408" s="6">
        <f t="shared" si="60"/>
        <v>0</v>
      </c>
      <c r="K408" s="6">
        <v>0</v>
      </c>
      <c r="L408" s="6">
        <v>0</v>
      </c>
      <c r="M408" s="6">
        <f t="shared" si="61"/>
        <v>0</v>
      </c>
      <c r="N408">
        <v>7689.5675695475775</v>
      </c>
      <c r="O408" t="e">
        <f t="shared" si="62"/>
        <v>#DIV/0!</v>
      </c>
      <c r="P408">
        <f t="shared" si="63"/>
        <v>0</v>
      </c>
    </row>
    <row r="409" spans="2:16" x14ac:dyDescent="0.25">
      <c r="B409" t="s">
        <v>134</v>
      </c>
      <c r="C409" t="s">
        <v>118</v>
      </c>
      <c r="D409">
        <v>6</v>
      </c>
      <c r="E409" t="s">
        <v>5</v>
      </c>
      <c r="F409">
        <v>7</v>
      </c>
      <c r="G409" t="s">
        <v>72</v>
      </c>
      <c r="H409" s="6">
        <v>0</v>
      </c>
      <c r="I409" s="6">
        <v>0</v>
      </c>
      <c r="J409" s="6">
        <f t="shared" si="60"/>
        <v>0</v>
      </c>
      <c r="K409" s="6">
        <v>0</v>
      </c>
      <c r="L409" s="6">
        <v>0</v>
      </c>
      <c r="M409" s="6">
        <f t="shared" si="61"/>
        <v>0</v>
      </c>
      <c r="N409">
        <v>14123.612221792979</v>
      </c>
      <c r="O409" t="e">
        <f t="shared" si="62"/>
        <v>#DIV/0!</v>
      </c>
      <c r="P409">
        <f t="shared" si="63"/>
        <v>0</v>
      </c>
    </row>
    <row r="410" spans="2:16" x14ac:dyDescent="0.25">
      <c r="B410" t="s">
        <v>134</v>
      </c>
      <c r="C410" t="s">
        <v>118</v>
      </c>
      <c r="D410">
        <v>6</v>
      </c>
      <c r="E410" t="s">
        <v>5</v>
      </c>
      <c r="F410">
        <v>8</v>
      </c>
      <c r="G410" t="s">
        <v>73</v>
      </c>
      <c r="H410" s="6">
        <v>5</v>
      </c>
      <c r="I410" s="6">
        <v>0</v>
      </c>
      <c r="J410" s="6">
        <f t="shared" si="60"/>
        <v>5</v>
      </c>
      <c r="K410" s="6">
        <v>11158744.022222223</v>
      </c>
      <c r="L410" s="6">
        <v>0</v>
      </c>
      <c r="M410" s="6">
        <f t="shared" si="61"/>
        <v>11158744.022222223</v>
      </c>
      <c r="N410">
        <v>17315.743941225446</v>
      </c>
      <c r="O410">
        <f t="shared" si="62"/>
        <v>2231748.8044444444</v>
      </c>
      <c r="P410">
        <f t="shared" si="63"/>
        <v>644.42764111655674</v>
      </c>
    </row>
    <row r="411" spans="2:16" x14ac:dyDescent="0.25">
      <c r="B411" t="s">
        <v>134</v>
      </c>
      <c r="C411" t="s">
        <v>118</v>
      </c>
      <c r="D411">
        <v>6</v>
      </c>
      <c r="E411" t="s">
        <v>5</v>
      </c>
      <c r="F411">
        <v>9</v>
      </c>
      <c r="G411" t="s">
        <v>74</v>
      </c>
      <c r="H411" s="6">
        <v>0</v>
      </c>
      <c r="I411" s="6">
        <v>0</v>
      </c>
      <c r="J411" s="6">
        <f t="shared" si="60"/>
        <v>0</v>
      </c>
      <c r="K411" s="6">
        <v>0</v>
      </c>
      <c r="L411" s="6">
        <v>0</v>
      </c>
      <c r="M411" s="6">
        <f t="shared" si="61"/>
        <v>0</v>
      </c>
      <c r="N411">
        <v>5283.9701376475314</v>
      </c>
      <c r="O411" t="e">
        <f t="shared" si="62"/>
        <v>#DIV/0!</v>
      </c>
      <c r="P411">
        <f t="shared" si="63"/>
        <v>0</v>
      </c>
    </row>
    <row r="412" spans="2:16" x14ac:dyDescent="0.25">
      <c r="B412" t="s">
        <v>134</v>
      </c>
      <c r="C412" t="s">
        <v>118</v>
      </c>
      <c r="D412">
        <v>6</v>
      </c>
      <c r="E412" t="s">
        <v>5</v>
      </c>
      <c r="F412">
        <v>10</v>
      </c>
      <c r="G412" t="s">
        <v>75</v>
      </c>
      <c r="H412" s="6">
        <v>5</v>
      </c>
      <c r="I412" s="6">
        <v>0</v>
      </c>
      <c r="J412" s="6">
        <f t="shared" si="60"/>
        <v>5</v>
      </c>
      <c r="K412" s="6">
        <v>11158744.022222223</v>
      </c>
      <c r="L412" s="6">
        <v>0</v>
      </c>
      <c r="M412" s="6">
        <f t="shared" si="61"/>
        <v>11158744.022222223</v>
      </c>
      <c r="N412">
        <v>12641.491396565345</v>
      </c>
      <c r="O412">
        <f t="shared" si="62"/>
        <v>2231748.8044444444</v>
      </c>
      <c r="P412">
        <f t="shared" si="63"/>
        <v>882.70787616515088</v>
      </c>
    </row>
    <row r="413" spans="2:16" x14ac:dyDescent="0.25">
      <c r="B413" t="s">
        <v>134</v>
      </c>
      <c r="C413" t="s">
        <v>118</v>
      </c>
      <c r="D413">
        <v>6</v>
      </c>
      <c r="E413" t="s">
        <v>5</v>
      </c>
      <c r="F413">
        <v>11</v>
      </c>
      <c r="G413" t="s">
        <v>76</v>
      </c>
      <c r="H413" s="6">
        <v>0</v>
      </c>
      <c r="I413" s="6">
        <v>0</v>
      </c>
      <c r="J413" s="6">
        <f t="shared" si="60"/>
        <v>0</v>
      </c>
      <c r="K413" s="6">
        <v>0</v>
      </c>
      <c r="L413" s="6">
        <v>0</v>
      </c>
      <c r="M413" s="6">
        <f t="shared" si="61"/>
        <v>0</v>
      </c>
      <c r="N413">
        <v>4938.3502204181432</v>
      </c>
      <c r="O413" t="e">
        <f t="shared" si="62"/>
        <v>#DIV/0!</v>
      </c>
      <c r="P413">
        <f t="shared" si="63"/>
        <v>0</v>
      </c>
    </row>
    <row r="414" spans="2:16" x14ac:dyDescent="0.25">
      <c r="B414" t="s">
        <v>134</v>
      </c>
      <c r="C414" t="s">
        <v>118</v>
      </c>
      <c r="D414">
        <v>7</v>
      </c>
      <c r="E414" t="s">
        <v>6</v>
      </c>
      <c r="F414">
        <v>1</v>
      </c>
      <c r="G414" t="s">
        <v>6</v>
      </c>
      <c r="H414" s="6">
        <v>15</v>
      </c>
      <c r="I414" s="6">
        <v>0</v>
      </c>
      <c r="J414" s="6">
        <f t="shared" si="60"/>
        <v>15</v>
      </c>
      <c r="K414" s="6">
        <v>33476232.06666667</v>
      </c>
      <c r="L414" s="6">
        <v>0</v>
      </c>
      <c r="M414" s="6">
        <f t="shared" si="61"/>
        <v>33476232.06666667</v>
      </c>
      <c r="N414">
        <v>32918.459209620392</v>
      </c>
      <c r="O414">
        <f t="shared" si="62"/>
        <v>2231748.8044444448</v>
      </c>
      <c r="P414">
        <f t="shared" si="63"/>
        <v>1016.944075465211</v>
      </c>
    </row>
    <row r="415" spans="2:16" x14ac:dyDescent="0.25">
      <c r="B415" t="s">
        <v>134</v>
      </c>
      <c r="C415" t="s">
        <v>118</v>
      </c>
      <c r="D415">
        <v>7</v>
      </c>
      <c r="E415" t="s">
        <v>6</v>
      </c>
      <c r="F415">
        <v>2</v>
      </c>
      <c r="G415" t="s">
        <v>77</v>
      </c>
      <c r="H415" s="6">
        <v>24</v>
      </c>
      <c r="I415" s="6">
        <v>0</v>
      </c>
      <c r="J415" s="6">
        <f t="shared" si="60"/>
        <v>24</v>
      </c>
      <c r="K415" s="6">
        <v>53561971.306666672</v>
      </c>
      <c r="L415" s="6">
        <v>0</v>
      </c>
      <c r="M415" s="6">
        <f t="shared" si="61"/>
        <v>53561971.306666672</v>
      </c>
      <c r="N415">
        <v>46173.836792201844</v>
      </c>
      <c r="O415">
        <f t="shared" si="62"/>
        <v>2231748.8044444448</v>
      </c>
      <c r="P415">
        <f t="shared" si="63"/>
        <v>1160.0069439261454</v>
      </c>
    </row>
    <row r="416" spans="2:16" x14ac:dyDescent="0.25">
      <c r="B416" t="s">
        <v>134</v>
      </c>
      <c r="C416" t="s">
        <v>118</v>
      </c>
      <c r="D416">
        <v>7</v>
      </c>
      <c r="E416" t="s">
        <v>6</v>
      </c>
      <c r="F416">
        <v>3</v>
      </c>
      <c r="G416" t="s">
        <v>78</v>
      </c>
      <c r="H416" s="6">
        <v>11</v>
      </c>
      <c r="I416" s="6">
        <v>0</v>
      </c>
      <c r="J416" s="6">
        <f t="shared" si="60"/>
        <v>11</v>
      </c>
      <c r="K416" s="6">
        <v>24549236.848888889</v>
      </c>
      <c r="L416" s="6">
        <v>0</v>
      </c>
      <c r="M416" s="6">
        <f t="shared" si="61"/>
        <v>24549236.848888889</v>
      </c>
      <c r="N416">
        <v>19552.512928644737</v>
      </c>
      <c r="O416">
        <f t="shared" si="62"/>
        <v>2231748.8044444444</v>
      </c>
      <c r="P416">
        <f t="shared" si="63"/>
        <v>1255.5540527439762</v>
      </c>
    </row>
    <row r="417" spans="2:16" x14ac:dyDescent="0.25">
      <c r="B417" t="s">
        <v>134</v>
      </c>
      <c r="C417" t="s">
        <v>118</v>
      </c>
      <c r="D417">
        <v>7</v>
      </c>
      <c r="E417" t="s">
        <v>6</v>
      </c>
      <c r="F417">
        <v>4</v>
      </c>
      <c r="G417" t="s">
        <v>91</v>
      </c>
      <c r="H417" s="6">
        <v>6</v>
      </c>
      <c r="I417" s="6">
        <v>0</v>
      </c>
      <c r="J417" s="6">
        <f t="shared" si="60"/>
        <v>6</v>
      </c>
      <c r="K417" s="6">
        <v>13390492.826666668</v>
      </c>
      <c r="L417" s="6">
        <v>0</v>
      </c>
      <c r="M417" s="6">
        <f t="shared" si="61"/>
        <v>13390492.826666668</v>
      </c>
      <c r="N417">
        <v>16150.347077683142</v>
      </c>
      <c r="O417">
        <f t="shared" si="62"/>
        <v>2231748.8044444448</v>
      </c>
      <c r="P417">
        <f t="shared" si="63"/>
        <v>829.11486435916333</v>
      </c>
    </row>
    <row r="418" spans="2:16" x14ac:dyDescent="0.25">
      <c r="B418" t="s">
        <v>134</v>
      </c>
      <c r="C418" t="s">
        <v>118</v>
      </c>
      <c r="D418">
        <v>7</v>
      </c>
      <c r="E418" t="s">
        <v>6</v>
      </c>
      <c r="F418">
        <v>5</v>
      </c>
      <c r="G418" t="s">
        <v>79</v>
      </c>
      <c r="H418" s="6">
        <v>4</v>
      </c>
      <c r="I418" s="6">
        <v>0</v>
      </c>
      <c r="J418" s="6">
        <f t="shared" si="60"/>
        <v>4</v>
      </c>
      <c r="K418" s="6">
        <v>8926995.2177777775</v>
      </c>
      <c r="L418" s="6">
        <v>0</v>
      </c>
      <c r="M418" s="6">
        <f t="shared" si="61"/>
        <v>8926995.2177777775</v>
      </c>
      <c r="N418">
        <v>14864.583100615211</v>
      </c>
      <c r="O418">
        <f t="shared" si="62"/>
        <v>2231748.8044444444</v>
      </c>
      <c r="P418">
        <f t="shared" si="63"/>
        <v>600.55469819455004</v>
      </c>
    </row>
    <row r="419" spans="2:16" x14ac:dyDescent="0.25">
      <c r="B419" t="s">
        <v>134</v>
      </c>
      <c r="C419" t="s">
        <v>118</v>
      </c>
      <c r="D419">
        <v>7</v>
      </c>
      <c r="E419" t="s">
        <v>6</v>
      </c>
      <c r="F419">
        <v>6</v>
      </c>
      <c r="G419" t="s">
        <v>80</v>
      </c>
      <c r="H419" s="6">
        <v>7</v>
      </c>
      <c r="I419" s="6">
        <v>0</v>
      </c>
      <c r="J419" s="6">
        <f t="shared" si="60"/>
        <v>7</v>
      </c>
      <c r="K419" s="6">
        <v>15622241.631111113</v>
      </c>
      <c r="L419" s="6">
        <v>0</v>
      </c>
      <c r="M419" s="6">
        <f t="shared" si="61"/>
        <v>15622241.631111113</v>
      </c>
      <c r="N419">
        <v>14869.302257052212</v>
      </c>
      <c r="O419">
        <f t="shared" si="62"/>
        <v>2231748.8044444448</v>
      </c>
      <c r="P419">
        <f t="shared" si="63"/>
        <v>1050.6371691853797</v>
      </c>
    </row>
    <row r="420" spans="2:16" x14ac:dyDescent="0.25">
      <c r="B420" s="4" t="s">
        <v>130</v>
      </c>
      <c r="C420" s="4"/>
      <c r="D420" s="4"/>
      <c r="E420" s="4"/>
      <c r="F420" s="4"/>
      <c r="G420" s="4"/>
      <c r="H420" s="9">
        <f t="shared" ref="H420:M420" si="64">SUM(H339:H419)</f>
        <v>441</v>
      </c>
      <c r="I420" s="9">
        <f t="shared" si="64"/>
        <v>0</v>
      </c>
      <c r="J420" s="9">
        <f t="shared" si="64"/>
        <v>441</v>
      </c>
      <c r="K420" s="9">
        <f t="shared" si="64"/>
        <v>984201222.75999987</v>
      </c>
      <c r="L420" s="9">
        <f t="shared" si="64"/>
        <v>0</v>
      </c>
      <c r="M420" s="9">
        <f t="shared" si="64"/>
        <v>984201222.75999987</v>
      </c>
    </row>
    <row r="423" spans="2:16" x14ac:dyDescent="0.25">
      <c r="B423" s="4" t="s">
        <v>135</v>
      </c>
      <c r="N423">
        <v>49597.310694731998</v>
      </c>
      <c r="O423">
        <f t="shared" ref="O423:O454" si="65">K1180/H1180</f>
        <v>184090.26148227713</v>
      </c>
      <c r="P423">
        <f t="shared" ref="P423:P454" si="66">K1180/N423</f>
        <v>6911.182523378392</v>
      </c>
    </row>
    <row r="424" spans="2:16" x14ac:dyDescent="0.25">
      <c r="B424" t="s">
        <v>89</v>
      </c>
      <c r="C424" t="s">
        <v>117</v>
      </c>
      <c r="D424">
        <v>1</v>
      </c>
      <c r="E424" t="s">
        <v>0</v>
      </c>
      <c r="F424">
        <v>1</v>
      </c>
      <c r="G424" t="s">
        <v>0</v>
      </c>
      <c r="H424" s="6">
        <v>221</v>
      </c>
      <c r="I424" s="6">
        <v>0</v>
      </c>
      <c r="J424" s="6">
        <f t="shared" ref="J424:J455" si="67">+H424+I424</f>
        <v>221</v>
      </c>
      <c r="K424" s="6">
        <v>347215995</v>
      </c>
      <c r="L424" s="6">
        <v>0</v>
      </c>
      <c r="M424" s="6">
        <f t="shared" ref="M424:M455" si="68">+K424+L424</f>
        <v>347215995</v>
      </c>
      <c r="N424">
        <v>6830.8210846353886</v>
      </c>
      <c r="O424">
        <f t="shared" si="65"/>
        <v>178366.14867052023</v>
      </c>
      <c r="P424">
        <f t="shared" si="66"/>
        <v>4517.369630630149</v>
      </c>
    </row>
    <row r="425" spans="2:16" x14ac:dyDescent="0.25">
      <c r="B425" t="s">
        <v>89</v>
      </c>
      <c r="C425" t="s">
        <v>117</v>
      </c>
      <c r="D425">
        <v>1</v>
      </c>
      <c r="E425" t="s">
        <v>0</v>
      </c>
      <c r="F425">
        <v>2</v>
      </c>
      <c r="G425" t="s">
        <v>7</v>
      </c>
      <c r="H425" s="6">
        <v>28</v>
      </c>
      <c r="I425" s="6">
        <v>0</v>
      </c>
      <c r="J425" s="6">
        <f t="shared" si="67"/>
        <v>28</v>
      </c>
      <c r="K425" s="6">
        <v>23105150</v>
      </c>
      <c r="L425" s="6">
        <v>0</v>
      </c>
      <c r="M425" s="6">
        <f t="shared" si="68"/>
        <v>23105150</v>
      </c>
      <c r="N425">
        <v>38288.035322640673</v>
      </c>
      <c r="O425">
        <f t="shared" si="65"/>
        <v>129324.26175737705</v>
      </c>
      <c r="P425">
        <f t="shared" si="66"/>
        <v>10301.886608602201</v>
      </c>
    </row>
    <row r="426" spans="2:16" x14ac:dyDescent="0.25">
      <c r="B426" t="s">
        <v>89</v>
      </c>
      <c r="C426" t="s">
        <v>117</v>
      </c>
      <c r="D426">
        <v>1</v>
      </c>
      <c r="E426" t="s">
        <v>0</v>
      </c>
      <c r="F426">
        <v>3</v>
      </c>
      <c r="G426" t="s">
        <v>8</v>
      </c>
      <c r="H426" s="6">
        <v>88</v>
      </c>
      <c r="I426" s="6">
        <v>0</v>
      </c>
      <c r="J426" s="6">
        <f t="shared" si="67"/>
        <v>88</v>
      </c>
      <c r="K426" s="6">
        <v>74133390</v>
      </c>
      <c r="L426" s="6">
        <v>0</v>
      </c>
      <c r="M426" s="6">
        <f t="shared" si="68"/>
        <v>74133390</v>
      </c>
      <c r="N426">
        <v>7533.8623096473575</v>
      </c>
      <c r="O426">
        <f t="shared" si="65"/>
        <v>99103.507383112359</v>
      </c>
      <c r="P426">
        <f t="shared" si="66"/>
        <v>18850.268327594033</v>
      </c>
    </row>
    <row r="427" spans="2:16" x14ac:dyDescent="0.25">
      <c r="B427" t="s">
        <v>89</v>
      </c>
      <c r="C427" t="s">
        <v>117</v>
      </c>
      <c r="D427">
        <v>1</v>
      </c>
      <c r="E427" t="s">
        <v>0</v>
      </c>
      <c r="F427">
        <v>4</v>
      </c>
      <c r="G427" t="s">
        <v>9</v>
      </c>
      <c r="H427" s="6">
        <v>18</v>
      </c>
      <c r="I427" s="6">
        <v>0</v>
      </c>
      <c r="J427" s="6">
        <f t="shared" si="67"/>
        <v>18</v>
      </c>
      <c r="K427" s="6">
        <v>14883000</v>
      </c>
      <c r="L427" s="6">
        <v>0</v>
      </c>
      <c r="M427" s="6">
        <f t="shared" si="68"/>
        <v>14883000</v>
      </c>
      <c r="N427">
        <v>4290.1650067549108</v>
      </c>
      <c r="O427">
        <f t="shared" si="65"/>
        <v>120894.66445182724</v>
      </c>
      <c r="P427">
        <f t="shared" si="66"/>
        <v>25446.080005807235</v>
      </c>
    </row>
    <row r="428" spans="2:16" x14ac:dyDescent="0.25">
      <c r="B428" t="s">
        <v>89</v>
      </c>
      <c r="C428" t="s">
        <v>117</v>
      </c>
      <c r="D428">
        <v>1</v>
      </c>
      <c r="E428" t="s">
        <v>0</v>
      </c>
      <c r="F428">
        <v>5</v>
      </c>
      <c r="G428" t="s">
        <v>10</v>
      </c>
      <c r="H428" s="6">
        <v>2</v>
      </c>
      <c r="I428" s="6">
        <v>0</v>
      </c>
      <c r="J428" s="6">
        <f t="shared" si="67"/>
        <v>2</v>
      </c>
      <c r="K428" s="6">
        <v>4302000</v>
      </c>
      <c r="L428" s="6">
        <v>0</v>
      </c>
      <c r="M428" s="6">
        <f t="shared" si="68"/>
        <v>4302000</v>
      </c>
      <c r="N428">
        <v>13065.641096825666</v>
      </c>
      <c r="O428">
        <f t="shared" si="65"/>
        <v>105536.57725343321</v>
      </c>
      <c r="P428">
        <f t="shared" si="66"/>
        <v>12940.0153813406</v>
      </c>
    </row>
    <row r="429" spans="2:16" x14ac:dyDescent="0.25">
      <c r="B429" t="s">
        <v>89</v>
      </c>
      <c r="C429" t="s">
        <v>117</v>
      </c>
      <c r="D429">
        <v>1</v>
      </c>
      <c r="E429" t="s">
        <v>0</v>
      </c>
      <c r="F429">
        <v>6</v>
      </c>
      <c r="G429" t="s">
        <v>11</v>
      </c>
      <c r="H429" s="6">
        <v>32</v>
      </c>
      <c r="I429" s="6">
        <v>0</v>
      </c>
      <c r="J429" s="6">
        <f t="shared" si="67"/>
        <v>32</v>
      </c>
      <c r="K429" s="6">
        <v>28990700</v>
      </c>
      <c r="L429" s="6">
        <v>0</v>
      </c>
      <c r="M429" s="6">
        <f t="shared" si="68"/>
        <v>28990700</v>
      </c>
      <c r="N429">
        <v>4691.2420885124211</v>
      </c>
      <c r="O429">
        <f t="shared" si="65"/>
        <v>165889.78953974898</v>
      </c>
      <c r="P429">
        <f t="shared" si="66"/>
        <v>16902.841060829651</v>
      </c>
    </row>
    <row r="430" spans="2:16" x14ac:dyDescent="0.25">
      <c r="B430" t="s">
        <v>89</v>
      </c>
      <c r="C430" t="s">
        <v>117</v>
      </c>
      <c r="D430">
        <v>1</v>
      </c>
      <c r="E430" t="s">
        <v>0</v>
      </c>
      <c r="F430">
        <v>7</v>
      </c>
      <c r="G430" t="s">
        <v>12</v>
      </c>
      <c r="H430" s="6">
        <v>15</v>
      </c>
      <c r="I430" s="6">
        <v>0</v>
      </c>
      <c r="J430" s="6">
        <f t="shared" si="67"/>
        <v>15</v>
      </c>
      <c r="K430" s="6">
        <v>9166000</v>
      </c>
      <c r="L430" s="6">
        <v>0</v>
      </c>
      <c r="M430" s="6">
        <f t="shared" si="68"/>
        <v>9166000</v>
      </c>
      <c r="N430">
        <v>18295.653043195947</v>
      </c>
      <c r="O430">
        <f t="shared" si="65"/>
        <v>209150.93024320458</v>
      </c>
      <c r="P430">
        <f t="shared" si="66"/>
        <v>7990.7779129190303</v>
      </c>
    </row>
    <row r="431" spans="2:16" x14ac:dyDescent="0.25">
      <c r="B431" t="s">
        <v>89</v>
      </c>
      <c r="C431" t="s">
        <v>117</v>
      </c>
      <c r="D431">
        <v>1</v>
      </c>
      <c r="E431" t="s">
        <v>0</v>
      </c>
      <c r="F431">
        <v>8</v>
      </c>
      <c r="G431" t="s">
        <v>13</v>
      </c>
      <c r="H431" s="6">
        <v>67</v>
      </c>
      <c r="I431" s="6">
        <v>0</v>
      </c>
      <c r="J431" s="6">
        <f t="shared" si="67"/>
        <v>67</v>
      </c>
      <c r="K431" s="6">
        <v>61031094</v>
      </c>
      <c r="L431" s="6">
        <v>0</v>
      </c>
      <c r="M431" s="6">
        <f t="shared" si="68"/>
        <v>61031094</v>
      </c>
      <c r="N431">
        <v>5720.334194750706</v>
      </c>
      <c r="O431">
        <f t="shared" si="65"/>
        <v>159091.92672000002</v>
      </c>
      <c r="P431">
        <f t="shared" si="66"/>
        <v>10429.368370600938</v>
      </c>
    </row>
    <row r="432" spans="2:16" x14ac:dyDescent="0.25">
      <c r="B432" t="s">
        <v>89</v>
      </c>
      <c r="C432" t="s">
        <v>117</v>
      </c>
      <c r="D432">
        <v>1</v>
      </c>
      <c r="E432" t="s">
        <v>0</v>
      </c>
      <c r="F432">
        <v>9</v>
      </c>
      <c r="G432" t="s">
        <v>14</v>
      </c>
      <c r="H432" s="6">
        <v>26</v>
      </c>
      <c r="I432" s="6">
        <v>0</v>
      </c>
      <c r="J432" s="6">
        <f t="shared" si="67"/>
        <v>26</v>
      </c>
      <c r="K432" s="6">
        <v>18650400</v>
      </c>
      <c r="L432" s="6">
        <v>0</v>
      </c>
      <c r="M432" s="6">
        <f t="shared" si="68"/>
        <v>18650400</v>
      </c>
      <c r="N432">
        <v>18529.908495749431</v>
      </c>
      <c r="O432">
        <f t="shared" si="65"/>
        <v>176794.14516129033</v>
      </c>
      <c r="P432">
        <f t="shared" si="66"/>
        <v>2366.171857246763</v>
      </c>
    </row>
    <row r="433" spans="2:16" x14ac:dyDescent="0.25">
      <c r="B433" t="s">
        <v>89</v>
      </c>
      <c r="C433" t="s">
        <v>117</v>
      </c>
      <c r="D433">
        <v>1</v>
      </c>
      <c r="E433" t="s">
        <v>0</v>
      </c>
      <c r="F433">
        <v>10</v>
      </c>
      <c r="G433" t="s">
        <v>15</v>
      </c>
      <c r="H433" s="6">
        <v>25</v>
      </c>
      <c r="I433" s="6">
        <v>0</v>
      </c>
      <c r="J433" s="6">
        <f t="shared" si="67"/>
        <v>25</v>
      </c>
      <c r="K433" s="6">
        <v>14513770</v>
      </c>
      <c r="L433" s="6">
        <v>0</v>
      </c>
      <c r="M433" s="6">
        <f t="shared" si="68"/>
        <v>14513770</v>
      </c>
      <c r="N433">
        <v>8033.2188091808002</v>
      </c>
      <c r="O433">
        <f t="shared" si="65"/>
        <v>1730141.581984733</v>
      </c>
      <c r="P433">
        <f t="shared" si="66"/>
        <v>28213.914325472339</v>
      </c>
    </row>
    <row r="434" spans="2:16" x14ac:dyDescent="0.25">
      <c r="B434" t="s">
        <v>89</v>
      </c>
      <c r="C434" t="s">
        <v>117</v>
      </c>
      <c r="D434">
        <v>1</v>
      </c>
      <c r="E434" t="s">
        <v>0</v>
      </c>
      <c r="F434">
        <v>11</v>
      </c>
      <c r="G434" t="s">
        <v>16</v>
      </c>
      <c r="H434" s="6">
        <v>61</v>
      </c>
      <c r="I434" s="6">
        <v>0</v>
      </c>
      <c r="J434" s="6">
        <f t="shared" si="67"/>
        <v>61</v>
      </c>
      <c r="K434" s="6">
        <v>112172423</v>
      </c>
      <c r="L434" s="6">
        <v>0</v>
      </c>
      <c r="M434" s="6">
        <f t="shared" si="68"/>
        <v>112172423</v>
      </c>
      <c r="N434">
        <v>5560.8352940058221</v>
      </c>
      <c r="O434">
        <f t="shared" si="65"/>
        <v>92811.242045454535</v>
      </c>
      <c r="P434">
        <f t="shared" si="66"/>
        <v>8812.4055486453854</v>
      </c>
    </row>
    <row r="435" spans="2:16" x14ac:dyDescent="0.25">
      <c r="B435" t="s">
        <v>89</v>
      </c>
      <c r="C435" t="s">
        <v>117</v>
      </c>
      <c r="D435">
        <v>1</v>
      </c>
      <c r="E435" t="s">
        <v>0</v>
      </c>
      <c r="F435">
        <v>12</v>
      </c>
      <c r="G435" t="s">
        <v>17</v>
      </c>
      <c r="H435" s="6">
        <v>38</v>
      </c>
      <c r="I435" s="6">
        <v>0</v>
      </c>
      <c r="J435" s="6">
        <f t="shared" si="67"/>
        <v>38</v>
      </c>
      <c r="K435" s="6">
        <v>29863000</v>
      </c>
      <c r="L435" s="6">
        <v>0</v>
      </c>
      <c r="M435" s="6">
        <f t="shared" si="68"/>
        <v>29863000</v>
      </c>
      <c r="N435">
        <v>9177.0020128483975</v>
      </c>
      <c r="O435">
        <f t="shared" si="65"/>
        <v>157444.5137568058</v>
      </c>
      <c r="P435">
        <f t="shared" si="66"/>
        <v>9453.1881935453075</v>
      </c>
    </row>
    <row r="436" spans="2:16" x14ac:dyDescent="0.25">
      <c r="B436" t="s">
        <v>89</v>
      </c>
      <c r="C436" t="s">
        <v>117</v>
      </c>
      <c r="D436">
        <v>1</v>
      </c>
      <c r="E436" t="s">
        <v>0</v>
      </c>
      <c r="F436">
        <v>13</v>
      </c>
      <c r="G436" t="s">
        <v>18</v>
      </c>
      <c r="H436" s="6">
        <v>26</v>
      </c>
      <c r="I436" s="6">
        <v>0</v>
      </c>
      <c r="J436" s="6">
        <f t="shared" si="67"/>
        <v>26</v>
      </c>
      <c r="K436" s="6">
        <v>35774550</v>
      </c>
      <c r="L436" s="6">
        <v>0</v>
      </c>
      <c r="M436" s="6">
        <f t="shared" si="68"/>
        <v>35774550</v>
      </c>
      <c r="N436">
        <v>6503.8947080760236</v>
      </c>
      <c r="O436">
        <f t="shared" si="65"/>
        <v>198010.17844155844</v>
      </c>
      <c r="P436">
        <f t="shared" si="66"/>
        <v>4688.5087856873652</v>
      </c>
    </row>
    <row r="437" spans="2:16" x14ac:dyDescent="0.25">
      <c r="B437" t="s">
        <v>89</v>
      </c>
      <c r="C437" t="s">
        <v>117</v>
      </c>
      <c r="D437">
        <v>1</v>
      </c>
      <c r="E437" t="s">
        <v>0</v>
      </c>
      <c r="F437">
        <v>14</v>
      </c>
      <c r="G437" t="s">
        <v>19</v>
      </c>
      <c r="H437" s="6">
        <v>19</v>
      </c>
      <c r="I437" s="6">
        <v>0</v>
      </c>
      <c r="J437" s="6">
        <f t="shared" si="67"/>
        <v>19</v>
      </c>
      <c r="K437" s="6">
        <v>23661650</v>
      </c>
      <c r="L437" s="6">
        <v>0</v>
      </c>
      <c r="M437" s="6">
        <f t="shared" si="68"/>
        <v>23661650</v>
      </c>
      <c r="N437">
        <v>4021.2699482738321</v>
      </c>
      <c r="O437">
        <f t="shared" si="65"/>
        <v>194453.54916666666</v>
      </c>
      <c r="P437">
        <f t="shared" si="66"/>
        <v>9284.4006794486486</v>
      </c>
    </row>
    <row r="438" spans="2:16" x14ac:dyDescent="0.25">
      <c r="B438" t="s">
        <v>89</v>
      </c>
      <c r="C438" t="s">
        <v>117</v>
      </c>
      <c r="D438">
        <v>1</v>
      </c>
      <c r="E438" t="s">
        <v>0</v>
      </c>
      <c r="F438">
        <v>15</v>
      </c>
      <c r="G438" t="s">
        <v>20</v>
      </c>
      <c r="H438" s="6">
        <v>15</v>
      </c>
      <c r="I438" s="6">
        <v>0</v>
      </c>
      <c r="J438" s="6">
        <f t="shared" si="67"/>
        <v>15</v>
      </c>
      <c r="K438" s="6">
        <v>32992750</v>
      </c>
      <c r="L438" s="6">
        <v>0</v>
      </c>
      <c r="M438" s="6">
        <f t="shared" si="68"/>
        <v>32992750</v>
      </c>
      <c r="N438">
        <v>1929.5264882058982</v>
      </c>
      <c r="O438">
        <f t="shared" si="65"/>
        <v>87167.761639344259</v>
      </c>
      <c r="P438">
        <f t="shared" si="66"/>
        <v>11022.877358774258</v>
      </c>
    </row>
    <row r="439" spans="2:16" x14ac:dyDescent="0.25">
      <c r="B439" t="s">
        <v>89</v>
      </c>
      <c r="C439" t="s">
        <v>117</v>
      </c>
      <c r="D439">
        <v>1</v>
      </c>
      <c r="E439" t="s">
        <v>0</v>
      </c>
      <c r="F439">
        <v>16</v>
      </c>
      <c r="G439" t="s">
        <v>21</v>
      </c>
      <c r="H439" s="6">
        <v>2</v>
      </c>
      <c r="I439" s="6">
        <v>0</v>
      </c>
      <c r="J439" s="6">
        <f t="shared" si="67"/>
        <v>2</v>
      </c>
      <c r="K439" s="6">
        <v>700000</v>
      </c>
      <c r="L439" s="6">
        <v>0</v>
      </c>
      <c r="M439" s="6">
        <f t="shared" si="68"/>
        <v>700000</v>
      </c>
      <c r="N439">
        <v>1556.3990114368446</v>
      </c>
      <c r="O439">
        <f t="shared" si="65"/>
        <v>139789.00105515588</v>
      </c>
      <c r="P439">
        <f t="shared" si="66"/>
        <v>37453.129314304606</v>
      </c>
    </row>
    <row r="440" spans="2:16" x14ac:dyDescent="0.25">
      <c r="B440" t="s">
        <v>89</v>
      </c>
      <c r="C440" t="s">
        <v>117</v>
      </c>
      <c r="D440">
        <v>1</v>
      </c>
      <c r="E440" t="s">
        <v>0</v>
      </c>
      <c r="F440">
        <v>17</v>
      </c>
      <c r="G440" t="s">
        <v>22</v>
      </c>
      <c r="H440" s="6">
        <v>2</v>
      </c>
      <c r="I440" s="6">
        <v>0</v>
      </c>
      <c r="J440" s="6">
        <f t="shared" si="67"/>
        <v>2</v>
      </c>
      <c r="K440" s="6">
        <v>960000</v>
      </c>
      <c r="L440" s="6">
        <v>0</v>
      </c>
      <c r="M440" s="6">
        <f t="shared" si="68"/>
        <v>960000</v>
      </c>
      <c r="N440">
        <v>9054.9907626784188</v>
      </c>
      <c r="O440">
        <f t="shared" si="65"/>
        <v>160879.30376321354</v>
      </c>
      <c r="P440">
        <f t="shared" si="66"/>
        <v>8403.75354038365</v>
      </c>
    </row>
    <row r="441" spans="2:16" x14ac:dyDescent="0.25">
      <c r="B441" t="s">
        <v>89</v>
      </c>
      <c r="C441" t="s">
        <v>117</v>
      </c>
      <c r="D441">
        <v>1</v>
      </c>
      <c r="E441" t="s">
        <v>0</v>
      </c>
      <c r="F441">
        <v>18</v>
      </c>
      <c r="G441" t="s">
        <v>23</v>
      </c>
      <c r="H441" s="6">
        <v>21</v>
      </c>
      <c r="I441" s="6">
        <v>0</v>
      </c>
      <c r="J441" s="6">
        <f t="shared" si="67"/>
        <v>21</v>
      </c>
      <c r="K441" s="6">
        <v>26755000</v>
      </c>
      <c r="L441" s="6">
        <v>0</v>
      </c>
      <c r="M441" s="6">
        <f t="shared" si="68"/>
        <v>26755000</v>
      </c>
      <c r="N441">
        <v>50441.874323327494</v>
      </c>
      <c r="O441">
        <f t="shared" si="65"/>
        <v>115815.23899066511</v>
      </c>
      <c r="P441">
        <f t="shared" si="66"/>
        <v>15741.470537560714</v>
      </c>
    </row>
    <row r="442" spans="2:16" x14ac:dyDescent="0.25">
      <c r="B442" t="s">
        <v>89</v>
      </c>
      <c r="C442" t="s">
        <v>117</v>
      </c>
      <c r="D442">
        <v>1</v>
      </c>
      <c r="E442" t="s">
        <v>0</v>
      </c>
      <c r="F442">
        <v>19</v>
      </c>
      <c r="G442" t="s">
        <v>24</v>
      </c>
      <c r="H442" s="6">
        <v>273</v>
      </c>
      <c r="I442" s="6">
        <v>0</v>
      </c>
      <c r="J442" s="6">
        <f t="shared" si="67"/>
        <v>273</v>
      </c>
      <c r="K442" s="6">
        <v>363123750</v>
      </c>
      <c r="L442" s="6">
        <v>0</v>
      </c>
      <c r="M442" s="6">
        <f t="shared" si="68"/>
        <v>363123750</v>
      </c>
      <c r="N442">
        <v>3571.3091537024716</v>
      </c>
      <c r="O442">
        <f t="shared" si="65"/>
        <v>117872.16392156863</v>
      </c>
      <c r="P442">
        <f t="shared" si="66"/>
        <v>25249.061763951762</v>
      </c>
    </row>
    <row r="443" spans="2:16" x14ac:dyDescent="0.25">
      <c r="B443" t="s">
        <v>89</v>
      </c>
      <c r="C443" t="s">
        <v>117</v>
      </c>
      <c r="D443">
        <v>1</v>
      </c>
      <c r="E443" t="s">
        <v>0</v>
      </c>
      <c r="F443">
        <v>20</v>
      </c>
      <c r="G443" t="s">
        <v>25</v>
      </c>
      <c r="H443" s="6">
        <v>0</v>
      </c>
      <c r="I443" s="6">
        <v>0</v>
      </c>
      <c r="J443" s="6">
        <f t="shared" si="67"/>
        <v>0</v>
      </c>
      <c r="K443" s="6">
        <v>0</v>
      </c>
      <c r="L443" s="6">
        <v>0</v>
      </c>
      <c r="M443" s="6">
        <f t="shared" si="68"/>
        <v>0</v>
      </c>
      <c r="N443">
        <v>49360.915094174881</v>
      </c>
      <c r="O443">
        <f t="shared" si="65"/>
        <v>159118.38880991735</v>
      </c>
      <c r="P443">
        <f t="shared" si="66"/>
        <v>7801.0405638821312</v>
      </c>
    </row>
    <row r="444" spans="2:16" x14ac:dyDescent="0.25">
      <c r="B444" t="s">
        <v>89</v>
      </c>
      <c r="C444" t="s">
        <v>117</v>
      </c>
      <c r="D444">
        <v>2</v>
      </c>
      <c r="E444" t="s">
        <v>1</v>
      </c>
      <c r="F444">
        <v>1</v>
      </c>
      <c r="G444" t="s">
        <v>1</v>
      </c>
      <c r="H444" s="6">
        <v>164</v>
      </c>
      <c r="I444" s="6">
        <v>0</v>
      </c>
      <c r="J444" s="6">
        <f t="shared" si="67"/>
        <v>164</v>
      </c>
      <c r="K444" s="6">
        <v>315870600</v>
      </c>
      <c r="L444" s="6">
        <v>0</v>
      </c>
      <c r="M444" s="6">
        <f t="shared" si="68"/>
        <v>315870600</v>
      </c>
      <c r="N444">
        <v>19834.498478268597</v>
      </c>
      <c r="O444">
        <f t="shared" si="65"/>
        <v>98821.477698049595</v>
      </c>
      <c r="P444">
        <f t="shared" si="66"/>
        <v>20691.503610724285</v>
      </c>
    </row>
    <row r="445" spans="2:16" x14ac:dyDescent="0.25">
      <c r="B445" t="s">
        <v>89</v>
      </c>
      <c r="C445" t="s">
        <v>117</v>
      </c>
      <c r="D445">
        <v>2</v>
      </c>
      <c r="E445" t="s">
        <v>1</v>
      </c>
      <c r="F445">
        <v>2</v>
      </c>
      <c r="G445" t="s">
        <v>26</v>
      </c>
      <c r="H445" s="6">
        <v>93</v>
      </c>
      <c r="I445" s="6">
        <v>0</v>
      </c>
      <c r="J445" s="6">
        <f t="shared" si="67"/>
        <v>93</v>
      </c>
      <c r="K445" s="6">
        <v>99724000</v>
      </c>
      <c r="L445" s="6">
        <v>0</v>
      </c>
      <c r="M445" s="6">
        <f t="shared" si="68"/>
        <v>99724000</v>
      </c>
      <c r="N445">
        <v>17201.009398156104</v>
      </c>
      <c r="O445">
        <f t="shared" si="65"/>
        <v>122096.13832628909</v>
      </c>
      <c r="P445">
        <f t="shared" si="66"/>
        <v>8397.1660207036148</v>
      </c>
    </row>
    <row r="446" spans="2:16" x14ac:dyDescent="0.25">
      <c r="B446" t="s">
        <v>89</v>
      </c>
      <c r="C446" t="s">
        <v>117</v>
      </c>
      <c r="D446">
        <v>2</v>
      </c>
      <c r="E446" t="s">
        <v>1</v>
      </c>
      <c r="F446">
        <v>3</v>
      </c>
      <c r="G446" t="s">
        <v>27</v>
      </c>
      <c r="H446" s="6">
        <v>85</v>
      </c>
      <c r="I446" s="6">
        <v>0</v>
      </c>
      <c r="J446" s="6">
        <f t="shared" si="67"/>
        <v>85</v>
      </c>
      <c r="K446" s="6">
        <v>88976000</v>
      </c>
      <c r="L446" s="6">
        <v>0</v>
      </c>
      <c r="M446" s="6">
        <f t="shared" si="68"/>
        <v>88976000</v>
      </c>
      <c r="N446">
        <v>1698.8299372648457</v>
      </c>
      <c r="O446">
        <f t="shared" si="65"/>
        <v>109357.7970410959</v>
      </c>
      <c r="P446">
        <f t="shared" si="66"/>
        <v>23495.933903934496</v>
      </c>
    </row>
    <row r="447" spans="2:16" x14ac:dyDescent="0.25">
      <c r="B447" t="s">
        <v>89</v>
      </c>
      <c r="C447" t="s">
        <v>117</v>
      </c>
      <c r="D447">
        <v>2</v>
      </c>
      <c r="E447" t="s">
        <v>1</v>
      </c>
      <c r="F447">
        <v>4</v>
      </c>
      <c r="G447" t="s">
        <v>28</v>
      </c>
      <c r="H447" s="6">
        <v>0</v>
      </c>
      <c r="I447" s="6">
        <v>0</v>
      </c>
      <c r="J447" s="6">
        <f t="shared" si="67"/>
        <v>0</v>
      </c>
      <c r="K447" s="6">
        <v>0</v>
      </c>
      <c r="L447" s="6">
        <v>0</v>
      </c>
      <c r="M447" s="6">
        <f t="shared" si="68"/>
        <v>0</v>
      </c>
      <c r="N447">
        <v>5016.9708980307305</v>
      </c>
      <c r="O447">
        <f t="shared" si="65"/>
        <v>169336.44970099669</v>
      </c>
      <c r="P447">
        <f t="shared" si="66"/>
        <v>10159.570863767005</v>
      </c>
    </row>
    <row r="448" spans="2:16" x14ac:dyDescent="0.25">
      <c r="B448" t="s">
        <v>89</v>
      </c>
      <c r="C448" t="s">
        <v>117</v>
      </c>
      <c r="D448">
        <v>2</v>
      </c>
      <c r="E448" t="s">
        <v>1</v>
      </c>
      <c r="F448">
        <v>5</v>
      </c>
      <c r="G448" t="s">
        <v>29</v>
      </c>
      <c r="H448" s="6">
        <v>31</v>
      </c>
      <c r="I448" s="6">
        <v>0</v>
      </c>
      <c r="J448" s="6">
        <f t="shared" si="67"/>
        <v>31</v>
      </c>
      <c r="K448" s="6">
        <v>35414000</v>
      </c>
      <c r="L448" s="6">
        <v>0</v>
      </c>
      <c r="M448" s="6">
        <f t="shared" si="68"/>
        <v>35414000</v>
      </c>
      <c r="N448">
        <v>11023.549057559299</v>
      </c>
      <c r="O448">
        <f t="shared" si="65"/>
        <v>120257.10679226574</v>
      </c>
      <c r="P448">
        <f t="shared" si="66"/>
        <v>22003.674418600029</v>
      </c>
    </row>
    <row r="449" spans="2:16" x14ac:dyDescent="0.25">
      <c r="B449" t="s">
        <v>89</v>
      </c>
      <c r="C449" t="s">
        <v>117</v>
      </c>
      <c r="D449">
        <v>2</v>
      </c>
      <c r="E449" t="s">
        <v>1</v>
      </c>
      <c r="F449">
        <v>6</v>
      </c>
      <c r="G449" t="s">
        <v>30</v>
      </c>
      <c r="H449" s="6">
        <v>182</v>
      </c>
      <c r="I449" s="6">
        <v>0</v>
      </c>
      <c r="J449" s="6">
        <f t="shared" si="67"/>
        <v>182</v>
      </c>
      <c r="K449" s="6">
        <v>232604150</v>
      </c>
      <c r="L449" s="6">
        <v>0</v>
      </c>
      <c r="M449" s="6">
        <f t="shared" si="68"/>
        <v>232604150</v>
      </c>
      <c r="N449">
        <v>7121.8727526224402</v>
      </c>
      <c r="O449">
        <f t="shared" si="65"/>
        <v>114839.94690721649</v>
      </c>
      <c r="P449">
        <f t="shared" si="66"/>
        <v>18769.458939122189</v>
      </c>
    </row>
    <row r="450" spans="2:16" x14ac:dyDescent="0.25">
      <c r="B450" t="s">
        <v>89</v>
      </c>
      <c r="C450" t="s">
        <v>117</v>
      </c>
      <c r="D450">
        <v>2</v>
      </c>
      <c r="E450" t="s">
        <v>1</v>
      </c>
      <c r="F450">
        <v>7</v>
      </c>
      <c r="G450" t="s">
        <v>31</v>
      </c>
      <c r="H450" s="6">
        <v>56</v>
      </c>
      <c r="I450" s="6">
        <v>0</v>
      </c>
      <c r="J450" s="6">
        <f t="shared" si="67"/>
        <v>56</v>
      </c>
      <c r="K450" s="6">
        <v>83183200</v>
      </c>
      <c r="L450" s="6">
        <v>0</v>
      </c>
      <c r="M450" s="6">
        <f t="shared" si="68"/>
        <v>83183200</v>
      </c>
      <c r="N450">
        <v>7117.3404518615762</v>
      </c>
      <c r="O450">
        <f t="shared" si="65"/>
        <v>134695.1039490446</v>
      </c>
      <c r="P450">
        <f t="shared" si="66"/>
        <v>11884.850226305452</v>
      </c>
    </row>
    <row r="451" spans="2:16" x14ac:dyDescent="0.25">
      <c r="B451" t="s">
        <v>89</v>
      </c>
      <c r="C451" t="s">
        <v>117</v>
      </c>
      <c r="D451">
        <v>2</v>
      </c>
      <c r="E451" t="s">
        <v>1</v>
      </c>
      <c r="F451">
        <v>8</v>
      </c>
      <c r="G451" t="s">
        <v>32</v>
      </c>
      <c r="H451" s="6">
        <v>15</v>
      </c>
      <c r="I451" s="6">
        <v>0</v>
      </c>
      <c r="J451" s="6">
        <f t="shared" si="67"/>
        <v>15</v>
      </c>
      <c r="K451" s="6">
        <v>15418000</v>
      </c>
      <c r="L451" s="6">
        <v>0</v>
      </c>
      <c r="M451" s="6">
        <f t="shared" si="68"/>
        <v>15418000</v>
      </c>
      <c r="N451">
        <v>5898.637715461603</v>
      </c>
      <c r="O451">
        <f t="shared" si="65"/>
        <v>91368.470601336303</v>
      </c>
      <c r="P451">
        <f t="shared" si="66"/>
        <v>13909.802662559212</v>
      </c>
    </row>
    <row r="452" spans="2:16" x14ac:dyDescent="0.25">
      <c r="B452" t="s">
        <v>89</v>
      </c>
      <c r="C452" t="s">
        <v>117</v>
      </c>
      <c r="D452">
        <v>2</v>
      </c>
      <c r="E452" t="s">
        <v>1</v>
      </c>
      <c r="F452">
        <v>9</v>
      </c>
      <c r="G452" t="s">
        <v>33</v>
      </c>
      <c r="H452" s="6">
        <v>17</v>
      </c>
      <c r="I452" s="6">
        <v>0</v>
      </c>
      <c r="J452" s="6">
        <f t="shared" si="67"/>
        <v>17</v>
      </c>
      <c r="K452" s="6">
        <v>13733000</v>
      </c>
      <c r="L452" s="6">
        <v>0</v>
      </c>
      <c r="M452" s="6">
        <f t="shared" si="68"/>
        <v>13733000</v>
      </c>
      <c r="N452">
        <v>48991.564725544544</v>
      </c>
      <c r="O452">
        <f t="shared" si="65"/>
        <v>93529.08516489093</v>
      </c>
      <c r="P452">
        <f t="shared" si="66"/>
        <v>15051.229973381995</v>
      </c>
    </row>
    <row r="453" spans="2:16" x14ac:dyDescent="0.25">
      <c r="B453" t="s">
        <v>89</v>
      </c>
      <c r="C453" t="s">
        <v>117</v>
      </c>
      <c r="D453">
        <v>2</v>
      </c>
      <c r="E453" t="s">
        <v>1</v>
      </c>
      <c r="F453">
        <v>10</v>
      </c>
      <c r="G453" t="s">
        <v>34</v>
      </c>
      <c r="H453" s="6">
        <v>246</v>
      </c>
      <c r="I453" s="6">
        <v>0</v>
      </c>
      <c r="J453" s="6">
        <f t="shared" si="67"/>
        <v>246</v>
      </c>
      <c r="K453" s="6">
        <v>230327550</v>
      </c>
      <c r="L453" s="6">
        <v>0</v>
      </c>
      <c r="M453" s="6">
        <f t="shared" si="68"/>
        <v>230327550</v>
      </c>
      <c r="N453">
        <v>2435.8371421572924</v>
      </c>
      <c r="O453">
        <f t="shared" si="65"/>
        <v>144131.32713592233</v>
      </c>
      <c r="P453">
        <f t="shared" si="66"/>
        <v>48757.041882864469</v>
      </c>
    </row>
    <row r="454" spans="2:16" x14ac:dyDescent="0.25">
      <c r="B454" t="s">
        <v>89</v>
      </c>
      <c r="C454" t="s">
        <v>117</v>
      </c>
      <c r="D454">
        <v>2</v>
      </c>
      <c r="E454" t="s">
        <v>1</v>
      </c>
      <c r="F454">
        <v>11</v>
      </c>
      <c r="G454" t="s">
        <v>35</v>
      </c>
      <c r="H454" s="6">
        <v>24</v>
      </c>
      <c r="I454" s="6">
        <v>0</v>
      </c>
      <c r="J454" s="6">
        <f t="shared" si="67"/>
        <v>24</v>
      </c>
      <c r="K454" s="6">
        <v>18631000</v>
      </c>
      <c r="L454" s="6">
        <v>0</v>
      </c>
      <c r="M454" s="6">
        <f t="shared" si="68"/>
        <v>18631000</v>
      </c>
      <c r="N454">
        <v>4531.6463153694376</v>
      </c>
      <c r="O454">
        <f t="shared" si="65"/>
        <v>120532.01425136611</v>
      </c>
      <c r="P454">
        <f t="shared" si="66"/>
        <v>24337.025744033377</v>
      </c>
    </row>
    <row r="455" spans="2:16" x14ac:dyDescent="0.25">
      <c r="B455" t="s">
        <v>89</v>
      </c>
      <c r="C455" t="s">
        <v>117</v>
      </c>
      <c r="D455">
        <v>2</v>
      </c>
      <c r="E455" t="s">
        <v>1</v>
      </c>
      <c r="F455">
        <v>12</v>
      </c>
      <c r="G455" t="s">
        <v>36</v>
      </c>
      <c r="H455" s="6">
        <v>83</v>
      </c>
      <c r="I455" s="6">
        <v>0</v>
      </c>
      <c r="J455" s="6">
        <f t="shared" si="67"/>
        <v>83</v>
      </c>
      <c r="K455" s="6">
        <v>68125000</v>
      </c>
      <c r="L455" s="6">
        <v>0</v>
      </c>
      <c r="M455" s="6">
        <f t="shared" si="68"/>
        <v>68125000</v>
      </c>
      <c r="N455">
        <v>23138.241407339236</v>
      </c>
      <c r="O455">
        <f t="shared" ref="O455:O486" si="69">K1212/H1212</f>
        <v>79963.925461518797</v>
      </c>
      <c r="P455">
        <f t="shared" ref="P455:P486" si="70">K1212/N455</f>
        <v>13516.105523075843</v>
      </c>
    </row>
    <row r="456" spans="2:16" x14ac:dyDescent="0.25">
      <c r="B456" t="s">
        <v>89</v>
      </c>
      <c r="C456" t="s">
        <v>117</v>
      </c>
      <c r="D456">
        <v>2</v>
      </c>
      <c r="E456" t="s">
        <v>1</v>
      </c>
      <c r="F456">
        <v>13</v>
      </c>
      <c r="G456" t="s">
        <v>37</v>
      </c>
      <c r="H456" s="6">
        <v>70</v>
      </c>
      <c r="I456" s="6">
        <v>0</v>
      </c>
      <c r="J456" s="6">
        <f t="shared" ref="J456:J487" si="71">+H456+I456</f>
        <v>70</v>
      </c>
      <c r="K456" s="6">
        <v>43517500</v>
      </c>
      <c r="L456" s="6">
        <v>0</v>
      </c>
      <c r="M456" s="6">
        <f t="shared" ref="M456:M487" si="72">+K456+L456</f>
        <v>43517500</v>
      </c>
      <c r="N456">
        <v>11835.56045086361</v>
      </c>
      <c r="O456">
        <f t="shared" si="69"/>
        <v>89490.318503331626</v>
      </c>
      <c r="P456">
        <f t="shared" si="70"/>
        <v>14751.782319464241</v>
      </c>
    </row>
    <row r="457" spans="2:16" x14ac:dyDescent="0.25">
      <c r="B457" t="s">
        <v>89</v>
      </c>
      <c r="C457" t="s">
        <v>117</v>
      </c>
      <c r="D457">
        <v>2</v>
      </c>
      <c r="E457" t="s">
        <v>1</v>
      </c>
      <c r="F457">
        <v>14</v>
      </c>
      <c r="G457" t="s">
        <v>38</v>
      </c>
      <c r="H457" s="6">
        <v>32</v>
      </c>
      <c r="I457" s="6">
        <v>0</v>
      </c>
      <c r="J457" s="6">
        <f t="shared" si="71"/>
        <v>32</v>
      </c>
      <c r="K457" s="6">
        <v>16132500</v>
      </c>
      <c r="L457" s="6">
        <v>0</v>
      </c>
      <c r="M457" s="6">
        <f t="shared" si="72"/>
        <v>16132500</v>
      </c>
      <c r="N457">
        <v>7846.519681572131</v>
      </c>
      <c r="O457">
        <f t="shared" si="69"/>
        <v>106121.1773649539</v>
      </c>
      <c r="P457">
        <f t="shared" si="70"/>
        <v>20530.369358319582</v>
      </c>
    </row>
    <row r="458" spans="2:16" x14ac:dyDescent="0.25">
      <c r="B458" t="s">
        <v>89</v>
      </c>
      <c r="C458" t="s">
        <v>117</v>
      </c>
      <c r="D458">
        <v>2</v>
      </c>
      <c r="E458" t="s">
        <v>1</v>
      </c>
      <c r="F458">
        <v>15</v>
      </c>
      <c r="G458" t="s">
        <v>39</v>
      </c>
      <c r="H458" s="6">
        <v>28</v>
      </c>
      <c r="I458" s="6">
        <v>0</v>
      </c>
      <c r="J458" s="6">
        <f t="shared" si="71"/>
        <v>28</v>
      </c>
      <c r="K458" s="6">
        <v>16894600</v>
      </c>
      <c r="L458" s="6">
        <v>0</v>
      </c>
      <c r="M458" s="6">
        <f t="shared" si="72"/>
        <v>16894600</v>
      </c>
      <c r="N458">
        <v>29797.528712573236</v>
      </c>
      <c r="O458">
        <f t="shared" si="69"/>
        <v>138050.75401879489</v>
      </c>
      <c r="P458">
        <f t="shared" si="70"/>
        <v>16762.048720813775</v>
      </c>
    </row>
    <row r="459" spans="2:16" x14ac:dyDescent="0.25">
      <c r="B459" t="s">
        <v>89</v>
      </c>
      <c r="C459" t="s">
        <v>117</v>
      </c>
      <c r="D459">
        <v>3</v>
      </c>
      <c r="E459" t="s">
        <v>2</v>
      </c>
      <c r="F459">
        <v>1</v>
      </c>
      <c r="G459" t="s">
        <v>2</v>
      </c>
      <c r="H459" s="6">
        <v>80</v>
      </c>
      <c r="I459" s="6">
        <v>0</v>
      </c>
      <c r="J459" s="6">
        <f t="shared" si="71"/>
        <v>80</v>
      </c>
      <c r="K459" s="6">
        <v>42627484</v>
      </c>
      <c r="L459" s="6">
        <v>0</v>
      </c>
      <c r="M459" s="6">
        <f t="shared" si="72"/>
        <v>42627484</v>
      </c>
      <c r="N459">
        <v>14910.13804509241</v>
      </c>
      <c r="O459">
        <f t="shared" si="69"/>
        <v>131241.46657183499</v>
      </c>
      <c r="P459">
        <f t="shared" si="70"/>
        <v>12375.841286106372</v>
      </c>
    </row>
    <row r="460" spans="2:16" x14ac:dyDescent="0.25">
      <c r="B460" t="s">
        <v>89</v>
      </c>
      <c r="C460" t="s">
        <v>117</v>
      </c>
      <c r="D460">
        <v>3</v>
      </c>
      <c r="E460" t="s">
        <v>2</v>
      </c>
      <c r="F460">
        <v>2</v>
      </c>
      <c r="G460" t="s">
        <v>40</v>
      </c>
      <c r="H460" s="6">
        <v>65</v>
      </c>
      <c r="I460" s="6">
        <v>0</v>
      </c>
      <c r="J460" s="6">
        <f t="shared" si="71"/>
        <v>65</v>
      </c>
      <c r="K460" s="6">
        <v>58745989</v>
      </c>
      <c r="L460" s="6">
        <v>0</v>
      </c>
      <c r="M460" s="6">
        <f t="shared" si="72"/>
        <v>58745989</v>
      </c>
      <c r="N460">
        <v>18373.46412345464</v>
      </c>
      <c r="O460">
        <f t="shared" si="69"/>
        <v>127039.1773096976</v>
      </c>
      <c r="P460">
        <f t="shared" si="70"/>
        <v>6630.7893939541436</v>
      </c>
    </row>
    <row r="461" spans="2:16" x14ac:dyDescent="0.25">
      <c r="B461" t="s">
        <v>89</v>
      </c>
      <c r="C461" t="s">
        <v>117</v>
      </c>
      <c r="D461">
        <v>3</v>
      </c>
      <c r="E461" t="s">
        <v>2</v>
      </c>
      <c r="F461">
        <v>3</v>
      </c>
      <c r="G461" t="s">
        <v>41</v>
      </c>
      <c r="H461" s="6">
        <v>21</v>
      </c>
      <c r="I461" s="6">
        <v>0</v>
      </c>
      <c r="J461" s="6">
        <f t="shared" si="71"/>
        <v>21</v>
      </c>
      <c r="K461" s="6">
        <v>32858400</v>
      </c>
      <c r="L461" s="6">
        <v>0</v>
      </c>
      <c r="M461" s="6">
        <f t="shared" si="72"/>
        <v>32858400</v>
      </c>
      <c r="N461">
        <v>4192.5365609269365</v>
      </c>
      <c r="O461">
        <f t="shared" si="69"/>
        <v>147017.47663594471</v>
      </c>
      <c r="P461">
        <f t="shared" si="70"/>
        <v>30437.69991400771</v>
      </c>
    </row>
    <row r="462" spans="2:16" x14ac:dyDescent="0.25">
      <c r="B462" t="s">
        <v>89</v>
      </c>
      <c r="C462" t="s">
        <v>117</v>
      </c>
      <c r="D462">
        <v>3</v>
      </c>
      <c r="E462" t="s">
        <v>2</v>
      </c>
      <c r="F462">
        <v>4</v>
      </c>
      <c r="G462" t="s">
        <v>42</v>
      </c>
      <c r="H462" s="6">
        <v>50</v>
      </c>
      <c r="I462" s="6">
        <v>0</v>
      </c>
      <c r="J462" s="6">
        <f t="shared" si="71"/>
        <v>50</v>
      </c>
      <c r="K462" s="6">
        <v>22485700</v>
      </c>
      <c r="L462" s="6">
        <v>0</v>
      </c>
      <c r="M462" s="6">
        <f t="shared" si="72"/>
        <v>22485700</v>
      </c>
      <c r="N462">
        <v>19741.122078337339</v>
      </c>
      <c r="O462">
        <f t="shared" si="69"/>
        <v>101310.91645358804</v>
      </c>
      <c r="P462">
        <f t="shared" si="70"/>
        <v>20953.848025382311</v>
      </c>
    </row>
    <row r="463" spans="2:16" x14ac:dyDescent="0.25">
      <c r="B463" t="s">
        <v>89</v>
      </c>
      <c r="C463" t="s">
        <v>117</v>
      </c>
      <c r="D463">
        <v>3</v>
      </c>
      <c r="E463" t="s">
        <v>2</v>
      </c>
      <c r="F463">
        <v>5</v>
      </c>
      <c r="G463" t="s">
        <v>43</v>
      </c>
      <c r="H463" s="6">
        <v>189</v>
      </c>
      <c r="I463" s="6">
        <v>0</v>
      </c>
      <c r="J463" s="6">
        <f t="shared" si="71"/>
        <v>189</v>
      </c>
      <c r="K463" s="6">
        <v>189784296</v>
      </c>
      <c r="L463" s="6">
        <v>0</v>
      </c>
      <c r="M463" s="6">
        <f t="shared" si="72"/>
        <v>189784296</v>
      </c>
      <c r="N463">
        <v>3872.726709795375</v>
      </c>
      <c r="O463">
        <f t="shared" si="69"/>
        <v>141681.62261510128</v>
      </c>
      <c r="P463">
        <f t="shared" si="70"/>
        <v>19865.362790875824</v>
      </c>
    </row>
    <row r="464" spans="2:16" x14ac:dyDescent="0.25">
      <c r="B464" t="s">
        <v>89</v>
      </c>
      <c r="C464" t="s">
        <v>117</v>
      </c>
      <c r="D464">
        <v>3</v>
      </c>
      <c r="E464" t="s">
        <v>2</v>
      </c>
      <c r="F464">
        <v>6</v>
      </c>
      <c r="G464" t="s">
        <v>44</v>
      </c>
      <c r="H464" s="6">
        <v>40</v>
      </c>
      <c r="I464" s="6">
        <v>0</v>
      </c>
      <c r="J464" s="6">
        <f t="shared" si="71"/>
        <v>40</v>
      </c>
      <c r="K464" s="6">
        <v>101523970</v>
      </c>
      <c r="L464" s="6">
        <v>0</v>
      </c>
      <c r="M464" s="6">
        <f t="shared" si="72"/>
        <v>101523970</v>
      </c>
      <c r="N464">
        <v>11026.790531506842</v>
      </c>
      <c r="O464">
        <f t="shared" si="69"/>
        <v>146444.59020100502</v>
      </c>
      <c r="P464">
        <f t="shared" si="70"/>
        <v>10571.516114949758</v>
      </c>
    </row>
    <row r="465" spans="2:16" x14ac:dyDescent="0.25">
      <c r="B465" t="s">
        <v>89</v>
      </c>
      <c r="C465" t="s">
        <v>117</v>
      </c>
      <c r="D465">
        <v>3</v>
      </c>
      <c r="E465" t="s">
        <v>2</v>
      </c>
      <c r="F465">
        <v>7</v>
      </c>
      <c r="G465" t="s">
        <v>45</v>
      </c>
      <c r="H465" s="6">
        <v>44</v>
      </c>
      <c r="I465" s="6">
        <v>0</v>
      </c>
      <c r="J465" s="6">
        <f t="shared" si="71"/>
        <v>44</v>
      </c>
      <c r="K465" s="6">
        <v>64823100</v>
      </c>
      <c r="L465" s="6">
        <v>0</v>
      </c>
      <c r="M465" s="6">
        <f t="shared" si="72"/>
        <v>64823100</v>
      </c>
      <c r="N465">
        <v>9060.3059254600466</v>
      </c>
      <c r="O465">
        <f t="shared" si="69"/>
        <v>131696.61615302868</v>
      </c>
      <c r="P465">
        <f t="shared" si="70"/>
        <v>13677.961519131321</v>
      </c>
    </row>
    <row r="466" spans="2:16" x14ac:dyDescent="0.25">
      <c r="B466" t="s">
        <v>89</v>
      </c>
      <c r="C466" t="s">
        <v>117</v>
      </c>
      <c r="D466">
        <v>3</v>
      </c>
      <c r="E466" t="s">
        <v>2</v>
      </c>
      <c r="F466">
        <v>8</v>
      </c>
      <c r="G466" t="s">
        <v>46</v>
      </c>
      <c r="H466" s="6">
        <v>32</v>
      </c>
      <c r="I466" s="6">
        <v>0</v>
      </c>
      <c r="J466" s="6">
        <f t="shared" si="71"/>
        <v>32</v>
      </c>
      <c r="K466" s="6">
        <v>15324500</v>
      </c>
      <c r="L466" s="6">
        <v>0</v>
      </c>
      <c r="M466" s="6">
        <f t="shared" si="72"/>
        <v>15324500</v>
      </c>
      <c r="N466">
        <v>17150.431046697478</v>
      </c>
      <c r="O466">
        <f t="shared" si="69"/>
        <v>152389.22502866501</v>
      </c>
      <c r="P466">
        <f t="shared" si="70"/>
        <v>10849.129287384849</v>
      </c>
    </row>
    <row r="467" spans="2:16" x14ac:dyDescent="0.25">
      <c r="B467" t="s">
        <v>89</v>
      </c>
      <c r="C467" t="s">
        <v>117</v>
      </c>
      <c r="D467">
        <v>4</v>
      </c>
      <c r="E467" t="s">
        <v>3</v>
      </c>
      <c r="F467">
        <v>1</v>
      </c>
      <c r="G467" t="s">
        <v>3</v>
      </c>
      <c r="H467" s="12">
        <v>35</v>
      </c>
      <c r="I467" s="6">
        <v>0</v>
      </c>
      <c r="J467" s="6">
        <f t="shared" si="71"/>
        <v>35</v>
      </c>
      <c r="K467" s="6">
        <v>34710450</v>
      </c>
      <c r="L467" s="6">
        <v>0</v>
      </c>
      <c r="M467" s="6">
        <f t="shared" si="72"/>
        <v>34710450</v>
      </c>
      <c r="N467">
        <v>6152.6621366593954</v>
      </c>
      <c r="O467">
        <f t="shared" si="69"/>
        <v>196790.11439252336</v>
      </c>
      <c r="P467">
        <f t="shared" si="70"/>
        <v>10267.039749122016</v>
      </c>
    </row>
    <row r="468" spans="2:16" x14ac:dyDescent="0.25">
      <c r="B468" t="s">
        <v>89</v>
      </c>
      <c r="C468" t="s">
        <v>117</v>
      </c>
      <c r="D468">
        <v>4</v>
      </c>
      <c r="E468" t="s">
        <v>3</v>
      </c>
      <c r="F468">
        <v>2</v>
      </c>
      <c r="G468" t="s">
        <v>47</v>
      </c>
      <c r="H468" s="12">
        <v>24</v>
      </c>
      <c r="I468" s="6">
        <v>0</v>
      </c>
      <c r="J468" s="6">
        <f t="shared" si="71"/>
        <v>24</v>
      </c>
      <c r="K468" s="6">
        <v>37065900</v>
      </c>
      <c r="L468" s="6">
        <v>0</v>
      </c>
      <c r="M468" s="6">
        <f t="shared" si="72"/>
        <v>37065900</v>
      </c>
      <c r="N468">
        <v>4865.0436423250158</v>
      </c>
      <c r="O468">
        <f t="shared" si="69"/>
        <v>149239.35745762711</v>
      </c>
      <c r="P468">
        <f t="shared" si="70"/>
        <v>14479.002019051999</v>
      </c>
    </row>
    <row r="469" spans="2:16" x14ac:dyDescent="0.25">
      <c r="B469" t="s">
        <v>89</v>
      </c>
      <c r="C469" t="s">
        <v>117</v>
      </c>
      <c r="D469">
        <v>4</v>
      </c>
      <c r="E469" t="s">
        <v>3</v>
      </c>
      <c r="F469">
        <v>3</v>
      </c>
      <c r="G469" t="s">
        <v>48</v>
      </c>
      <c r="H469" s="12">
        <v>19</v>
      </c>
      <c r="I469" s="6">
        <v>0</v>
      </c>
      <c r="J469" s="6">
        <f t="shared" si="71"/>
        <v>19</v>
      </c>
      <c r="K469" s="6">
        <v>18803800</v>
      </c>
      <c r="L469" s="6">
        <v>0</v>
      </c>
      <c r="M469" s="6">
        <f t="shared" si="72"/>
        <v>18803800</v>
      </c>
      <c r="N469">
        <v>6086.0494162007808</v>
      </c>
      <c r="O469">
        <f t="shared" si="69"/>
        <v>164701.23055350553</v>
      </c>
      <c r="P469">
        <f t="shared" si="70"/>
        <v>14667.653982955273</v>
      </c>
    </row>
    <row r="470" spans="2:16" x14ac:dyDescent="0.25">
      <c r="B470" t="s">
        <v>89</v>
      </c>
      <c r="C470" t="s">
        <v>117</v>
      </c>
      <c r="D470">
        <v>4</v>
      </c>
      <c r="E470" t="s">
        <v>3</v>
      </c>
      <c r="F470">
        <v>4</v>
      </c>
      <c r="G470" t="s">
        <v>49</v>
      </c>
      <c r="H470" s="12">
        <v>6</v>
      </c>
      <c r="I470" s="6">
        <v>0</v>
      </c>
      <c r="J470" s="6">
        <f t="shared" si="71"/>
        <v>6</v>
      </c>
      <c r="K470" s="6">
        <v>2933000</v>
      </c>
      <c r="L470" s="6">
        <v>0</v>
      </c>
      <c r="M470" s="6">
        <f t="shared" si="72"/>
        <v>2933000</v>
      </c>
      <c r="N470">
        <v>7274.0402523411785</v>
      </c>
      <c r="O470">
        <f t="shared" si="69"/>
        <v>176539.350449827</v>
      </c>
      <c r="P470">
        <f t="shared" si="70"/>
        <v>7013.9661742425815</v>
      </c>
    </row>
    <row r="471" spans="2:16" x14ac:dyDescent="0.25">
      <c r="B471" t="s">
        <v>89</v>
      </c>
      <c r="C471" t="s">
        <v>117</v>
      </c>
      <c r="D471">
        <v>4</v>
      </c>
      <c r="E471" t="s">
        <v>3</v>
      </c>
      <c r="F471">
        <v>5</v>
      </c>
      <c r="G471" t="s">
        <v>50</v>
      </c>
      <c r="H471" s="12">
        <v>31</v>
      </c>
      <c r="I471" s="6">
        <v>0</v>
      </c>
      <c r="J471" s="6">
        <f t="shared" si="71"/>
        <v>31</v>
      </c>
      <c r="K471" s="6">
        <v>54361350</v>
      </c>
      <c r="L471" s="6">
        <v>0</v>
      </c>
      <c r="M471" s="6">
        <f t="shared" si="72"/>
        <v>54361350</v>
      </c>
      <c r="N471">
        <v>2969.4718344211633</v>
      </c>
      <c r="O471">
        <f t="shared" si="69"/>
        <v>163838.85209302328</v>
      </c>
      <c r="P471">
        <f t="shared" si="70"/>
        <v>11862.497832671463</v>
      </c>
    </row>
    <row r="472" spans="2:16" x14ac:dyDescent="0.25">
      <c r="B472" t="s">
        <v>89</v>
      </c>
      <c r="C472" t="s">
        <v>117</v>
      </c>
      <c r="D472">
        <v>4</v>
      </c>
      <c r="E472" t="s">
        <v>3</v>
      </c>
      <c r="F472">
        <v>6</v>
      </c>
      <c r="G472" t="s">
        <v>51</v>
      </c>
      <c r="H472" s="12">
        <v>25</v>
      </c>
      <c r="I472" s="6">
        <v>0</v>
      </c>
      <c r="J472" s="6">
        <f t="shared" si="71"/>
        <v>25</v>
      </c>
      <c r="K472" s="6">
        <v>66606940</v>
      </c>
      <c r="L472" s="6">
        <v>0</v>
      </c>
      <c r="M472" s="6">
        <f t="shared" si="72"/>
        <v>66606940</v>
      </c>
      <c r="N472">
        <v>2301.4575729954663</v>
      </c>
      <c r="O472">
        <f t="shared" si="69"/>
        <v>173362.14679611652</v>
      </c>
      <c r="P472">
        <f t="shared" si="70"/>
        <v>7758.6922868011425</v>
      </c>
    </row>
    <row r="473" spans="2:16" x14ac:dyDescent="0.25">
      <c r="B473" t="s">
        <v>89</v>
      </c>
      <c r="C473" t="s">
        <v>117</v>
      </c>
      <c r="D473">
        <v>4</v>
      </c>
      <c r="E473" t="s">
        <v>3</v>
      </c>
      <c r="F473">
        <v>7</v>
      </c>
      <c r="G473" t="s">
        <v>52</v>
      </c>
      <c r="H473" s="12">
        <v>4</v>
      </c>
      <c r="I473" s="6">
        <v>0</v>
      </c>
      <c r="J473" s="6">
        <f t="shared" si="71"/>
        <v>4</v>
      </c>
      <c r="K473" s="6">
        <v>3591300</v>
      </c>
      <c r="L473" s="6">
        <v>0</v>
      </c>
      <c r="M473" s="6">
        <f t="shared" si="72"/>
        <v>3591300</v>
      </c>
      <c r="N473">
        <v>2391.1539026940036</v>
      </c>
      <c r="O473">
        <f t="shared" si="69"/>
        <v>146990.5340397351</v>
      </c>
      <c r="P473">
        <f t="shared" si="70"/>
        <v>9282.3680713287704</v>
      </c>
    </row>
    <row r="474" spans="2:16" x14ac:dyDescent="0.25">
      <c r="B474" t="s">
        <v>89</v>
      </c>
      <c r="C474" t="s">
        <v>117</v>
      </c>
      <c r="D474">
        <v>4</v>
      </c>
      <c r="E474" t="s">
        <v>3</v>
      </c>
      <c r="F474">
        <v>8</v>
      </c>
      <c r="G474" t="s">
        <v>53</v>
      </c>
      <c r="H474" s="12">
        <v>6</v>
      </c>
      <c r="I474" s="6">
        <v>0</v>
      </c>
      <c r="J474" s="6">
        <f t="shared" si="71"/>
        <v>6</v>
      </c>
      <c r="K474" s="6">
        <v>6190500</v>
      </c>
      <c r="L474" s="6">
        <v>0</v>
      </c>
      <c r="M474" s="6">
        <f t="shared" si="72"/>
        <v>6190500</v>
      </c>
      <c r="N474">
        <v>3226.690718407247</v>
      </c>
      <c r="O474">
        <f t="shared" si="69"/>
        <v>110125.19131578947</v>
      </c>
      <c r="P474">
        <f t="shared" si="70"/>
        <v>5187.6769547540298</v>
      </c>
    </row>
    <row r="475" spans="2:16" x14ac:dyDescent="0.25">
      <c r="B475" t="s">
        <v>89</v>
      </c>
      <c r="C475" t="s">
        <v>117</v>
      </c>
      <c r="D475">
        <v>4</v>
      </c>
      <c r="E475" t="s">
        <v>3</v>
      </c>
      <c r="F475">
        <v>9</v>
      </c>
      <c r="G475" t="s">
        <v>54</v>
      </c>
      <c r="H475" s="12">
        <v>16</v>
      </c>
      <c r="I475" s="6">
        <v>0</v>
      </c>
      <c r="J475" s="6">
        <f t="shared" si="71"/>
        <v>16</v>
      </c>
      <c r="K475" s="6">
        <v>30647450</v>
      </c>
      <c r="L475" s="6">
        <v>0</v>
      </c>
      <c r="M475" s="6">
        <f t="shared" si="72"/>
        <v>30647450</v>
      </c>
      <c r="N475">
        <v>23811.42955703714</v>
      </c>
      <c r="O475">
        <f t="shared" si="69"/>
        <v>101981.30101960784</v>
      </c>
      <c r="P475">
        <f t="shared" si="70"/>
        <v>14197.720135626576</v>
      </c>
    </row>
    <row r="476" spans="2:16" x14ac:dyDescent="0.25">
      <c r="B476" t="s">
        <v>89</v>
      </c>
      <c r="C476" t="s">
        <v>117</v>
      </c>
      <c r="D476">
        <v>4</v>
      </c>
      <c r="E476" t="s">
        <v>3</v>
      </c>
      <c r="F476">
        <v>10</v>
      </c>
      <c r="G476" t="s">
        <v>55</v>
      </c>
      <c r="H476" s="12">
        <v>59</v>
      </c>
      <c r="I476" s="6">
        <v>0</v>
      </c>
      <c r="J476" s="6">
        <f t="shared" si="71"/>
        <v>59</v>
      </c>
      <c r="K476" s="6">
        <v>41954550</v>
      </c>
      <c r="L476" s="6">
        <v>0</v>
      </c>
      <c r="M476" s="6">
        <f t="shared" si="72"/>
        <v>41954550</v>
      </c>
      <c r="N476">
        <v>16777.863115433272</v>
      </c>
      <c r="O476">
        <f t="shared" si="69"/>
        <v>112177.10203000883</v>
      </c>
      <c r="P476">
        <f t="shared" si="70"/>
        <v>7575.2588828245334</v>
      </c>
    </row>
    <row r="477" spans="2:16" x14ac:dyDescent="0.25">
      <c r="B477" t="s">
        <v>89</v>
      </c>
      <c r="C477" t="s">
        <v>117</v>
      </c>
      <c r="D477">
        <v>5</v>
      </c>
      <c r="E477" t="s">
        <v>4</v>
      </c>
      <c r="F477">
        <v>1</v>
      </c>
      <c r="G477" t="s">
        <v>56</v>
      </c>
      <c r="H477" s="12">
        <v>38</v>
      </c>
      <c r="I477" s="6">
        <v>0</v>
      </c>
      <c r="J477" s="6">
        <f t="shared" si="71"/>
        <v>38</v>
      </c>
      <c r="K477" s="6">
        <v>33897000</v>
      </c>
      <c r="L477" s="6">
        <v>0</v>
      </c>
      <c r="M477" s="6">
        <f t="shared" si="72"/>
        <v>33897000</v>
      </c>
      <c r="N477">
        <v>17276.049141654847</v>
      </c>
      <c r="O477">
        <f t="shared" si="69"/>
        <v>161207.65398907103</v>
      </c>
      <c r="P477">
        <f t="shared" si="70"/>
        <v>20491.491153867468</v>
      </c>
    </row>
    <row r="478" spans="2:16" x14ac:dyDescent="0.25">
      <c r="B478" t="s">
        <v>89</v>
      </c>
      <c r="C478" t="s">
        <v>117</v>
      </c>
      <c r="D478">
        <v>5</v>
      </c>
      <c r="E478" t="s">
        <v>4</v>
      </c>
      <c r="F478">
        <v>2</v>
      </c>
      <c r="G478" t="s">
        <v>57</v>
      </c>
      <c r="H478" s="12">
        <v>44</v>
      </c>
      <c r="I478" s="6">
        <v>0</v>
      </c>
      <c r="J478" s="6">
        <f t="shared" si="71"/>
        <v>44</v>
      </c>
      <c r="K478" s="6">
        <v>21244000</v>
      </c>
      <c r="L478" s="6">
        <v>0</v>
      </c>
      <c r="M478" s="6">
        <f t="shared" si="72"/>
        <v>21244000</v>
      </c>
      <c r="N478">
        <v>16989.192986664159</v>
      </c>
      <c r="O478">
        <f t="shared" si="69"/>
        <v>139305.03456070638</v>
      </c>
      <c r="P478">
        <f t="shared" si="70"/>
        <v>18572.153693684879</v>
      </c>
    </row>
    <row r="479" spans="2:16" x14ac:dyDescent="0.25">
      <c r="B479" t="s">
        <v>89</v>
      </c>
      <c r="C479" t="s">
        <v>117</v>
      </c>
      <c r="D479">
        <v>5</v>
      </c>
      <c r="E479" t="s">
        <v>4</v>
      </c>
      <c r="F479">
        <v>3</v>
      </c>
      <c r="G479" t="s">
        <v>58</v>
      </c>
      <c r="H479" s="12">
        <v>60</v>
      </c>
      <c r="I479" s="6">
        <v>0</v>
      </c>
      <c r="J479" s="6">
        <f t="shared" si="71"/>
        <v>60</v>
      </c>
      <c r="K479" s="6">
        <v>45712800</v>
      </c>
      <c r="L479" s="6">
        <v>0</v>
      </c>
      <c r="M479" s="6">
        <f t="shared" si="72"/>
        <v>45712800</v>
      </c>
      <c r="N479">
        <v>7901.3779759508561</v>
      </c>
      <c r="O479">
        <f t="shared" si="69"/>
        <v>110534.1048275862</v>
      </c>
      <c r="P479">
        <f t="shared" si="70"/>
        <v>8113.7468673348703</v>
      </c>
    </row>
    <row r="480" spans="2:16" x14ac:dyDescent="0.25">
      <c r="B480" t="s">
        <v>89</v>
      </c>
      <c r="C480" t="s">
        <v>117</v>
      </c>
      <c r="D480">
        <v>5</v>
      </c>
      <c r="E480" t="s">
        <v>4</v>
      </c>
      <c r="F480">
        <v>4</v>
      </c>
      <c r="G480" t="s">
        <v>59</v>
      </c>
      <c r="H480" s="12">
        <v>13</v>
      </c>
      <c r="I480" s="6">
        <v>0</v>
      </c>
      <c r="J480" s="6">
        <f t="shared" si="71"/>
        <v>13</v>
      </c>
      <c r="K480" s="6">
        <v>4972000</v>
      </c>
      <c r="L480" s="6">
        <v>0</v>
      </c>
      <c r="M480" s="6">
        <f t="shared" si="72"/>
        <v>4972000</v>
      </c>
      <c r="N480">
        <v>12854.749731311969</v>
      </c>
      <c r="O480">
        <f t="shared" si="69"/>
        <v>159171.17385234902</v>
      </c>
      <c r="P480">
        <f t="shared" si="70"/>
        <v>9224.8022714244908</v>
      </c>
    </row>
    <row r="481" spans="2:16" x14ac:dyDescent="0.25">
      <c r="B481" t="s">
        <v>89</v>
      </c>
      <c r="C481" t="s">
        <v>117</v>
      </c>
      <c r="D481">
        <v>5</v>
      </c>
      <c r="E481" t="s">
        <v>4</v>
      </c>
      <c r="F481">
        <v>5</v>
      </c>
      <c r="G481" t="s">
        <v>60</v>
      </c>
      <c r="H481" s="12">
        <v>39</v>
      </c>
      <c r="I481" s="6">
        <v>0</v>
      </c>
      <c r="J481" s="6">
        <f t="shared" si="71"/>
        <v>39</v>
      </c>
      <c r="K481" s="6">
        <v>55778440</v>
      </c>
      <c r="L481" s="6">
        <v>0</v>
      </c>
      <c r="M481" s="6">
        <f t="shared" si="72"/>
        <v>55778440</v>
      </c>
      <c r="N481">
        <v>8908.6907515189141</v>
      </c>
      <c r="O481">
        <f t="shared" si="69"/>
        <v>102336.56792540793</v>
      </c>
      <c r="P481">
        <f t="shared" si="70"/>
        <v>9856.080733864228</v>
      </c>
    </row>
    <row r="482" spans="2:16" x14ac:dyDescent="0.25">
      <c r="B482" t="s">
        <v>89</v>
      </c>
      <c r="C482" t="s">
        <v>117</v>
      </c>
      <c r="D482">
        <v>5</v>
      </c>
      <c r="E482" t="s">
        <v>4</v>
      </c>
      <c r="F482">
        <v>6</v>
      </c>
      <c r="G482" t="s">
        <v>61</v>
      </c>
      <c r="H482" s="12">
        <v>14</v>
      </c>
      <c r="I482" s="6">
        <v>0</v>
      </c>
      <c r="J482" s="6">
        <f t="shared" si="71"/>
        <v>14</v>
      </c>
      <c r="K482" s="6">
        <v>10959000</v>
      </c>
      <c r="L482" s="6">
        <v>0</v>
      </c>
      <c r="M482" s="6">
        <f t="shared" si="72"/>
        <v>10959000</v>
      </c>
      <c r="N482">
        <v>7246.3983524414798</v>
      </c>
      <c r="O482">
        <f t="shared" si="69"/>
        <v>86581.282887029287</v>
      </c>
      <c r="P482">
        <f t="shared" si="70"/>
        <v>11422.461533889078</v>
      </c>
    </row>
    <row r="483" spans="2:16" x14ac:dyDescent="0.25">
      <c r="B483" t="s">
        <v>89</v>
      </c>
      <c r="C483" t="s">
        <v>117</v>
      </c>
      <c r="D483">
        <v>5</v>
      </c>
      <c r="E483" t="s">
        <v>4</v>
      </c>
      <c r="F483">
        <v>7</v>
      </c>
      <c r="G483" t="s">
        <v>62</v>
      </c>
      <c r="H483" s="12">
        <v>15</v>
      </c>
      <c r="I483" s="6">
        <v>0</v>
      </c>
      <c r="J483" s="6">
        <f t="shared" si="71"/>
        <v>15</v>
      </c>
      <c r="K483" s="6">
        <v>12040400</v>
      </c>
      <c r="L483" s="6">
        <v>0</v>
      </c>
      <c r="M483" s="6">
        <f t="shared" si="72"/>
        <v>12040400</v>
      </c>
      <c r="N483">
        <v>5191.9853641216414</v>
      </c>
      <c r="O483">
        <f t="shared" si="69"/>
        <v>97063.072799999994</v>
      </c>
      <c r="P483">
        <f t="shared" si="70"/>
        <v>15890.570965420588</v>
      </c>
    </row>
    <row r="484" spans="2:16" x14ac:dyDescent="0.25">
      <c r="B484" t="s">
        <v>89</v>
      </c>
      <c r="C484" t="s">
        <v>117</v>
      </c>
      <c r="D484">
        <v>5</v>
      </c>
      <c r="E484" t="s">
        <v>4</v>
      </c>
      <c r="F484">
        <v>8</v>
      </c>
      <c r="G484" t="s">
        <v>63</v>
      </c>
      <c r="H484" s="12">
        <v>4</v>
      </c>
      <c r="I484" s="6">
        <v>0</v>
      </c>
      <c r="J484" s="6">
        <f t="shared" si="71"/>
        <v>4</v>
      </c>
      <c r="K484" s="6">
        <v>1304000</v>
      </c>
      <c r="L484" s="6">
        <v>0</v>
      </c>
      <c r="M484" s="6">
        <f t="shared" si="72"/>
        <v>1304000</v>
      </c>
      <c r="N484">
        <v>4441.1434394820544</v>
      </c>
      <c r="O484">
        <f t="shared" si="69"/>
        <v>114043.00504084013</v>
      </c>
      <c r="P484">
        <f t="shared" si="70"/>
        <v>22006.687388461891</v>
      </c>
    </row>
    <row r="485" spans="2:16" x14ac:dyDescent="0.25">
      <c r="B485" t="s">
        <v>89</v>
      </c>
      <c r="C485" t="s">
        <v>117</v>
      </c>
      <c r="D485">
        <v>5</v>
      </c>
      <c r="E485" t="s">
        <v>4</v>
      </c>
      <c r="F485">
        <v>9</v>
      </c>
      <c r="G485" t="s">
        <v>64</v>
      </c>
      <c r="H485" s="12">
        <v>5</v>
      </c>
      <c r="I485" s="6">
        <v>0</v>
      </c>
      <c r="J485" s="6">
        <f t="shared" si="71"/>
        <v>5</v>
      </c>
      <c r="K485" s="6">
        <v>2568000</v>
      </c>
      <c r="L485" s="6">
        <v>0</v>
      </c>
      <c r="M485" s="6">
        <f t="shared" si="72"/>
        <v>2568000</v>
      </c>
      <c r="N485">
        <v>12524.955688108188</v>
      </c>
      <c r="O485">
        <f t="shared" si="69"/>
        <v>96521.309916367987</v>
      </c>
      <c r="P485">
        <f t="shared" si="70"/>
        <v>6450.1893988099655</v>
      </c>
    </row>
    <row r="486" spans="2:16" x14ac:dyDescent="0.25">
      <c r="B486" t="s">
        <v>89</v>
      </c>
      <c r="C486" t="s">
        <v>117</v>
      </c>
      <c r="D486">
        <v>5</v>
      </c>
      <c r="E486" t="s">
        <v>4</v>
      </c>
      <c r="F486">
        <v>10</v>
      </c>
      <c r="G486" t="s">
        <v>65</v>
      </c>
      <c r="H486" s="12">
        <v>7</v>
      </c>
      <c r="I486" s="6">
        <v>0</v>
      </c>
      <c r="J486" s="6">
        <f t="shared" si="71"/>
        <v>7</v>
      </c>
      <c r="K486" s="6">
        <v>3081000</v>
      </c>
      <c r="L486" s="6">
        <v>0</v>
      </c>
      <c r="M486" s="6">
        <f t="shared" si="72"/>
        <v>3081000</v>
      </c>
      <c r="N486">
        <v>2673.2070571097288</v>
      </c>
      <c r="O486">
        <f t="shared" si="69"/>
        <v>107814.92092868988</v>
      </c>
      <c r="P486">
        <f t="shared" si="70"/>
        <v>24320.000632607709</v>
      </c>
    </row>
    <row r="487" spans="2:16" x14ac:dyDescent="0.25">
      <c r="B487" t="s">
        <v>89</v>
      </c>
      <c r="C487" t="s">
        <v>117</v>
      </c>
      <c r="D487">
        <v>5</v>
      </c>
      <c r="E487" t="s">
        <v>4</v>
      </c>
      <c r="F487">
        <v>11</v>
      </c>
      <c r="G487" t="s">
        <v>66</v>
      </c>
      <c r="H487" s="12">
        <v>5</v>
      </c>
      <c r="I487" s="6">
        <v>0</v>
      </c>
      <c r="J487" s="6">
        <f t="shared" si="71"/>
        <v>5</v>
      </c>
      <c r="K487" s="6">
        <v>4388000</v>
      </c>
      <c r="L487" s="6">
        <v>0</v>
      </c>
      <c r="M487" s="6">
        <f t="shared" si="72"/>
        <v>4388000</v>
      </c>
      <c r="N487">
        <v>35284.844375583321</v>
      </c>
      <c r="O487">
        <f t="shared" ref="O487:O518" si="73">K1244/H1244</f>
        <v>107935.00343706777</v>
      </c>
      <c r="P487">
        <f t="shared" ref="P487:P518" si="74">K1244/N487</f>
        <v>17693.037079455145</v>
      </c>
    </row>
    <row r="488" spans="2:16" x14ac:dyDescent="0.25">
      <c r="B488" t="s">
        <v>89</v>
      </c>
      <c r="C488" t="s">
        <v>117</v>
      </c>
      <c r="D488">
        <v>6</v>
      </c>
      <c r="E488" t="s">
        <v>5</v>
      </c>
      <c r="F488">
        <v>1</v>
      </c>
      <c r="G488" t="s">
        <v>5</v>
      </c>
      <c r="H488" s="12">
        <v>167</v>
      </c>
      <c r="I488" s="6">
        <v>0</v>
      </c>
      <c r="J488" s="6">
        <f t="shared" ref="J488:J519" si="75">+H488+I488</f>
        <v>167</v>
      </c>
      <c r="K488" s="6">
        <v>108918700</v>
      </c>
      <c r="L488" s="6">
        <v>0</v>
      </c>
      <c r="M488" s="6">
        <f t="shared" ref="M488:M519" si="76">+K488+L488</f>
        <v>108918700</v>
      </c>
      <c r="N488">
        <v>7377.8999719401199</v>
      </c>
      <c r="O488">
        <f t="shared" si="73"/>
        <v>94893.4572047244</v>
      </c>
      <c r="P488">
        <f t="shared" si="74"/>
        <v>13067.641589974986</v>
      </c>
    </row>
    <row r="489" spans="2:16" x14ac:dyDescent="0.25">
      <c r="B489" t="s">
        <v>89</v>
      </c>
      <c r="C489" t="s">
        <v>117</v>
      </c>
      <c r="D489">
        <v>6</v>
      </c>
      <c r="E489" t="s">
        <v>5</v>
      </c>
      <c r="F489">
        <v>2</v>
      </c>
      <c r="G489" t="s">
        <v>67</v>
      </c>
      <c r="H489" s="12">
        <v>22</v>
      </c>
      <c r="I489" s="6">
        <v>0</v>
      </c>
      <c r="J489" s="6">
        <f t="shared" si="75"/>
        <v>22</v>
      </c>
      <c r="K489" s="6">
        <v>11113000</v>
      </c>
      <c r="L489" s="6">
        <v>0</v>
      </c>
      <c r="M489" s="6">
        <f t="shared" si="76"/>
        <v>11113000</v>
      </c>
      <c r="N489">
        <v>22247.547759184497</v>
      </c>
      <c r="O489">
        <f t="shared" si="73"/>
        <v>102226.35149321267</v>
      </c>
      <c r="P489">
        <f t="shared" si="74"/>
        <v>11170.321474078248</v>
      </c>
    </row>
    <row r="490" spans="2:16" x14ac:dyDescent="0.25">
      <c r="B490" t="s">
        <v>89</v>
      </c>
      <c r="C490" t="s">
        <v>117</v>
      </c>
      <c r="D490">
        <v>6</v>
      </c>
      <c r="E490" t="s">
        <v>5</v>
      </c>
      <c r="F490">
        <v>3</v>
      </c>
      <c r="G490" t="s">
        <v>68</v>
      </c>
      <c r="H490" s="12">
        <v>19</v>
      </c>
      <c r="I490" s="6">
        <v>0</v>
      </c>
      <c r="J490" s="6">
        <f t="shared" si="75"/>
        <v>19</v>
      </c>
      <c r="K490" s="6">
        <v>12400000</v>
      </c>
      <c r="L490" s="6">
        <v>0</v>
      </c>
      <c r="M490" s="6">
        <f t="shared" si="76"/>
        <v>12400000</v>
      </c>
      <c r="N490">
        <v>3256.3111550215913</v>
      </c>
      <c r="O490">
        <f t="shared" si="73"/>
        <v>92561.831930333821</v>
      </c>
      <c r="P490">
        <f t="shared" si="74"/>
        <v>19585.076230092985</v>
      </c>
    </row>
    <row r="491" spans="2:16" x14ac:dyDescent="0.25">
      <c r="B491" t="s">
        <v>89</v>
      </c>
      <c r="C491" t="s">
        <v>117</v>
      </c>
      <c r="D491">
        <v>6</v>
      </c>
      <c r="E491" t="s">
        <v>5</v>
      </c>
      <c r="F491">
        <v>4</v>
      </c>
      <c r="G491" t="s">
        <v>69</v>
      </c>
      <c r="H491" s="12">
        <v>19</v>
      </c>
      <c r="I491" s="6">
        <v>0</v>
      </c>
      <c r="J491" s="6">
        <f t="shared" si="75"/>
        <v>19</v>
      </c>
      <c r="K491" s="6">
        <v>6477000</v>
      </c>
      <c r="L491" s="6">
        <v>0</v>
      </c>
      <c r="M491" s="6">
        <f t="shared" si="76"/>
        <v>6477000</v>
      </c>
      <c r="N491">
        <v>10520.164013837739</v>
      </c>
      <c r="O491">
        <f t="shared" si="73"/>
        <v>111549.18052122115</v>
      </c>
      <c r="P491">
        <f t="shared" si="74"/>
        <v>14240.324508529155</v>
      </c>
    </row>
    <row r="492" spans="2:16" x14ac:dyDescent="0.25">
      <c r="B492" t="s">
        <v>89</v>
      </c>
      <c r="C492" t="s">
        <v>117</v>
      </c>
      <c r="D492">
        <v>6</v>
      </c>
      <c r="E492" t="s">
        <v>5</v>
      </c>
      <c r="F492">
        <v>5</v>
      </c>
      <c r="G492" t="s">
        <v>70</v>
      </c>
      <c r="H492" s="12">
        <v>13</v>
      </c>
      <c r="I492" s="6">
        <v>0</v>
      </c>
      <c r="J492" s="6">
        <f t="shared" si="75"/>
        <v>13</v>
      </c>
      <c r="K492" s="6">
        <v>9659000</v>
      </c>
      <c r="L492" s="6">
        <v>0</v>
      </c>
      <c r="M492" s="6">
        <f t="shared" si="76"/>
        <v>9659000</v>
      </c>
      <c r="N492">
        <v>7689.5675695475775</v>
      </c>
      <c r="O492">
        <f t="shared" si="73"/>
        <v>95832.3149739777</v>
      </c>
      <c r="P492">
        <f t="shared" si="74"/>
        <v>16762.251254602554</v>
      </c>
    </row>
    <row r="493" spans="2:16" x14ac:dyDescent="0.25">
      <c r="B493" t="s">
        <v>89</v>
      </c>
      <c r="C493" t="s">
        <v>117</v>
      </c>
      <c r="D493">
        <v>6</v>
      </c>
      <c r="E493" t="s">
        <v>5</v>
      </c>
      <c r="F493">
        <v>6</v>
      </c>
      <c r="G493" t="s">
        <v>71</v>
      </c>
      <c r="H493" s="12">
        <v>9</v>
      </c>
      <c r="I493" s="6">
        <v>0</v>
      </c>
      <c r="J493" s="6">
        <f t="shared" si="75"/>
        <v>9</v>
      </c>
      <c r="K493" s="6">
        <v>3948000</v>
      </c>
      <c r="L493" s="6">
        <v>0</v>
      </c>
      <c r="M493" s="6">
        <f t="shared" si="76"/>
        <v>3948000</v>
      </c>
      <c r="N493">
        <v>14123.612221792979</v>
      </c>
      <c r="O493">
        <f t="shared" si="73"/>
        <v>105452.52279883382</v>
      </c>
      <c r="P493">
        <f t="shared" si="74"/>
        <v>10243.899294881157</v>
      </c>
    </row>
    <row r="494" spans="2:16" x14ac:dyDescent="0.25">
      <c r="B494" t="s">
        <v>89</v>
      </c>
      <c r="C494" t="s">
        <v>117</v>
      </c>
      <c r="D494">
        <v>6</v>
      </c>
      <c r="E494" t="s">
        <v>5</v>
      </c>
      <c r="F494">
        <v>7</v>
      </c>
      <c r="G494" t="s">
        <v>72</v>
      </c>
      <c r="H494" s="12">
        <v>41</v>
      </c>
      <c r="I494" s="6">
        <v>0</v>
      </c>
      <c r="J494" s="6">
        <f t="shared" si="75"/>
        <v>41</v>
      </c>
      <c r="K494" s="6">
        <v>38287000</v>
      </c>
      <c r="L494" s="6">
        <v>0</v>
      </c>
      <c r="M494" s="6">
        <f t="shared" si="76"/>
        <v>38287000</v>
      </c>
      <c r="N494">
        <v>17315.743941225446</v>
      </c>
      <c r="O494">
        <f t="shared" si="73"/>
        <v>102549.94350543479</v>
      </c>
      <c r="P494">
        <f t="shared" si="74"/>
        <v>17435.406454655269</v>
      </c>
    </row>
    <row r="495" spans="2:16" x14ac:dyDescent="0.25">
      <c r="B495" t="s">
        <v>89</v>
      </c>
      <c r="C495" t="s">
        <v>117</v>
      </c>
      <c r="D495">
        <v>6</v>
      </c>
      <c r="E495" t="s">
        <v>5</v>
      </c>
      <c r="F495">
        <v>8</v>
      </c>
      <c r="G495" t="s">
        <v>73</v>
      </c>
      <c r="H495" s="12">
        <v>32</v>
      </c>
      <c r="I495" s="6">
        <v>0</v>
      </c>
      <c r="J495" s="6">
        <f t="shared" si="75"/>
        <v>32</v>
      </c>
      <c r="K495" s="6">
        <v>41792000</v>
      </c>
      <c r="L495" s="6">
        <v>0</v>
      </c>
      <c r="M495" s="6">
        <f t="shared" si="76"/>
        <v>41792000</v>
      </c>
      <c r="N495">
        <v>5283.9701376475314</v>
      </c>
      <c r="O495">
        <f t="shared" si="73"/>
        <v>81081.949427312764</v>
      </c>
      <c r="P495">
        <f t="shared" si="74"/>
        <v>17416.452062117758</v>
      </c>
    </row>
    <row r="496" spans="2:16" x14ac:dyDescent="0.25">
      <c r="B496" t="s">
        <v>89</v>
      </c>
      <c r="C496" t="s">
        <v>117</v>
      </c>
      <c r="D496">
        <v>6</v>
      </c>
      <c r="E496" t="s">
        <v>5</v>
      </c>
      <c r="F496">
        <v>9</v>
      </c>
      <c r="G496" t="s">
        <v>74</v>
      </c>
      <c r="H496" s="12">
        <v>4</v>
      </c>
      <c r="I496" s="6">
        <v>0</v>
      </c>
      <c r="J496" s="6">
        <f t="shared" si="75"/>
        <v>4</v>
      </c>
      <c r="K496" s="6">
        <v>3872000</v>
      </c>
      <c r="L496" s="6">
        <v>0</v>
      </c>
      <c r="M496" s="6">
        <f t="shared" si="76"/>
        <v>3872000</v>
      </c>
      <c r="N496">
        <v>12641.491396565345</v>
      </c>
      <c r="O496">
        <f t="shared" si="73"/>
        <v>109640.82889699179</v>
      </c>
      <c r="P496">
        <f t="shared" si="74"/>
        <v>19028.765756654095</v>
      </c>
    </row>
    <row r="497" spans="1:16" x14ac:dyDescent="0.25">
      <c r="B497" t="s">
        <v>89</v>
      </c>
      <c r="C497" t="s">
        <v>117</v>
      </c>
      <c r="D497">
        <v>6</v>
      </c>
      <c r="E497" t="s">
        <v>5</v>
      </c>
      <c r="F497">
        <v>10</v>
      </c>
      <c r="G497" t="s">
        <v>75</v>
      </c>
      <c r="H497" s="12">
        <v>13</v>
      </c>
      <c r="I497" s="6">
        <v>0</v>
      </c>
      <c r="J497" s="6">
        <f t="shared" si="75"/>
        <v>13</v>
      </c>
      <c r="K497" s="6">
        <v>12676000</v>
      </c>
      <c r="L497" s="6">
        <v>0</v>
      </c>
      <c r="M497" s="6">
        <f t="shared" si="76"/>
        <v>12676000</v>
      </c>
      <c r="N497">
        <v>4938.3502204181432</v>
      </c>
      <c r="O497">
        <f t="shared" si="73"/>
        <v>101320.97414913958</v>
      </c>
      <c r="P497">
        <f t="shared" si="74"/>
        <v>21460.960488749268</v>
      </c>
    </row>
    <row r="498" spans="1:16" x14ac:dyDescent="0.25">
      <c r="B498" t="s">
        <v>89</v>
      </c>
      <c r="C498" t="s">
        <v>117</v>
      </c>
      <c r="D498">
        <v>6</v>
      </c>
      <c r="E498" t="s">
        <v>5</v>
      </c>
      <c r="F498">
        <v>11</v>
      </c>
      <c r="G498" t="s">
        <v>76</v>
      </c>
      <c r="H498" s="12">
        <v>4</v>
      </c>
      <c r="I498" s="6">
        <v>0</v>
      </c>
      <c r="J498" s="6">
        <f t="shared" si="75"/>
        <v>4</v>
      </c>
      <c r="K498" s="6">
        <v>5340000</v>
      </c>
      <c r="L498" s="6">
        <v>0</v>
      </c>
      <c r="M498" s="6">
        <f t="shared" si="76"/>
        <v>5340000</v>
      </c>
      <c r="N498">
        <v>32918.459209620392</v>
      </c>
      <c r="O498">
        <f t="shared" si="73"/>
        <v>74525.787118902444</v>
      </c>
      <c r="P498">
        <f t="shared" si="74"/>
        <v>5940.6080993866517</v>
      </c>
    </row>
    <row r="499" spans="1:16" x14ac:dyDescent="0.25">
      <c r="B499" t="s">
        <v>89</v>
      </c>
      <c r="C499" t="s">
        <v>117</v>
      </c>
      <c r="D499">
        <v>7</v>
      </c>
      <c r="E499" t="s">
        <v>6</v>
      </c>
      <c r="F499">
        <v>1</v>
      </c>
      <c r="G499" t="s">
        <v>6</v>
      </c>
      <c r="H499" s="12">
        <v>66</v>
      </c>
      <c r="I499" s="6">
        <v>0</v>
      </c>
      <c r="J499" s="6">
        <f t="shared" si="75"/>
        <v>66</v>
      </c>
      <c r="K499" s="6">
        <v>42157312</v>
      </c>
      <c r="L499" s="6">
        <v>0</v>
      </c>
      <c r="M499" s="6">
        <f t="shared" si="76"/>
        <v>42157312</v>
      </c>
      <c r="N499">
        <v>46173.836792201844</v>
      </c>
      <c r="O499">
        <f t="shared" si="73"/>
        <v>111810.553914969</v>
      </c>
      <c r="P499">
        <f t="shared" si="74"/>
        <v>19137.218584772992</v>
      </c>
    </row>
    <row r="500" spans="1:16" x14ac:dyDescent="0.25">
      <c r="B500" t="s">
        <v>89</v>
      </c>
      <c r="C500" t="s">
        <v>117</v>
      </c>
      <c r="D500">
        <v>7</v>
      </c>
      <c r="E500" t="s">
        <v>6</v>
      </c>
      <c r="F500">
        <v>2</v>
      </c>
      <c r="G500" t="s">
        <v>77</v>
      </c>
      <c r="H500" s="12">
        <v>89</v>
      </c>
      <c r="I500" s="6">
        <v>0</v>
      </c>
      <c r="J500" s="6">
        <f t="shared" si="75"/>
        <v>89</v>
      </c>
      <c r="K500" s="6">
        <v>80501676</v>
      </c>
      <c r="L500" s="6">
        <v>0</v>
      </c>
      <c r="M500" s="6">
        <f t="shared" si="76"/>
        <v>80501676</v>
      </c>
      <c r="N500">
        <v>19552.512928644737</v>
      </c>
      <c r="O500">
        <f t="shared" si="73"/>
        <v>148144.50223303752</v>
      </c>
      <c r="P500">
        <f t="shared" si="74"/>
        <v>26465.587732301163</v>
      </c>
    </row>
    <row r="501" spans="1:16" x14ac:dyDescent="0.25">
      <c r="B501" t="s">
        <v>89</v>
      </c>
      <c r="C501" t="s">
        <v>117</v>
      </c>
      <c r="D501">
        <v>7</v>
      </c>
      <c r="E501" t="s">
        <v>6</v>
      </c>
      <c r="F501">
        <v>3</v>
      </c>
      <c r="G501" t="s">
        <v>78</v>
      </c>
      <c r="H501" s="12">
        <v>60</v>
      </c>
      <c r="I501" s="6">
        <v>0</v>
      </c>
      <c r="J501" s="6">
        <f t="shared" si="75"/>
        <v>60</v>
      </c>
      <c r="K501" s="6">
        <v>32867638</v>
      </c>
      <c r="L501" s="6">
        <v>0</v>
      </c>
      <c r="M501" s="6">
        <f t="shared" si="76"/>
        <v>32867638</v>
      </c>
      <c r="N501">
        <v>16150.347077683142</v>
      </c>
      <c r="O501">
        <f t="shared" si="73"/>
        <v>111932.65106533255</v>
      </c>
      <c r="P501">
        <f t="shared" si="74"/>
        <v>11775.20044896035</v>
      </c>
    </row>
    <row r="502" spans="1:16" x14ac:dyDescent="0.25">
      <c r="B502" t="s">
        <v>89</v>
      </c>
      <c r="C502" t="s">
        <v>117</v>
      </c>
      <c r="D502">
        <v>7</v>
      </c>
      <c r="E502" t="s">
        <v>6</v>
      </c>
      <c r="F502">
        <v>4</v>
      </c>
      <c r="G502" t="s">
        <v>91</v>
      </c>
      <c r="H502" s="12">
        <v>8</v>
      </c>
      <c r="I502" s="6">
        <v>0</v>
      </c>
      <c r="J502" s="6">
        <f t="shared" si="75"/>
        <v>8</v>
      </c>
      <c r="K502" s="6">
        <v>3794000</v>
      </c>
      <c r="L502" s="6">
        <v>0</v>
      </c>
      <c r="M502" s="6">
        <f t="shared" si="76"/>
        <v>3794000</v>
      </c>
      <c r="N502">
        <v>14864.583100615211</v>
      </c>
      <c r="O502">
        <f t="shared" si="73"/>
        <v>99020.533058946618</v>
      </c>
      <c r="P502">
        <f t="shared" si="74"/>
        <v>19098.542243559481</v>
      </c>
    </row>
    <row r="503" spans="1:16" x14ac:dyDescent="0.25">
      <c r="B503" t="s">
        <v>89</v>
      </c>
      <c r="C503" t="s">
        <v>117</v>
      </c>
      <c r="D503">
        <v>7</v>
      </c>
      <c r="E503" t="s">
        <v>6</v>
      </c>
      <c r="F503">
        <v>5</v>
      </c>
      <c r="G503" t="s">
        <v>79</v>
      </c>
      <c r="H503" s="12">
        <v>15</v>
      </c>
      <c r="I503" s="6">
        <v>0</v>
      </c>
      <c r="J503" s="6">
        <f t="shared" si="75"/>
        <v>15</v>
      </c>
      <c r="K503" s="6">
        <v>6902480</v>
      </c>
      <c r="L503" s="6">
        <v>0</v>
      </c>
      <c r="M503" s="6">
        <f t="shared" si="76"/>
        <v>6902480</v>
      </c>
      <c r="N503">
        <v>14869.302257052212</v>
      </c>
      <c r="O503">
        <f t="shared" si="73"/>
        <v>87709.439071597168</v>
      </c>
      <c r="P503">
        <f t="shared" si="74"/>
        <v>14994.475884990217</v>
      </c>
    </row>
    <row r="504" spans="1:16" x14ac:dyDescent="0.25">
      <c r="B504" t="s">
        <v>89</v>
      </c>
      <c r="C504" t="s">
        <v>117</v>
      </c>
      <c r="D504">
        <v>7</v>
      </c>
      <c r="E504" t="s">
        <v>6</v>
      </c>
      <c r="F504">
        <v>6</v>
      </c>
      <c r="G504" t="s">
        <v>80</v>
      </c>
      <c r="H504" s="12">
        <v>19</v>
      </c>
      <c r="I504" s="6">
        <v>0</v>
      </c>
      <c r="J504" s="6">
        <f t="shared" si="75"/>
        <v>19</v>
      </c>
      <c r="K504" s="6">
        <v>8294240</v>
      </c>
      <c r="L504" s="6">
        <v>0</v>
      </c>
      <c r="M504" s="6">
        <f t="shared" si="76"/>
        <v>8294240</v>
      </c>
    </row>
    <row r="505" spans="1:16" x14ac:dyDescent="0.25">
      <c r="B505" s="4" t="s">
        <v>130</v>
      </c>
      <c r="C505" s="4"/>
      <c r="D505" s="4"/>
      <c r="E505" s="4"/>
      <c r="F505" s="4"/>
      <c r="G505" s="4"/>
      <c r="H505" s="15">
        <f t="shared" ref="H505:M505" si="77">SUM(H424:H504)</f>
        <v>3695</v>
      </c>
      <c r="I505" s="9">
        <f t="shared" si="77"/>
        <v>0</v>
      </c>
      <c r="J505" s="9">
        <f t="shared" si="77"/>
        <v>3695</v>
      </c>
      <c r="K505" s="9">
        <f t="shared" si="77"/>
        <v>3950529087</v>
      </c>
      <c r="L505" s="9">
        <f t="shared" si="77"/>
        <v>0</v>
      </c>
      <c r="M505" s="9">
        <f t="shared" si="77"/>
        <v>3950529087</v>
      </c>
    </row>
    <row r="506" spans="1:16" x14ac:dyDescent="0.25">
      <c r="B506" s="4"/>
      <c r="C506" s="4"/>
      <c r="D506" s="4"/>
      <c r="E506" s="4"/>
      <c r="F506" s="4"/>
      <c r="G506" s="4"/>
      <c r="H506" s="15"/>
      <c r="I506" s="9"/>
      <c r="J506" s="9"/>
      <c r="K506" s="9"/>
      <c r="L506" s="9"/>
      <c r="M506" s="9"/>
    </row>
    <row r="507" spans="1:16" s="1" customFormat="1" x14ac:dyDescent="0.25">
      <c r="A507"/>
      <c r="B507" s="4" t="s">
        <v>136</v>
      </c>
      <c r="C507"/>
      <c r="D507"/>
      <c r="E507"/>
      <c r="F507"/>
      <c r="G507"/>
      <c r="H507" s="13"/>
      <c r="I507" s="6"/>
      <c r="J507" s="6"/>
      <c r="K507" s="6"/>
      <c r="L507" s="6"/>
      <c r="M507" s="6"/>
      <c r="N507">
        <v>49597.310694731998</v>
      </c>
      <c r="O507">
        <f t="shared" ref="O507:O538" si="78">K424/H424</f>
        <v>1571113.0995475112</v>
      </c>
      <c r="P507">
        <f t="shared" ref="P507:P538" si="79">K424/N507</f>
        <v>7000.7020569540618</v>
      </c>
    </row>
    <row r="508" spans="1:16" x14ac:dyDescent="0.25">
      <c r="B508" t="s">
        <v>81</v>
      </c>
      <c r="C508" t="s">
        <v>103</v>
      </c>
      <c r="D508">
        <v>1</v>
      </c>
      <c r="E508" t="s">
        <v>0</v>
      </c>
      <c r="F508">
        <v>1</v>
      </c>
      <c r="G508" t="s">
        <v>0</v>
      </c>
      <c r="H508" s="6">
        <v>266.25</v>
      </c>
      <c r="I508" s="6">
        <v>324.08333333333337</v>
      </c>
      <c r="J508" s="6">
        <v>388.83333333333337</v>
      </c>
      <c r="K508" s="7">
        <v>317945378</v>
      </c>
      <c r="L508" s="6">
        <v>95606108.359999999</v>
      </c>
      <c r="M508" s="6">
        <f t="shared" ref="M508:M539" si="80">+K508+L508</f>
        <v>413551486.36000001</v>
      </c>
      <c r="N508">
        <v>6830.8210846353886</v>
      </c>
      <c r="O508">
        <f t="shared" si="78"/>
        <v>825183.92857142852</v>
      </c>
      <c r="P508">
        <f t="shared" si="79"/>
        <v>3382.4850210131499</v>
      </c>
    </row>
    <row r="509" spans="1:16" x14ac:dyDescent="0.25">
      <c r="B509" t="s">
        <v>81</v>
      </c>
      <c r="C509" t="s">
        <v>103</v>
      </c>
      <c r="D509">
        <v>1</v>
      </c>
      <c r="E509" t="s">
        <v>0</v>
      </c>
      <c r="F509">
        <v>2</v>
      </c>
      <c r="G509" t="s">
        <v>7</v>
      </c>
      <c r="H509" s="6">
        <v>28.916666666666668</v>
      </c>
      <c r="I509" s="6">
        <v>51.75</v>
      </c>
      <c r="J509" s="6">
        <v>51.75</v>
      </c>
      <c r="K509" s="6">
        <v>44458682</v>
      </c>
      <c r="L509" s="6">
        <v>36631947.75</v>
      </c>
      <c r="M509" s="6">
        <f t="shared" si="80"/>
        <v>81090629.75</v>
      </c>
      <c r="N509">
        <v>38288.035322640673</v>
      </c>
      <c r="O509">
        <f t="shared" si="78"/>
        <v>842424.88636363635</v>
      </c>
      <c r="P509">
        <f t="shared" si="79"/>
        <v>1936.2025075275428</v>
      </c>
    </row>
    <row r="510" spans="1:16" x14ac:dyDescent="0.25">
      <c r="B510" t="s">
        <v>81</v>
      </c>
      <c r="C510" t="s">
        <v>103</v>
      </c>
      <c r="D510">
        <v>1</v>
      </c>
      <c r="E510" t="s">
        <v>0</v>
      </c>
      <c r="F510">
        <v>3</v>
      </c>
      <c r="G510" t="s">
        <v>8</v>
      </c>
      <c r="H510" s="6">
        <v>145.66666666666669</v>
      </c>
      <c r="I510" s="6">
        <v>128.91666666666666</v>
      </c>
      <c r="J510" s="6">
        <v>201.41666666666666</v>
      </c>
      <c r="K510" s="7">
        <v>267161049.29999998</v>
      </c>
      <c r="L510" s="6">
        <v>62394532.299999997</v>
      </c>
      <c r="M510" s="6">
        <f t="shared" si="80"/>
        <v>329555581.59999996</v>
      </c>
      <c r="N510">
        <v>7533.8623096473575</v>
      </c>
      <c r="O510">
        <f t="shared" si="78"/>
        <v>826833.33333333337</v>
      </c>
      <c r="P510">
        <f t="shared" si="79"/>
        <v>1975.4807545316869</v>
      </c>
    </row>
    <row r="511" spans="1:16" x14ac:dyDescent="0.25">
      <c r="B511" t="s">
        <v>81</v>
      </c>
      <c r="C511" t="s">
        <v>103</v>
      </c>
      <c r="D511">
        <v>1</v>
      </c>
      <c r="E511" t="s">
        <v>0</v>
      </c>
      <c r="F511">
        <v>4</v>
      </c>
      <c r="G511" t="s">
        <v>9</v>
      </c>
      <c r="H511" s="6">
        <v>35.25</v>
      </c>
      <c r="I511" s="6">
        <v>40.5</v>
      </c>
      <c r="J511" s="6">
        <v>40.5</v>
      </c>
      <c r="K511" s="7">
        <v>55011573</v>
      </c>
      <c r="L511" s="6">
        <v>23371254</v>
      </c>
      <c r="M511" s="6">
        <f t="shared" si="80"/>
        <v>78382827</v>
      </c>
      <c r="N511">
        <v>4290.1650067549108</v>
      </c>
      <c r="O511">
        <f t="shared" si="78"/>
        <v>2151000</v>
      </c>
      <c r="P511">
        <f t="shared" si="79"/>
        <v>1002.7586335785348</v>
      </c>
    </row>
    <row r="512" spans="1:16" x14ac:dyDescent="0.25">
      <c r="B512" t="s">
        <v>81</v>
      </c>
      <c r="C512" t="s">
        <v>103</v>
      </c>
      <c r="D512">
        <v>1</v>
      </c>
      <c r="E512" t="s">
        <v>0</v>
      </c>
      <c r="F512">
        <v>5</v>
      </c>
      <c r="G512" t="s">
        <v>10</v>
      </c>
      <c r="H512" s="6">
        <v>36.666666666666664</v>
      </c>
      <c r="I512" s="6">
        <v>54.083333333333336</v>
      </c>
      <c r="J512" s="6">
        <v>54.083333333333336</v>
      </c>
      <c r="K512" s="7">
        <v>57222440</v>
      </c>
      <c r="L512" s="6">
        <v>31209761</v>
      </c>
      <c r="M512" s="6">
        <f t="shared" si="80"/>
        <v>88432201</v>
      </c>
      <c r="N512">
        <v>13065.641096825666</v>
      </c>
      <c r="O512">
        <f t="shared" si="78"/>
        <v>905959.375</v>
      </c>
      <c r="P512">
        <f t="shared" si="79"/>
        <v>2218.8501723840686</v>
      </c>
    </row>
    <row r="513" spans="2:16" x14ac:dyDescent="0.25">
      <c r="B513" t="s">
        <v>81</v>
      </c>
      <c r="C513" t="s">
        <v>103</v>
      </c>
      <c r="D513">
        <v>1</v>
      </c>
      <c r="E513" t="s">
        <v>0</v>
      </c>
      <c r="F513">
        <v>6</v>
      </c>
      <c r="G513" t="s">
        <v>11</v>
      </c>
      <c r="H513" s="6">
        <v>23.583333333333332</v>
      </c>
      <c r="I513" s="6">
        <v>32.333333333333336</v>
      </c>
      <c r="J513" s="6">
        <v>32.333333333333336</v>
      </c>
      <c r="K513" s="7">
        <v>36608100</v>
      </c>
      <c r="L513" s="6">
        <v>18610443</v>
      </c>
      <c r="M513" s="6">
        <f t="shared" si="80"/>
        <v>55218543</v>
      </c>
      <c r="N513">
        <v>4691.2420885124211</v>
      </c>
      <c r="O513">
        <f t="shared" si="78"/>
        <v>611066.66666666663</v>
      </c>
      <c r="P513">
        <f t="shared" si="79"/>
        <v>1953.8535481775812</v>
      </c>
    </row>
    <row r="514" spans="2:16" x14ac:dyDescent="0.25">
      <c r="B514" t="s">
        <v>81</v>
      </c>
      <c r="C514" t="s">
        <v>103</v>
      </c>
      <c r="D514">
        <v>1</v>
      </c>
      <c r="E514" t="s">
        <v>0</v>
      </c>
      <c r="F514">
        <v>7</v>
      </c>
      <c r="G514" t="s">
        <v>12</v>
      </c>
      <c r="H514" s="6">
        <v>31.166666666666664</v>
      </c>
      <c r="I514" s="6">
        <v>21.833333333333336</v>
      </c>
      <c r="J514" s="6">
        <v>36.833333333333336</v>
      </c>
      <c r="K514" s="7">
        <v>54530517</v>
      </c>
      <c r="L514" s="6">
        <v>9396125</v>
      </c>
      <c r="M514" s="6">
        <f t="shared" si="80"/>
        <v>63926642</v>
      </c>
      <c r="N514">
        <v>18295.653043195947</v>
      </c>
      <c r="O514">
        <f t="shared" si="78"/>
        <v>910911.85074626864</v>
      </c>
      <c r="P514">
        <f t="shared" si="79"/>
        <v>3335.8248462575175</v>
      </c>
    </row>
    <row r="515" spans="2:16" x14ac:dyDescent="0.25">
      <c r="B515" t="s">
        <v>81</v>
      </c>
      <c r="C515" t="s">
        <v>103</v>
      </c>
      <c r="D515">
        <v>1</v>
      </c>
      <c r="E515" t="s">
        <v>0</v>
      </c>
      <c r="F515">
        <v>8</v>
      </c>
      <c r="G515" t="s">
        <v>13</v>
      </c>
      <c r="H515" s="6">
        <v>123</v>
      </c>
      <c r="I515" s="6">
        <v>191.25</v>
      </c>
      <c r="J515" s="6">
        <v>221.25</v>
      </c>
      <c r="K515" s="7">
        <v>187228050.84</v>
      </c>
      <c r="L515" s="6">
        <v>91406624.599999994</v>
      </c>
      <c r="M515" s="6">
        <f t="shared" si="80"/>
        <v>278634675.44</v>
      </c>
      <c r="N515">
        <v>5720.334194750706</v>
      </c>
      <c r="O515">
        <f t="shared" si="78"/>
        <v>717323.07692307688</v>
      </c>
      <c r="P515">
        <f t="shared" si="79"/>
        <v>3260.368951365575</v>
      </c>
    </row>
    <row r="516" spans="2:16" x14ac:dyDescent="0.25">
      <c r="B516" t="s">
        <v>81</v>
      </c>
      <c r="C516" t="s">
        <v>103</v>
      </c>
      <c r="D516">
        <v>1</v>
      </c>
      <c r="E516" t="s">
        <v>0</v>
      </c>
      <c r="F516">
        <v>9</v>
      </c>
      <c r="G516" t="s">
        <v>14</v>
      </c>
      <c r="H516" s="6">
        <v>38.666666666666664</v>
      </c>
      <c r="I516" s="6">
        <v>50.083333333333336</v>
      </c>
      <c r="J516" s="6">
        <v>56.333333333333336</v>
      </c>
      <c r="K516" s="7">
        <v>49836574</v>
      </c>
      <c r="L516" s="6">
        <v>19646395.850000001</v>
      </c>
      <c r="M516" s="6">
        <f t="shared" si="80"/>
        <v>69482969.849999994</v>
      </c>
      <c r="N516">
        <v>18529.908495749431</v>
      </c>
      <c r="O516">
        <f t="shared" si="78"/>
        <v>580550.80000000005</v>
      </c>
      <c r="P516">
        <f t="shared" si="79"/>
        <v>783.2618279431498</v>
      </c>
    </row>
    <row r="517" spans="2:16" x14ac:dyDescent="0.25">
      <c r="B517" t="s">
        <v>81</v>
      </c>
      <c r="C517" t="s">
        <v>103</v>
      </c>
      <c r="D517">
        <v>1</v>
      </c>
      <c r="E517" t="s">
        <v>0</v>
      </c>
      <c r="F517">
        <v>10</v>
      </c>
      <c r="G517" t="s">
        <v>15</v>
      </c>
      <c r="H517" s="6">
        <v>10.166666666666666</v>
      </c>
      <c r="I517" s="6">
        <v>15.916666666666666</v>
      </c>
      <c r="J517" s="6">
        <v>15.916666666666666</v>
      </c>
      <c r="K517" s="7">
        <v>6620727</v>
      </c>
      <c r="L517" s="6">
        <v>3673885</v>
      </c>
      <c r="M517" s="6">
        <f t="shared" si="80"/>
        <v>10294612</v>
      </c>
      <c r="N517">
        <v>8033.2188091808002</v>
      </c>
      <c r="O517">
        <f t="shared" si="78"/>
        <v>1838892.1803278688</v>
      </c>
      <c r="P517">
        <f t="shared" si="79"/>
        <v>13963.571224003415</v>
      </c>
    </row>
    <row r="518" spans="2:16" x14ac:dyDescent="0.25">
      <c r="B518" t="s">
        <v>81</v>
      </c>
      <c r="C518" t="s">
        <v>103</v>
      </c>
      <c r="D518">
        <v>1</v>
      </c>
      <c r="E518" t="s">
        <v>0</v>
      </c>
      <c r="F518">
        <v>11</v>
      </c>
      <c r="G518" t="s">
        <v>16</v>
      </c>
      <c r="H518" s="6">
        <v>0</v>
      </c>
      <c r="I518" s="6">
        <v>0</v>
      </c>
      <c r="J518" s="13">
        <v>0</v>
      </c>
      <c r="K518" s="7">
        <v>0</v>
      </c>
      <c r="L518" s="6">
        <v>0</v>
      </c>
      <c r="M518" s="6">
        <f t="shared" si="80"/>
        <v>0</v>
      </c>
      <c r="N518">
        <v>5560.8352940058221</v>
      </c>
      <c r="O518">
        <f t="shared" si="78"/>
        <v>785868.42105263157</v>
      </c>
      <c r="P518">
        <f t="shared" si="79"/>
        <v>5370.2363801693882</v>
      </c>
    </row>
    <row r="519" spans="2:16" x14ac:dyDescent="0.25">
      <c r="B519" t="s">
        <v>81</v>
      </c>
      <c r="C519" t="s">
        <v>103</v>
      </c>
      <c r="D519">
        <v>1</v>
      </c>
      <c r="E519" t="s">
        <v>0</v>
      </c>
      <c r="F519">
        <v>12</v>
      </c>
      <c r="G519" t="s">
        <v>17</v>
      </c>
      <c r="H519" s="6">
        <v>23.083333333333332</v>
      </c>
      <c r="I519" s="6">
        <v>32.083333333333336</v>
      </c>
      <c r="J519" s="13">
        <v>32.083333333333336</v>
      </c>
      <c r="K519" s="7">
        <v>35143776</v>
      </c>
      <c r="L519" s="6">
        <v>18514265</v>
      </c>
      <c r="M519" s="6">
        <f t="shared" si="80"/>
        <v>53658041</v>
      </c>
      <c r="N519">
        <v>9177.0020128483975</v>
      </c>
      <c r="O519">
        <f t="shared" si="78"/>
        <v>1375944.2307692308</v>
      </c>
      <c r="P519">
        <f t="shared" si="79"/>
        <v>3898.2828978258162</v>
      </c>
    </row>
    <row r="520" spans="2:16" x14ac:dyDescent="0.25">
      <c r="B520" t="s">
        <v>81</v>
      </c>
      <c r="C520" t="s">
        <v>103</v>
      </c>
      <c r="D520">
        <v>1</v>
      </c>
      <c r="E520" t="s">
        <v>0</v>
      </c>
      <c r="F520">
        <v>13</v>
      </c>
      <c r="G520" t="s">
        <v>18</v>
      </c>
      <c r="H520" s="6">
        <v>19.583333333333332</v>
      </c>
      <c r="I520" s="6">
        <v>27.25</v>
      </c>
      <c r="J520" s="6">
        <v>27.25</v>
      </c>
      <c r="K520" s="7">
        <v>12620553</v>
      </c>
      <c r="L520" s="6">
        <v>6289845</v>
      </c>
      <c r="M520" s="6">
        <f t="shared" si="80"/>
        <v>18910398</v>
      </c>
      <c r="N520">
        <v>6503.8947080760236</v>
      </c>
      <c r="O520">
        <f t="shared" si="78"/>
        <v>1245350</v>
      </c>
      <c r="P520">
        <f t="shared" si="79"/>
        <v>3638.0739636849944</v>
      </c>
    </row>
    <row r="521" spans="2:16" x14ac:dyDescent="0.25">
      <c r="B521" t="s">
        <v>81</v>
      </c>
      <c r="C521" t="s">
        <v>103</v>
      </c>
      <c r="D521">
        <v>1</v>
      </c>
      <c r="E521" t="s">
        <v>0</v>
      </c>
      <c r="F521">
        <v>14</v>
      </c>
      <c r="G521" t="s">
        <v>19</v>
      </c>
      <c r="H521" s="6">
        <v>39.916666666666671</v>
      </c>
      <c r="I521" s="6">
        <v>37</v>
      </c>
      <c r="J521" s="6">
        <v>58</v>
      </c>
      <c r="K521" s="7">
        <v>82190115.760000005</v>
      </c>
      <c r="L521" s="6">
        <v>23072725.640000001</v>
      </c>
      <c r="M521" s="6">
        <f t="shared" si="80"/>
        <v>105262841.40000001</v>
      </c>
      <c r="N521">
        <v>4021.2699482738321</v>
      </c>
      <c r="O521">
        <f t="shared" si="78"/>
        <v>2199516.6666666665</v>
      </c>
      <c r="P521">
        <f t="shared" si="79"/>
        <v>8204.5598590471272</v>
      </c>
    </row>
    <row r="522" spans="2:16" x14ac:dyDescent="0.25">
      <c r="B522" t="s">
        <v>81</v>
      </c>
      <c r="C522" t="s">
        <v>103</v>
      </c>
      <c r="D522">
        <v>1</v>
      </c>
      <c r="E522" t="s">
        <v>0</v>
      </c>
      <c r="F522">
        <v>15</v>
      </c>
      <c r="G522" t="s">
        <v>20</v>
      </c>
      <c r="H522" s="6">
        <v>47.666666666666671</v>
      </c>
      <c r="I522" s="6">
        <v>46.416666666666664</v>
      </c>
      <c r="J522" s="6">
        <v>75.583333333333329</v>
      </c>
      <c r="K522" s="7">
        <v>285286442</v>
      </c>
      <c r="L522" s="6">
        <v>27845715.789999999</v>
      </c>
      <c r="M522" s="6">
        <f t="shared" si="80"/>
        <v>313132157.79000002</v>
      </c>
      <c r="N522">
        <v>1929.5264882058982</v>
      </c>
      <c r="O522">
        <f t="shared" si="78"/>
        <v>350000</v>
      </c>
      <c r="P522">
        <f t="shared" si="79"/>
        <v>362.78330682615825</v>
      </c>
    </row>
    <row r="523" spans="2:16" x14ac:dyDescent="0.25">
      <c r="B523" t="s">
        <v>81</v>
      </c>
      <c r="C523" t="s">
        <v>103</v>
      </c>
      <c r="D523">
        <v>1</v>
      </c>
      <c r="E523" t="s">
        <v>0</v>
      </c>
      <c r="F523">
        <v>16</v>
      </c>
      <c r="G523" t="s">
        <v>21</v>
      </c>
      <c r="H523" s="6">
        <v>0</v>
      </c>
      <c r="I523" s="6">
        <v>0</v>
      </c>
      <c r="J523" s="6">
        <v>0</v>
      </c>
      <c r="K523" s="7">
        <v>0</v>
      </c>
      <c r="L523" s="6">
        <v>0</v>
      </c>
      <c r="M523" s="6">
        <f t="shared" si="80"/>
        <v>0</v>
      </c>
      <c r="N523">
        <v>1556.3990114368446</v>
      </c>
      <c r="O523">
        <f t="shared" si="78"/>
        <v>480000</v>
      </c>
      <c r="P523">
        <f t="shared" si="79"/>
        <v>616.80841027632255</v>
      </c>
    </row>
    <row r="524" spans="2:16" x14ac:dyDescent="0.25">
      <c r="B524" t="s">
        <v>81</v>
      </c>
      <c r="C524" t="s">
        <v>103</v>
      </c>
      <c r="D524">
        <v>1</v>
      </c>
      <c r="E524" t="s">
        <v>0</v>
      </c>
      <c r="F524">
        <v>17</v>
      </c>
      <c r="G524" t="s">
        <v>22</v>
      </c>
      <c r="H524" s="6">
        <v>10.25</v>
      </c>
      <c r="I524" s="6">
        <v>29.583333333333332</v>
      </c>
      <c r="J524" s="6">
        <v>29.583333333333332</v>
      </c>
      <c r="K524" s="7">
        <v>15996273</v>
      </c>
      <c r="L524" s="6">
        <v>12359963</v>
      </c>
      <c r="M524" s="6">
        <f t="shared" si="80"/>
        <v>28356236</v>
      </c>
      <c r="N524">
        <v>9054.9907626784188</v>
      </c>
      <c r="O524">
        <f t="shared" si="78"/>
        <v>1274047.6190476189</v>
      </c>
      <c r="P524">
        <f t="shared" si="79"/>
        <v>2954.7241627539784</v>
      </c>
    </row>
    <row r="525" spans="2:16" x14ac:dyDescent="0.25">
      <c r="B525" t="s">
        <v>81</v>
      </c>
      <c r="C525" t="s">
        <v>103</v>
      </c>
      <c r="D525">
        <v>1</v>
      </c>
      <c r="E525" t="s">
        <v>0</v>
      </c>
      <c r="F525">
        <v>18</v>
      </c>
      <c r="G525" t="s">
        <v>23</v>
      </c>
      <c r="H525" s="6">
        <v>79.916666666666671</v>
      </c>
      <c r="I525" s="6">
        <v>93.416666666666671</v>
      </c>
      <c r="J525" s="6">
        <v>133</v>
      </c>
      <c r="K525" s="7">
        <v>174000585.40000001</v>
      </c>
      <c r="L525" s="6">
        <v>53564268.069999993</v>
      </c>
      <c r="M525" s="6">
        <f t="shared" si="80"/>
        <v>227564853.47</v>
      </c>
      <c r="N525">
        <v>50441.874323327494</v>
      </c>
      <c r="O525">
        <f t="shared" si="78"/>
        <v>1330123.6263736263</v>
      </c>
      <c r="P525">
        <f t="shared" si="79"/>
        <v>7198.8552144674914</v>
      </c>
    </row>
    <row r="526" spans="2:16" x14ac:dyDescent="0.25">
      <c r="B526" t="s">
        <v>81</v>
      </c>
      <c r="C526" t="s">
        <v>103</v>
      </c>
      <c r="D526">
        <v>1</v>
      </c>
      <c r="E526" t="s">
        <v>0</v>
      </c>
      <c r="F526">
        <v>19</v>
      </c>
      <c r="G526" t="s">
        <v>24</v>
      </c>
      <c r="H526" s="6">
        <v>92.833333333333329</v>
      </c>
      <c r="I526" s="6">
        <v>92.5</v>
      </c>
      <c r="J526" s="6">
        <v>107.5</v>
      </c>
      <c r="K526" s="7">
        <v>155824861</v>
      </c>
      <c r="L526" s="6">
        <v>54542292.759999998</v>
      </c>
      <c r="M526" s="6">
        <f t="shared" si="80"/>
        <v>210367153.75999999</v>
      </c>
      <c r="N526">
        <v>3571.3091537024716</v>
      </c>
      <c r="O526" t="e">
        <f t="shared" si="78"/>
        <v>#DIV/0!</v>
      </c>
      <c r="P526">
        <f t="shared" si="79"/>
        <v>0</v>
      </c>
    </row>
    <row r="527" spans="2:16" x14ac:dyDescent="0.25">
      <c r="B527" t="s">
        <v>81</v>
      </c>
      <c r="C527" t="s">
        <v>103</v>
      </c>
      <c r="D527">
        <v>1</v>
      </c>
      <c r="E527" t="s">
        <v>0</v>
      </c>
      <c r="F527">
        <v>20</v>
      </c>
      <c r="G527" t="s">
        <v>25</v>
      </c>
      <c r="H527" s="6">
        <v>0</v>
      </c>
      <c r="I527" s="6">
        <v>0</v>
      </c>
      <c r="J527" s="13">
        <v>0</v>
      </c>
      <c r="K527" s="7">
        <v>0</v>
      </c>
      <c r="L527" s="6">
        <v>0</v>
      </c>
      <c r="M527" s="6">
        <f t="shared" si="80"/>
        <v>0</v>
      </c>
      <c r="N527">
        <v>49360.915094174881</v>
      </c>
      <c r="O527">
        <f t="shared" si="78"/>
        <v>1926040.243902439</v>
      </c>
      <c r="P527">
        <f t="shared" si="79"/>
        <v>6399.204702695557</v>
      </c>
    </row>
    <row r="528" spans="2:16" x14ac:dyDescent="0.25">
      <c r="B528" t="s">
        <v>81</v>
      </c>
      <c r="C528" t="s">
        <v>103</v>
      </c>
      <c r="D528">
        <v>2</v>
      </c>
      <c r="E528" t="s">
        <v>1</v>
      </c>
      <c r="F528">
        <v>1</v>
      </c>
      <c r="G528" t="s">
        <v>1</v>
      </c>
      <c r="H528" s="6">
        <v>86</v>
      </c>
      <c r="I528" s="6">
        <v>143.91666666666666</v>
      </c>
      <c r="J528" s="13">
        <v>143.91666666666666</v>
      </c>
      <c r="K528" s="7">
        <v>127885364</v>
      </c>
      <c r="L528" s="6">
        <v>77730951</v>
      </c>
      <c r="M528" s="6">
        <f t="shared" si="80"/>
        <v>205616315</v>
      </c>
      <c r="N528">
        <v>19834.498478268597</v>
      </c>
      <c r="O528">
        <f t="shared" si="78"/>
        <v>1072301.0752688171</v>
      </c>
      <c r="P528">
        <f t="shared" si="79"/>
        <v>5027.8054728361931</v>
      </c>
    </row>
    <row r="529" spans="2:16" x14ac:dyDescent="0.25">
      <c r="B529" t="s">
        <v>81</v>
      </c>
      <c r="C529" t="s">
        <v>103</v>
      </c>
      <c r="D529">
        <v>2</v>
      </c>
      <c r="E529" t="s">
        <v>1</v>
      </c>
      <c r="F529">
        <v>2</v>
      </c>
      <c r="G529" t="s">
        <v>26</v>
      </c>
      <c r="H529" s="6">
        <v>99</v>
      </c>
      <c r="I529" s="6">
        <v>46.666666666666664</v>
      </c>
      <c r="J529" s="6">
        <v>105.75</v>
      </c>
      <c r="K529" s="7">
        <v>210614195.40000001</v>
      </c>
      <c r="L529" s="6">
        <v>33882003.039999999</v>
      </c>
      <c r="M529" s="6">
        <f t="shared" si="80"/>
        <v>244496198.44</v>
      </c>
      <c r="N529">
        <v>17201.009398156104</v>
      </c>
      <c r="O529">
        <f t="shared" si="78"/>
        <v>1046776.4705882353</v>
      </c>
      <c r="P529">
        <f t="shared" si="79"/>
        <v>5172.7196899001729</v>
      </c>
    </row>
    <row r="530" spans="2:16" x14ac:dyDescent="0.25">
      <c r="B530" t="s">
        <v>81</v>
      </c>
      <c r="C530" t="s">
        <v>103</v>
      </c>
      <c r="D530">
        <v>2</v>
      </c>
      <c r="E530" t="s">
        <v>1</v>
      </c>
      <c r="F530">
        <v>3</v>
      </c>
      <c r="G530" t="s">
        <v>27</v>
      </c>
      <c r="H530" s="6">
        <v>261.75</v>
      </c>
      <c r="I530" s="6">
        <v>162.66666666666666</v>
      </c>
      <c r="J530" s="6">
        <v>321.66666666666663</v>
      </c>
      <c r="K530" s="7">
        <v>511202108.68000001</v>
      </c>
      <c r="L530" s="6">
        <v>74294701.439999998</v>
      </c>
      <c r="M530" s="6">
        <f t="shared" si="80"/>
        <v>585496810.12</v>
      </c>
      <c r="N530">
        <v>1698.8299372648457</v>
      </c>
      <c r="O530" t="e">
        <f t="shared" si="78"/>
        <v>#DIV/0!</v>
      </c>
      <c r="P530">
        <f t="shared" si="79"/>
        <v>0</v>
      </c>
    </row>
    <row r="531" spans="2:16" x14ac:dyDescent="0.25">
      <c r="B531" t="s">
        <v>81</v>
      </c>
      <c r="C531" t="s">
        <v>103</v>
      </c>
      <c r="D531">
        <v>2</v>
      </c>
      <c r="E531" t="s">
        <v>1</v>
      </c>
      <c r="F531">
        <v>4</v>
      </c>
      <c r="G531" t="s">
        <v>28</v>
      </c>
      <c r="H531" s="6">
        <v>22</v>
      </c>
      <c r="I531" s="6">
        <v>10</v>
      </c>
      <c r="J531" s="6">
        <v>25</v>
      </c>
      <c r="K531" s="7">
        <v>42216103</v>
      </c>
      <c r="L531" s="6">
        <v>4125587.6799999997</v>
      </c>
      <c r="M531" s="6">
        <f t="shared" si="80"/>
        <v>46341690.68</v>
      </c>
      <c r="N531">
        <v>5016.9708980307305</v>
      </c>
      <c r="O531">
        <f t="shared" si="78"/>
        <v>1142387.0967741935</v>
      </c>
      <c r="P531">
        <f t="shared" si="79"/>
        <v>7058.8410257473806</v>
      </c>
    </row>
    <row r="532" spans="2:16" x14ac:dyDescent="0.25">
      <c r="B532" t="s">
        <v>81</v>
      </c>
      <c r="C532" t="s">
        <v>103</v>
      </c>
      <c r="D532">
        <v>2</v>
      </c>
      <c r="E532" t="s">
        <v>1</v>
      </c>
      <c r="F532">
        <v>5</v>
      </c>
      <c r="G532" t="s">
        <v>29</v>
      </c>
      <c r="H532" s="6">
        <v>47.25</v>
      </c>
      <c r="I532" s="6">
        <v>61.5</v>
      </c>
      <c r="J532" s="6">
        <v>61.5</v>
      </c>
      <c r="K532" s="7">
        <v>71751876</v>
      </c>
      <c r="L532" s="6">
        <v>35489682</v>
      </c>
      <c r="M532" s="6">
        <f t="shared" si="80"/>
        <v>107241558</v>
      </c>
      <c r="N532">
        <v>11023.549057559299</v>
      </c>
      <c r="O532">
        <f t="shared" si="78"/>
        <v>1278044.7802197803</v>
      </c>
      <c r="P532">
        <f t="shared" si="79"/>
        <v>21100.659033262415</v>
      </c>
    </row>
    <row r="533" spans="2:16" x14ac:dyDescent="0.25">
      <c r="B533" t="s">
        <v>81</v>
      </c>
      <c r="C533" t="s">
        <v>103</v>
      </c>
      <c r="D533">
        <v>2</v>
      </c>
      <c r="E533" t="s">
        <v>1</v>
      </c>
      <c r="F533">
        <v>6</v>
      </c>
      <c r="G533" t="s">
        <v>30</v>
      </c>
      <c r="H533" s="6">
        <v>20.333333333333332</v>
      </c>
      <c r="I533" s="6">
        <v>38</v>
      </c>
      <c r="J533" s="6">
        <v>38</v>
      </c>
      <c r="K533" s="7">
        <v>31732444</v>
      </c>
      <c r="L533" s="6">
        <v>21832406</v>
      </c>
      <c r="M533" s="6">
        <f t="shared" si="80"/>
        <v>53564850</v>
      </c>
      <c r="N533">
        <v>7121.8727526224402</v>
      </c>
      <c r="O533">
        <f t="shared" si="78"/>
        <v>1485414.2857142857</v>
      </c>
      <c r="P533">
        <f t="shared" si="79"/>
        <v>11679.961561988031</v>
      </c>
    </row>
    <row r="534" spans="2:16" x14ac:dyDescent="0.25">
      <c r="B534" t="s">
        <v>81</v>
      </c>
      <c r="C534" t="s">
        <v>103</v>
      </c>
      <c r="D534">
        <v>2</v>
      </c>
      <c r="E534" t="s">
        <v>1</v>
      </c>
      <c r="F534">
        <v>7</v>
      </c>
      <c r="G534" t="s">
        <v>31</v>
      </c>
      <c r="H534" s="6">
        <v>61.5</v>
      </c>
      <c r="I534" s="6">
        <v>82.916666666666657</v>
      </c>
      <c r="J534" s="6">
        <v>82.916666666666657</v>
      </c>
      <c r="K534" s="7">
        <v>74441726</v>
      </c>
      <c r="L534" s="6">
        <v>38067049</v>
      </c>
      <c r="M534" s="6">
        <f t="shared" si="80"/>
        <v>112508775</v>
      </c>
      <c r="N534">
        <v>7117.3404518615762</v>
      </c>
      <c r="O534">
        <f t="shared" si="78"/>
        <v>1027866.6666666666</v>
      </c>
      <c r="P534">
        <f t="shared" si="79"/>
        <v>2166.2586052023612</v>
      </c>
    </row>
    <row r="535" spans="2:16" x14ac:dyDescent="0.25">
      <c r="B535" t="s">
        <v>81</v>
      </c>
      <c r="C535" t="s">
        <v>103</v>
      </c>
      <c r="D535">
        <v>2</v>
      </c>
      <c r="E535" t="s">
        <v>1</v>
      </c>
      <c r="F535">
        <v>8</v>
      </c>
      <c r="G535" t="s">
        <v>32</v>
      </c>
      <c r="H535" s="6">
        <v>62.5</v>
      </c>
      <c r="I535" s="6">
        <v>90.5</v>
      </c>
      <c r="J535" s="6">
        <v>90.5</v>
      </c>
      <c r="K535" s="7">
        <v>40360794</v>
      </c>
      <c r="L535" s="6">
        <v>53376219.649999999</v>
      </c>
      <c r="M535" s="6">
        <f t="shared" si="80"/>
        <v>93737013.650000006</v>
      </c>
      <c r="N535">
        <v>5898.637715461603</v>
      </c>
      <c r="O535">
        <f t="shared" si="78"/>
        <v>807823.5294117647</v>
      </c>
      <c r="P535">
        <f t="shared" si="79"/>
        <v>2328.1646818218455</v>
      </c>
    </row>
    <row r="536" spans="2:16" x14ac:dyDescent="0.25">
      <c r="B536" t="s">
        <v>81</v>
      </c>
      <c r="C536" t="s">
        <v>103</v>
      </c>
      <c r="D536">
        <v>2</v>
      </c>
      <c r="E536" t="s">
        <v>1</v>
      </c>
      <c r="F536">
        <v>9</v>
      </c>
      <c r="G536" t="s">
        <v>33</v>
      </c>
      <c r="H536" s="6">
        <v>39</v>
      </c>
      <c r="I536" s="6">
        <v>33.583333333333336</v>
      </c>
      <c r="J536" s="6">
        <v>46.083333333333336</v>
      </c>
      <c r="K536" s="7">
        <v>72411327</v>
      </c>
      <c r="L536" s="6">
        <v>21750039.050000001</v>
      </c>
      <c r="M536" s="6">
        <f t="shared" si="80"/>
        <v>94161366.049999997</v>
      </c>
      <c r="N536">
        <v>48991.564725544544</v>
      </c>
      <c r="O536">
        <f t="shared" si="78"/>
        <v>936290.85365853657</v>
      </c>
      <c r="P536">
        <f t="shared" si="79"/>
        <v>4701.3715787670199</v>
      </c>
    </row>
    <row r="537" spans="2:16" x14ac:dyDescent="0.25">
      <c r="B537" t="s">
        <v>81</v>
      </c>
      <c r="C537" t="s">
        <v>103</v>
      </c>
      <c r="D537">
        <v>2</v>
      </c>
      <c r="E537" t="s">
        <v>1</v>
      </c>
      <c r="F537">
        <v>10</v>
      </c>
      <c r="G537" t="s">
        <v>34</v>
      </c>
      <c r="H537" s="6">
        <v>125.5</v>
      </c>
      <c r="I537" s="6">
        <v>129.16666666666666</v>
      </c>
      <c r="J537" s="6">
        <v>149.16666666666666</v>
      </c>
      <c r="K537" s="7">
        <v>169969017</v>
      </c>
      <c r="L537" s="6">
        <v>60889455.600000001</v>
      </c>
      <c r="M537" s="6">
        <f t="shared" si="80"/>
        <v>230858472.59999999</v>
      </c>
      <c r="N537">
        <v>2435.8371421572924</v>
      </c>
      <c r="O537">
        <f t="shared" si="78"/>
        <v>776291.66666666663</v>
      </c>
      <c r="P537">
        <f t="shared" si="79"/>
        <v>7648.7051114999858</v>
      </c>
    </row>
    <row r="538" spans="2:16" x14ac:dyDescent="0.25">
      <c r="B538" t="s">
        <v>81</v>
      </c>
      <c r="C538" t="s">
        <v>103</v>
      </c>
      <c r="D538">
        <v>2</v>
      </c>
      <c r="E538" t="s">
        <v>1</v>
      </c>
      <c r="F538">
        <v>11</v>
      </c>
      <c r="G538" t="s">
        <v>35</v>
      </c>
      <c r="H538" s="6">
        <v>45.083333333333329</v>
      </c>
      <c r="I538" s="6">
        <v>41.5</v>
      </c>
      <c r="J538" s="6">
        <v>56.5</v>
      </c>
      <c r="K538" s="7">
        <v>84640718.650000006</v>
      </c>
      <c r="L538" s="6">
        <v>23948322</v>
      </c>
      <c r="M538" s="6">
        <f t="shared" si="80"/>
        <v>108589040.65000001</v>
      </c>
      <c r="N538">
        <v>4531.6463153694376</v>
      </c>
      <c r="O538">
        <f t="shared" si="78"/>
        <v>820783.13253012043</v>
      </c>
      <c r="P538">
        <f t="shared" si="79"/>
        <v>15033.167917131719</v>
      </c>
    </row>
    <row r="539" spans="2:16" x14ac:dyDescent="0.25">
      <c r="B539" t="s">
        <v>81</v>
      </c>
      <c r="C539" t="s">
        <v>103</v>
      </c>
      <c r="D539">
        <v>2</v>
      </c>
      <c r="E539" t="s">
        <v>1</v>
      </c>
      <c r="F539">
        <v>12</v>
      </c>
      <c r="G539" t="s">
        <v>36</v>
      </c>
      <c r="H539" s="6">
        <v>17.083333333333332</v>
      </c>
      <c r="I539" s="6">
        <v>24.583333333333332</v>
      </c>
      <c r="J539" s="6">
        <v>24.583333333333332</v>
      </c>
      <c r="K539" s="7">
        <v>26660455</v>
      </c>
      <c r="L539" s="6">
        <v>14186255</v>
      </c>
      <c r="M539" s="6">
        <f t="shared" si="80"/>
        <v>40846710</v>
      </c>
      <c r="N539">
        <v>23138.241407339236</v>
      </c>
      <c r="O539">
        <f t="shared" ref="O539:O570" si="81">K456/H456</f>
        <v>621678.57142857148</v>
      </c>
      <c r="P539">
        <f t="shared" ref="P539:P570" si="82">K456/N539</f>
        <v>1880.7609115097507</v>
      </c>
    </row>
    <row r="540" spans="2:16" x14ac:dyDescent="0.25">
      <c r="B540" t="s">
        <v>81</v>
      </c>
      <c r="C540" t="s">
        <v>103</v>
      </c>
      <c r="D540">
        <v>2</v>
      </c>
      <c r="E540" t="s">
        <v>1</v>
      </c>
      <c r="F540">
        <v>13</v>
      </c>
      <c r="G540" t="s">
        <v>37</v>
      </c>
      <c r="H540" s="6">
        <v>146.25</v>
      </c>
      <c r="I540" s="6">
        <v>54.5</v>
      </c>
      <c r="J540" s="6">
        <v>171.75</v>
      </c>
      <c r="K540" s="7">
        <v>334244230.94999999</v>
      </c>
      <c r="L540" s="6">
        <v>42891673.969999999</v>
      </c>
      <c r="M540" s="6">
        <f t="shared" ref="M540:M571" si="83">+K540+L540</f>
        <v>377135904.91999996</v>
      </c>
      <c r="N540">
        <v>11835.56045086361</v>
      </c>
      <c r="O540">
        <f t="shared" si="81"/>
        <v>504140.625</v>
      </c>
      <c r="P540">
        <f t="shared" si="82"/>
        <v>1363.0533228211305</v>
      </c>
    </row>
    <row r="541" spans="2:16" x14ac:dyDescent="0.25">
      <c r="B541" t="s">
        <v>81</v>
      </c>
      <c r="C541" t="s">
        <v>103</v>
      </c>
      <c r="D541">
        <v>2</v>
      </c>
      <c r="E541" t="s">
        <v>1</v>
      </c>
      <c r="F541">
        <v>14</v>
      </c>
      <c r="G541" t="s">
        <v>38</v>
      </c>
      <c r="H541" s="6">
        <v>0</v>
      </c>
      <c r="I541" s="6">
        <v>0</v>
      </c>
      <c r="J541" s="6">
        <v>0</v>
      </c>
      <c r="K541" s="7">
        <v>0</v>
      </c>
      <c r="L541" s="6">
        <v>0</v>
      </c>
      <c r="M541" s="6">
        <f t="shared" si="83"/>
        <v>0</v>
      </c>
      <c r="N541">
        <v>7846.519681572131</v>
      </c>
      <c r="O541">
        <f t="shared" si="81"/>
        <v>603378.57142857148</v>
      </c>
      <c r="P541">
        <f t="shared" si="82"/>
        <v>2153.1329411787051</v>
      </c>
    </row>
    <row r="542" spans="2:16" x14ac:dyDescent="0.25">
      <c r="B542" t="s">
        <v>81</v>
      </c>
      <c r="C542" t="s">
        <v>103</v>
      </c>
      <c r="D542">
        <v>2</v>
      </c>
      <c r="E542" t="s">
        <v>1</v>
      </c>
      <c r="F542">
        <v>15</v>
      </c>
      <c r="G542" t="s">
        <v>39</v>
      </c>
      <c r="H542" s="6">
        <v>121.08333333333334</v>
      </c>
      <c r="I542" s="6">
        <v>57.916666666666671</v>
      </c>
      <c r="J542" s="13">
        <v>133.91666666666669</v>
      </c>
      <c r="K542" s="7">
        <v>235502960</v>
      </c>
      <c r="L542" s="6">
        <v>33313605.439999998</v>
      </c>
      <c r="M542" s="6">
        <f t="shared" si="83"/>
        <v>268816565.44</v>
      </c>
      <c r="N542">
        <v>29797.528712573236</v>
      </c>
      <c r="O542">
        <f t="shared" si="81"/>
        <v>532843.55000000005</v>
      </c>
      <c r="P542">
        <f t="shared" si="82"/>
        <v>1430.5711192087247</v>
      </c>
    </row>
    <row r="543" spans="2:16" x14ac:dyDescent="0.25">
      <c r="B543" t="s">
        <v>81</v>
      </c>
      <c r="C543" t="s">
        <v>103</v>
      </c>
      <c r="D543">
        <v>3</v>
      </c>
      <c r="E543" t="s">
        <v>2</v>
      </c>
      <c r="F543">
        <v>1</v>
      </c>
      <c r="G543" t="s">
        <v>2</v>
      </c>
      <c r="H543" s="6">
        <v>263.33333333333331</v>
      </c>
      <c r="I543" s="6">
        <v>264.25</v>
      </c>
      <c r="J543" s="13">
        <v>346.5</v>
      </c>
      <c r="K543" s="7">
        <v>418567458.01999998</v>
      </c>
      <c r="L543" s="6">
        <v>128161947.8</v>
      </c>
      <c r="M543" s="6">
        <f t="shared" si="83"/>
        <v>546729405.81999993</v>
      </c>
      <c r="N543">
        <v>14910.13804509241</v>
      </c>
      <c r="O543">
        <f t="shared" si="81"/>
        <v>903784.4461538461</v>
      </c>
      <c r="P543">
        <f t="shared" si="82"/>
        <v>3940.0030249442202</v>
      </c>
    </row>
    <row r="544" spans="2:16" x14ac:dyDescent="0.25">
      <c r="B544" t="s">
        <v>81</v>
      </c>
      <c r="C544" t="s">
        <v>103</v>
      </c>
      <c r="D544">
        <v>3</v>
      </c>
      <c r="E544" t="s">
        <v>2</v>
      </c>
      <c r="F544">
        <v>2</v>
      </c>
      <c r="G544" t="s">
        <v>40</v>
      </c>
      <c r="H544" s="6">
        <v>45</v>
      </c>
      <c r="I544" s="6">
        <v>0</v>
      </c>
      <c r="J544" s="6">
        <v>45</v>
      </c>
      <c r="K544" s="7">
        <v>113076912</v>
      </c>
      <c r="L544" s="6">
        <v>6952163.0399999991</v>
      </c>
      <c r="M544" s="6">
        <f t="shared" si="83"/>
        <v>120029075.03999999</v>
      </c>
      <c r="N544">
        <v>18373.46412345464</v>
      </c>
      <c r="O544">
        <f t="shared" si="81"/>
        <v>1564685.7142857143</v>
      </c>
      <c r="P544">
        <f t="shared" si="82"/>
        <v>1788.3617253240025</v>
      </c>
    </row>
    <row r="545" spans="2:16" x14ac:dyDescent="0.25">
      <c r="B545" t="s">
        <v>81</v>
      </c>
      <c r="C545" t="s">
        <v>103</v>
      </c>
      <c r="D545">
        <v>3</v>
      </c>
      <c r="E545" t="s">
        <v>2</v>
      </c>
      <c r="F545">
        <v>3</v>
      </c>
      <c r="G545" t="s">
        <v>41</v>
      </c>
      <c r="H545" s="6">
        <v>85.75</v>
      </c>
      <c r="I545" s="6">
        <v>67.416666666666671</v>
      </c>
      <c r="J545" s="6">
        <v>112.41666666666667</v>
      </c>
      <c r="K545" s="7">
        <v>139366482</v>
      </c>
      <c r="L545" s="6">
        <v>21013278.039999999</v>
      </c>
      <c r="M545" s="6">
        <f t="shared" si="83"/>
        <v>160379760.03999999</v>
      </c>
      <c r="N545">
        <v>4192.5365609269365</v>
      </c>
      <c r="O545">
        <f t="shared" si="81"/>
        <v>449714</v>
      </c>
      <c r="P545">
        <f t="shared" si="82"/>
        <v>5363.2686735661027</v>
      </c>
    </row>
    <row r="546" spans="2:16" x14ac:dyDescent="0.25">
      <c r="B546" t="s">
        <v>81</v>
      </c>
      <c r="C546" t="s">
        <v>103</v>
      </c>
      <c r="D546">
        <v>3</v>
      </c>
      <c r="E546" t="s">
        <v>2</v>
      </c>
      <c r="F546">
        <v>4</v>
      </c>
      <c r="G546" t="s">
        <v>42</v>
      </c>
      <c r="H546" s="6">
        <v>16.333333333333332</v>
      </c>
      <c r="I546" s="6">
        <v>32.5</v>
      </c>
      <c r="J546" s="6">
        <v>32.5</v>
      </c>
      <c r="K546" s="7">
        <v>8833023</v>
      </c>
      <c r="L546" s="6">
        <v>15366895</v>
      </c>
      <c r="M546" s="6">
        <f t="shared" si="83"/>
        <v>24199918</v>
      </c>
      <c r="N546">
        <v>19741.122078337339</v>
      </c>
      <c r="O546">
        <f t="shared" si="81"/>
        <v>1004149.7142857143</v>
      </c>
      <c r="P546">
        <f t="shared" si="82"/>
        <v>9613.6529244331705</v>
      </c>
    </row>
    <row r="547" spans="2:16" x14ac:dyDescent="0.25">
      <c r="B547" t="s">
        <v>81</v>
      </c>
      <c r="C547" t="s">
        <v>103</v>
      </c>
      <c r="D547">
        <v>3</v>
      </c>
      <c r="E547" t="s">
        <v>2</v>
      </c>
      <c r="F547">
        <v>5</v>
      </c>
      <c r="G547" t="s">
        <v>43</v>
      </c>
      <c r="H547" s="6">
        <v>48.666666666666664</v>
      </c>
      <c r="I547" s="6">
        <v>68.5</v>
      </c>
      <c r="J547" s="6">
        <v>68.5</v>
      </c>
      <c r="K547" s="7">
        <v>74680524</v>
      </c>
      <c r="L547" s="6">
        <v>39529158</v>
      </c>
      <c r="M547" s="6">
        <f t="shared" si="83"/>
        <v>114209682</v>
      </c>
      <c r="N547">
        <v>3872.726709795375</v>
      </c>
      <c r="O547">
        <f t="shared" si="81"/>
        <v>2538099.25</v>
      </c>
      <c r="P547">
        <f t="shared" si="82"/>
        <v>26215.113434989649</v>
      </c>
    </row>
    <row r="548" spans="2:16" x14ac:dyDescent="0.25">
      <c r="B548" t="s">
        <v>81</v>
      </c>
      <c r="C548" t="s">
        <v>103</v>
      </c>
      <c r="D548">
        <v>3</v>
      </c>
      <c r="E548" t="s">
        <v>2</v>
      </c>
      <c r="F548">
        <v>6</v>
      </c>
      <c r="G548" t="s">
        <v>44</v>
      </c>
      <c r="H548" s="6">
        <v>0</v>
      </c>
      <c r="I548" s="6">
        <v>0</v>
      </c>
      <c r="J548" s="6">
        <v>0</v>
      </c>
      <c r="K548" s="7">
        <v>0</v>
      </c>
      <c r="L548" s="6">
        <v>0</v>
      </c>
      <c r="M548" s="6">
        <f t="shared" si="83"/>
        <v>0</v>
      </c>
      <c r="N548">
        <v>11026.790531506842</v>
      </c>
      <c r="O548">
        <f t="shared" si="81"/>
        <v>1473252.2727272727</v>
      </c>
      <c r="P548">
        <f t="shared" si="82"/>
        <v>5878.6915208719156</v>
      </c>
    </row>
    <row r="549" spans="2:16" x14ac:dyDescent="0.25">
      <c r="B549" t="s">
        <v>81</v>
      </c>
      <c r="C549" t="s">
        <v>103</v>
      </c>
      <c r="D549">
        <v>3</v>
      </c>
      <c r="E549" t="s">
        <v>2</v>
      </c>
      <c r="F549">
        <v>7</v>
      </c>
      <c r="G549" t="s">
        <v>45</v>
      </c>
      <c r="H549" s="6">
        <v>45.166666666666671</v>
      </c>
      <c r="I549" s="6">
        <v>51.916666666666671</v>
      </c>
      <c r="J549" s="6">
        <v>51.916666666666671</v>
      </c>
      <c r="K549" s="7">
        <v>49153690</v>
      </c>
      <c r="L549" s="6">
        <v>20389538</v>
      </c>
      <c r="M549" s="6">
        <f t="shared" si="83"/>
        <v>69543228</v>
      </c>
      <c r="N549">
        <v>9060.3059254600466</v>
      </c>
      <c r="O549">
        <f t="shared" si="81"/>
        <v>478890.625</v>
      </c>
      <c r="P549">
        <f t="shared" si="82"/>
        <v>1691.3888036536562</v>
      </c>
    </row>
    <row r="550" spans="2:16" x14ac:dyDescent="0.25">
      <c r="B550" t="s">
        <v>81</v>
      </c>
      <c r="C550" t="s">
        <v>103</v>
      </c>
      <c r="D550">
        <v>3</v>
      </c>
      <c r="E550" t="s">
        <v>2</v>
      </c>
      <c r="F550">
        <v>8</v>
      </c>
      <c r="G550" t="s">
        <v>46</v>
      </c>
      <c r="H550" s="6">
        <v>0</v>
      </c>
      <c r="I550" s="6">
        <v>0</v>
      </c>
      <c r="J550" s="6">
        <v>0</v>
      </c>
      <c r="K550" s="7">
        <v>0</v>
      </c>
      <c r="L550" s="6">
        <v>0</v>
      </c>
      <c r="M550" s="6">
        <f t="shared" si="83"/>
        <v>0</v>
      </c>
      <c r="N550">
        <v>17150.431046697478</v>
      </c>
      <c r="O550">
        <f t="shared" si="81"/>
        <v>991727.14285714284</v>
      </c>
      <c r="P550">
        <f t="shared" si="82"/>
        <v>2023.8820765198152</v>
      </c>
    </row>
    <row r="551" spans="2:16" x14ac:dyDescent="0.25">
      <c r="B551" t="s">
        <v>81</v>
      </c>
      <c r="C551" t="s">
        <v>103</v>
      </c>
      <c r="D551">
        <v>4</v>
      </c>
      <c r="E551" t="s">
        <v>3</v>
      </c>
      <c r="F551">
        <v>1</v>
      </c>
      <c r="G551" t="s">
        <v>3</v>
      </c>
      <c r="H551" s="6">
        <v>43.333333333333336</v>
      </c>
      <c r="I551" s="6">
        <v>62.666666666666664</v>
      </c>
      <c r="J551" s="13">
        <v>62.666666666666664</v>
      </c>
      <c r="K551" s="7">
        <v>27984291</v>
      </c>
      <c r="L551" s="6">
        <v>14407015</v>
      </c>
      <c r="M551" s="6">
        <f t="shared" si="83"/>
        <v>42391306</v>
      </c>
      <c r="N551">
        <v>6152.6621366593954</v>
      </c>
      <c r="O551">
        <f t="shared" si="81"/>
        <v>1544412.5</v>
      </c>
      <c r="P551">
        <f t="shared" si="82"/>
        <v>6024.3678552004858</v>
      </c>
    </row>
    <row r="552" spans="2:16" x14ac:dyDescent="0.25">
      <c r="B552" t="s">
        <v>81</v>
      </c>
      <c r="C552" t="s">
        <v>103</v>
      </c>
      <c r="D552">
        <v>4</v>
      </c>
      <c r="E552" t="s">
        <v>3</v>
      </c>
      <c r="F552">
        <v>2</v>
      </c>
      <c r="G552" t="s">
        <v>47</v>
      </c>
      <c r="H552" s="6">
        <v>33.833333333333329</v>
      </c>
      <c r="I552" s="6">
        <v>26.333333333333332</v>
      </c>
      <c r="J552" s="13">
        <v>41.333333333333329</v>
      </c>
      <c r="K552" s="7">
        <v>49873570.650000006</v>
      </c>
      <c r="L552" s="6">
        <v>6020555</v>
      </c>
      <c r="M552" s="6">
        <f t="shared" si="83"/>
        <v>55894125.650000006</v>
      </c>
      <c r="N552">
        <v>4865.0436423250158</v>
      </c>
      <c r="O552">
        <f t="shared" si="81"/>
        <v>989673.68421052629</v>
      </c>
      <c r="P552">
        <f t="shared" si="82"/>
        <v>3865.0835187603002</v>
      </c>
    </row>
    <row r="553" spans="2:16" x14ac:dyDescent="0.25">
      <c r="B553" t="s">
        <v>81</v>
      </c>
      <c r="C553" t="s">
        <v>103</v>
      </c>
      <c r="D553">
        <v>4</v>
      </c>
      <c r="E553" t="s">
        <v>3</v>
      </c>
      <c r="F553">
        <v>3</v>
      </c>
      <c r="G553" t="s">
        <v>48</v>
      </c>
      <c r="H553" s="6">
        <v>86.833333333333343</v>
      </c>
      <c r="I553" s="6">
        <v>62.666666666666671</v>
      </c>
      <c r="J553" s="6">
        <v>107.66666666666667</v>
      </c>
      <c r="K553" s="7">
        <v>149975973</v>
      </c>
      <c r="L553" s="6">
        <v>26139728.039999999</v>
      </c>
      <c r="M553" s="6">
        <f t="shared" si="83"/>
        <v>176115701.03999999</v>
      </c>
      <c r="N553">
        <v>6086.0494162007808</v>
      </c>
      <c r="O553">
        <f t="shared" si="81"/>
        <v>488833.33333333331</v>
      </c>
      <c r="P553">
        <f t="shared" si="82"/>
        <v>481.92181814897697</v>
      </c>
    </row>
    <row r="554" spans="2:16" x14ac:dyDescent="0.25">
      <c r="B554" t="s">
        <v>81</v>
      </c>
      <c r="C554" t="s">
        <v>103</v>
      </c>
      <c r="D554">
        <v>4</v>
      </c>
      <c r="E554" t="s">
        <v>3</v>
      </c>
      <c r="F554">
        <v>4</v>
      </c>
      <c r="G554" t="s">
        <v>49</v>
      </c>
      <c r="H554" s="6">
        <v>27.5</v>
      </c>
      <c r="I554" s="6">
        <v>47</v>
      </c>
      <c r="J554" s="6">
        <v>47</v>
      </c>
      <c r="K554" s="7">
        <v>27982890</v>
      </c>
      <c r="L554" s="6">
        <v>17282982</v>
      </c>
      <c r="M554" s="6">
        <f t="shared" si="83"/>
        <v>45265872</v>
      </c>
      <c r="N554">
        <v>7274.0402523411785</v>
      </c>
      <c r="O554">
        <f t="shared" si="81"/>
        <v>1753591.935483871</v>
      </c>
      <c r="P554">
        <f t="shared" si="82"/>
        <v>7473.3364284729641</v>
      </c>
    </row>
    <row r="555" spans="2:16" x14ac:dyDescent="0.25">
      <c r="B555" t="s">
        <v>81</v>
      </c>
      <c r="C555" t="s">
        <v>103</v>
      </c>
      <c r="D555">
        <v>4</v>
      </c>
      <c r="E555" t="s">
        <v>3</v>
      </c>
      <c r="F555">
        <v>5</v>
      </c>
      <c r="G555" t="s">
        <v>50</v>
      </c>
      <c r="H555" s="6">
        <v>13.416666666666666</v>
      </c>
      <c r="I555" s="6">
        <v>25.583333333333332</v>
      </c>
      <c r="J555" s="6">
        <v>25.583333333333332</v>
      </c>
      <c r="K555" s="7">
        <v>8645391</v>
      </c>
      <c r="L555" s="6">
        <v>5905145</v>
      </c>
      <c r="M555" s="6">
        <f t="shared" si="83"/>
        <v>14550536</v>
      </c>
      <c r="N555">
        <v>2969.4718344211633</v>
      </c>
      <c r="O555">
        <f t="shared" si="81"/>
        <v>2664277.6</v>
      </c>
      <c r="P555">
        <f t="shared" si="82"/>
        <v>22430.568031632345</v>
      </c>
    </row>
    <row r="556" spans="2:16" x14ac:dyDescent="0.25">
      <c r="B556" t="s">
        <v>81</v>
      </c>
      <c r="C556" t="s">
        <v>103</v>
      </c>
      <c r="D556">
        <v>4</v>
      </c>
      <c r="E556" t="s">
        <v>3</v>
      </c>
      <c r="F556">
        <v>6</v>
      </c>
      <c r="G556" t="s">
        <v>51</v>
      </c>
      <c r="H556" s="6">
        <v>112.25</v>
      </c>
      <c r="I556" s="6">
        <v>76.666666666666671</v>
      </c>
      <c r="J556" s="6">
        <v>144.16666666666669</v>
      </c>
      <c r="K556" s="7">
        <v>236282325.86999997</v>
      </c>
      <c r="L556" s="6">
        <v>52149245.310000002</v>
      </c>
      <c r="M556" s="6">
        <f t="shared" si="83"/>
        <v>288431571.17999995</v>
      </c>
      <c r="N556">
        <v>2301.4575729954663</v>
      </c>
      <c r="O556">
        <f t="shared" si="81"/>
        <v>897825</v>
      </c>
      <c r="P556">
        <f t="shared" si="82"/>
        <v>1560.4458853116014</v>
      </c>
    </row>
    <row r="557" spans="2:16" x14ac:dyDescent="0.25">
      <c r="B557" t="s">
        <v>81</v>
      </c>
      <c r="C557" t="s">
        <v>103</v>
      </c>
      <c r="D557">
        <v>4</v>
      </c>
      <c r="E557" t="s">
        <v>3</v>
      </c>
      <c r="F557">
        <v>7</v>
      </c>
      <c r="G557" t="s">
        <v>52</v>
      </c>
      <c r="H557" s="6">
        <v>15.25</v>
      </c>
      <c r="I557" s="6">
        <v>25.916666666666668</v>
      </c>
      <c r="J557" s="6">
        <v>25.916666666666668</v>
      </c>
      <c r="K557" s="7">
        <v>9840285</v>
      </c>
      <c r="L557" s="6">
        <v>5982085</v>
      </c>
      <c r="M557" s="6">
        <f t="shared" si="83"/>
        <v>15822370</v>
      </c>
      <c r="N557">
        <v>2391.1539026940036</v>
      </c>
      <c r="O557">
        <f t="shared" si="81"/>
        <v>1031750</v>
      </c>
      <c r="P557">
        <f t="shared" si="82"/>
        <v>2588.9174231008078</v>
      </c>
    </row>
    <row r="558" spans="2:16" x14ac:dyDescent="0.25">
      <c r="B558" t="s">
        <v>81</v>
      </c>
      <c r="C558" t="s">
        <v>103</v>
      </c>
      <c r="D558">
        <v>4</v>
      </c>
      <c r="E558" t="s">
        <v>3</v>
      </c>
      <c r="F558">
        <v>8</v>
      </c>
      <c r="G558" t="s">
        <v>53</v>
      </c>
      <c r="H558" s="6">
        <v>2.25</v>
      </c>
      <c r="I558" s="6">
        <v>4.666666666666667</v>
      </c>
      <c r="J558" s="6">
        <v>4.666666666666667</v>
      </c>
      <c r="K558" s="7">
        <v>544833</v>
      </c>
      <c r="L558" s="6">
        <v>1442625</v>
      </c>
      <c r="M558" s="6">
        <f t="shared" si="83"/>
        <v>1987458</v>
      </c>
      <c r="N558">
        <v>3226.690718407247</v>
      </c>
      <c r="O558">
        <f t="shared" si="81"/>
        <v>1915465.625</v>
      </c>
      <c r="P558">
        <f t="shared" si="82"/>
        <v>9498.1058535192169</v>
      </c>
    </row>
    <row r="559" spans="2:16" x14ac:dyDescent="0.25">
      <c r="B559" t="s">
        <v>81</v>
      </c>
      <c r="C559" t="s">
        <v>103</v>
      </c>
      <c r="D559">
        <v>4</v>
      </c>
      <c r="E559" t="s">
        <v>3</v>
      </c>
      <c r="F559">
        <v>9</v>
      </c>
      <c r="G559" t="s">
        <v>54</v>
      </c>
      <c r="H559" s="6">
        <v>43.083333333333336</v>
      </c>
      <c r="I559" s="6">
        <v>71.333333333333329</v>
      </c>
      <c r="J559" s="6">
        <v>71.333333333333329</v>
      </c>
      <c r="K559" s="7">
        <v>67236367</v>
      </c>
      <c r="L559" s="6">
        <v>41164184</v>
      </c>
      <c r="M559" s="6">
        <f t="shared" si="83"/>
        <v>108400551</v>
      </c>
      <c r="N559">
        <v>23811.42955703714</v>
      </c>
      <c r="O559">
        <f t="shared" si="81"/>
        <v>711094.06779661018</v>
      </c>
      <c r="P559">
        <f t="shared" si="82"/>
        <v>1761.9500710574057</v>
      </c>
    </row>
    <row r="560" spans="2:16" x14ac:dyDescent="0.25">
      <c r="B560" t="s">
        <v>81</v>
      </c>
      <c r="C560" t="s">
        <v>103</v>
      </c>
      <c r="D560">
        <v>4</v>
      </c>
      <c r="E560" t="s">
        <v>3</v>
      </c>
      <c r="F560">
        <v>10</v>
      </c>
      <c r="G560" t="s">
        <v>55</v>
      </c>
      <c r="H560" s="6">
        <v>62.25</v>
      </c>
      <c r="I560" s="6">
        <v>22.583333333333332</v>
      </c>
      <c r="J560" s="6">
        <v>67.583333333333329</v>
      </c>
      <c r="K560" s="7">
        <v>139997469</v>
      </c>
      <c r="L560" s="6">
        <v>18484282.039999999</v>
      </c>
      <c r="M560" s="6">
        <f t="shared" si="83"/>
        <v>158481751.03999999</v>
      </c>
      <c r="N560">
        <v>16777.863115433272</v>
      </c>
      <c r="O560">
        <f t="shared" si="81"/>
        <v>892026.31578947371</v>
      </c>
      <c r="P560">
        <f t="shared" si="82"/>
        <v>2020.3407172168147</v>
      </c>
    </row>
    <row r="561" spans="2:16" x14ac:dyDescent="0.25">
      <c r="B561" t="s">
        <v>81</v>
      </c>
      <c r="C561" t="s">
        <v>103</v>
      </c>
      <c r="D561">
        <v>5</v>
      </c>
      <c r="E561" t="s">
        <v>4</v>
      </c>
      <c r="F561">
        <v>1</v>
      </c>
      <c r="G561" t="s">
        <v>56</v>
      </c>
      <c r="H561" s="6">
        <v>17</v>
      </c>
      <c r="I561" s="6">
        <v>28.75</v>
      </c>
      <c r="J561" s="6">
        <v>28.75</v>
      </c>
      <c r="K561" s="7">
        <v>26530404</v>
      </c>
      <c r="L561" s="6">
        <v>16590705</v>
      </c>
      <c r="M561" s="6">
        <f t="shared" si="83"/>
        <v>43121109</v>
      </c>
      <c r="N561">
        <v>17276.049141654847</v>
      </c>
      <c r="O561">
        <f t="shared" si="81"/>
        <v>482818.18181818182</v>
      </c>
      <c r="P561">
        <f t="shared" si="82"/>
        <v>1229.6792991157856</v>
      </c>
    </row>
    <row r="562" spans="2:16" x14ac:dyDescent="0.25">
      <c r="B562" t="s">
        <v>81</v>
      </c>
      <c r="C562" t="s">
        <v>103</v>
      </c>
      <c r="D562">
        <v>5</v>
      </c>
      <c r="E562" t="s">
        <v>4</v>
      </c>
      <c r="F562">
        <v>2</v>
      </c>
      <c r="G562" t="s">
        <v>57</v>
      </c>
      <c r="H562" s="6">
        <v>33.25</v>
      </c>
      <c r="I562" s="6">
        <v>31.833333333333332</v>
      </c>
      <c r="J562" s="6">
        <v>41.416666666666664</v>
      </c>
      <c r="K562" s="7">
        <v>60492174</v>
      </c>
      <c r="L562" s="6">
        <v>21096079.52</v>
      </c>
      <c r="M562" s="6">
        <f t="shared" si="83"/>
        <v>81588253.519999996</v>
      </c>
      <c r="N562">
        <v>16989.192986664159</v>
      </c>
      <c r="O562">
        <f t="shared" si="81"/>
        <v>761880</v>
      </c>
      <c r="P562">
        <f t="shared" si="82"/>
        <v>2690.6987304154313</v>
      </c>
    </row>
    <row r="563" spans="2:16" x14ac:dyDescent="0.25">
      <c r="B563" t="s">
        <v>81</v>
      </c>
      <c r="C563" t="s">
        <v>103</v>
      </c>
      <c r="D563">
        <v>5</v>
      </c>
      <c r="E563" t="s">
        <v>4</v>
      </c>
      <c r="F563">
        <v>3</v>
      </c>
      <c r="G563" t="s">
        <v>58</v>
      </c>
      <c r="H563" s="6">
        <v>19.75</v>
      </c>
      <c r="I563" s="6">
        <v>40.75</v>
      </c>
      <c r="J563" s="6">
        <v>40.75</v>
      </c>
      <c r="K563" s="7">
        <v>23994693</v>
      </c>
      <c r="L563" s="6">
        <v>17109933</v>
      </c>
      <c r="M563" s="6">
        <f t="shared" si="83"/>
        <v>41104626</v>
      </c>
      <c r="N563">
        <v>7901.3779759508561</v>
      </c>
      <c r="O563">
        <f t="shared" si="81"/>
        <v>382461.53846153844</v>
      </c>
      <c r="P563">
        <f t="shared" si="82"/>
        <v>629.25732892833378</v>
      </c>
    </row>
    <row r="564" spans="2:16" x14ac:dyDescent="0.25">
      <c r="B564" t="s">
        <v>81</v>
      </c>
      <c r="C564" t="s">
        <v>103</v>
      </c>
      <c r="D564">
        <v>5</v>
      </c>
      <c r="E564" t="s">
        <v>4</v>
      </c>
      <c r="F564">
        <v>4</v>
      </c>
      <c r="G564" t="s">
        <v>59</v>
      </c>
      <c r="H564" s="6">
        <v>0</v>
      </c>
      <c r="I564" s="6">
        <v>0</v>
      </c>
      <c r="J564" s="6">
        <v>0</v>
      </c>
      <c r="K564" s="7">
        <v>0</v>
      </c>
      <c r="L564" s="6">
        <v>0</v>
      </c>
      <c r="M564" s="6">
        <f t="shared" si="83"/>
        <v>0</v>
      </c>
      <c r="N564">
        <v>12854.749731311969</v>
      </c>
      <c r="O564">
        <f t="shared" si="81"/>
        <v>1430216.4102564103</v>
      </c>
      <c r="P564">
        <f t="shared" si="82"/>
        <v>4339.1307622374998</v>
      </c>
    </row>
    <row r="565" spans="2:16" x14ac:dyDescent="0.25">
      <c r="B565" t="s">
        <v>81</v>
      </c>
      <c r="C565" t="s">
        <v>103</v>
      </c>
      <c r="D565">
        <v>5</v>
      </c>
      <c r="E565" t="s">
        <v>4</v>
      </c>
      <c r="F565">
        <v>5</v>
      </c>
      <c r="G565" t="s">
        <v>60</v>
      </c>
      <c r="H565" s="6">
        <v>37.916666666666664</v>
      </c>
      <c r="I565" s="6">
        <v>55.75</v>
      </c>
      <c r="J565" s="6">
        <v>55.75</v>
      </c>
      <c r="K565" s="7">
        <v>24508956</v>
      </c>
      <c r="L565" s="6">
        <v>14675865</v>
      </c>
      <c r="M565" s="6">
        <f t="shared" si="83"/>
        <v>39184821</v>
      </c>
      <c r="N565">
        <v>8908.6907515189141</v>
      </c>
      <c r="O565">
        <f t="shared" si="81"/>
        <v>782785.71428571432</v>
      </c>
      <c r="P565">
        <f t="shared" si="82"/>
        <v>1230.147089585696</v>
      </c>
    </row>
    <row r="566" spans="2:16" x14ac:dyDescent="0.25">
      <c r="B566" t="s">
        <v>81</v>
      </c>
      <c r="C566" t="s">
        <v>103</v>
      </c>
      <c r="D566">
        <v>5</v>
      </c>
      <c r="E566" t="s">
        <v>4</v>
      </c>
      <c r="F566">
        <v>6</v>
      </c>
      <c r="G566" t="s">
        <v>61</v>
      </c>
      <c r="H566" s="6">
        <v>40.666666666666664</v>
      </c>
      <c r="I566" s="6">
        <v>22.5</v>
      </c>
      <c r="J566" s="13">
        <v>52.5</v>
      </c>
      <c r="K566" s="7">
        <v>91492176</v>
      </c>
      <c r="L566" s="6">
        <v>15104315.65</v>
      </c>
      <c r="M566" s="6">
        <f t="shared" si="83"/>
        <v>106596491.65000001</v>
      </c>
      <c r="N566">
        <v>7246.3983524414798</v>
      </c>
      <c r="O566">
        <f t="shared" si="81"/>
        <v>802693.33333333337</v>
      </c>
      <c r="P566">
        <f t="shared" si="82"/>
        <v>1661.5702607548908</v>
      </c>
    </row>
    <row r="567" spans="2:16" x14ac:dyDescent="0.25">
      <c r="B567" t="s">
        <v>81</v>
      </c>
      <c r="C567" t="s">
        <v>103</v>
      </c>
      <c r="D567">
        <v>5</v>
      </c>
      <c r="E567" t="s">
        <v>4</v>
      </c>
      <c r="F567">
        <v>7</v>
      </c>
      <c r="G567" t="s">
        <v>62</v>
      </c>
      <c r="H567" s="6">
        <v>59.75</v>
      </c>
      <c r="I567" s="6">
        <v>34.916666666666664</v>
      </c>
      <c r="J567" s="13">
        <v>64.916666666666657</v>
      </c>
      <c r="K567" s="7">
        <v>121812819</v>
      </c>
      <c r="L567" s="6">
        <v>23784066.400000002</v>
      </c>
      <c r="M567" s="6">
        <f t="shared" si="83"/>
        <v>145596885.40000001</v>
      </c>
      <c r="N567">
        <v>5191.9853641216414</v>
      </c>
      <c r="O567">
        <f t="shared" si="81"/>
        <v>326000</v>
      </c>
      <c r="P567">
        <f t="shared" si="82"/>
        <v>251.15633202879903</v>
      </c>
    </row>
    <row r="568" spans="2:16" x14ac:dyDescent="0.25">
      <c r="B568" t="s">
        <v>81</v>
      </c>
      <c r="C568" t="s">
        <v>103</v>
      </c>
      <c r="D568">
        <v>5</v>
      </c>
      <c r="E568" t="s">
        <v>4</v>
      </c>
      <c r="F568">
        <v>8</v>
      </c>
      <c r="G568" t="s">
        <v>63</v>
      </c>
      <c r="H568" s="6">
        <v>22.416666666666668</v>
      </c>
      <c r="I568" s="6">
        <v>29.166666666666668</v>
      </c>
      <c r="J568" s="6">
        <v>29.166666666666668</v>
      </c>
      <c r="K568" s="7">
        <v>34983719</v>
      </c>
      <c r="L568" s="6">
        <v>16831150</v>
      </c>
      <c r="M568" s="6">
        <f t="shared" si="83"/>
        <v>51814869</v>
      </c>
      <c r="N568">
        <v>4441.1434394820544</v>
      </c>
      <c r="O568">
        <f t="shared" si="81"/>
        <v>513600</v>
      </c>
      <c r="P568">
        <f t="shared" si="82"/>
        <v>578.22946612584337</v>
      </c>
    </row>
    <row r="569" spans="2:16" x14ac:dyDescent="0.25">
      <c r="B569" t="s">
        <v>81</v>
      </c>
      <c r="C569" t="s">
        <v>103</v>
      </c>
      <c r="D569">
        <v>5</v>
      </c>
      <c r="E569" t="s">
        <v>4</v>
      </c>
      <c r="F569">
        <v>9</v>
      </c>
      <c r="G569" t="s">
        <v>64</v>
      </c>
      <c r="H569" s="6">
        <v>38.833333333333329</v>
      </c>
      <c r="I569" s="6">
        <v>33.583333333333336</v>
      </c>
      <c r="J569" s="6">
        <v>44.833333333333336</v>
      </c>
      <c r="K569" s="7">
        <v>71186055</v>
      </c>
      <c r="L569" s="6">
        <v>20694818.73</v>
      </c>
      <c r="M569" s="6">
        <f t="shared" si="83"/>
        <v>91880873.730000004</v>
      </c>
      <c r="N569">
        <v>12524.955688108188</v>
      </c>
      <c r="O569">
        <f t="shared" si="81"/>
        <v>440142.85714285716</v>
      </c>
      <c r="P569">
        <f t="shared" si="82"/>
        <v>245.98889423020105</v>
      </c>
    </row>
    <row r="570" spans="2:16" x14ac:dyDescent="0.25">
      <c r="B570" t="s">
        <v>81</v>
      </c>
      <c r="C570" t="s">
        <v>103</v>
      </c>
      <c r="D570">
        <v>5</v>
      </c>
      <c r="E570" t="s">
        <v>4</v>
      </c>
      <c r="F570">
        <v>10</v>
      </c>
      <c r="G570" t="s">
        <v>65</v>
      </c>
      <c r="H570" s="6">
        <v>0</v>
      </c>
      <c r="I570" s="6">
        <v>0</v>
      </c>
      <c r="J570" s="6">
        <v>0</v>
      </c>
      <c r="K570" s="7">
        <v>0</v>
      </c>
      <c r="L570" s="6">
        <v>0</v>
      </c>
      <c r="M570" s="6">
        <f t="shared" si="83"/>
        <v>0</v>
      </c>
      <c r="N570">
        <v>2673.2070571097288</v>
      </c>
      <c r="O570">
        <f t="shared" si="81"/>
        <v>877600</v>
      </c>
      <c r="P570">
        <f t="shared" si="82"/>
        <v>1641.4740445673913</v>
      </c>
    </row>
    <row r="571" spans="2:16" x14ac:dyDescent="0.25">
      <c r="B571" t="s">
        <v>81</v>
      </c>
      <c r="C571" t="s">
        <v>103</v>
      </c>
      <c r="D571">
        <v>5</v>
      </c>
      <c r="E571" t="s">
        <v>4</v>
      </c>
      <c r="F571">
        <v>11</v>
      </c>
      <c r="G571" t="s">
        <v>66</v>
      </c>
      <c r="H571" s="6">
        <v>0</v>
      </c>
      <c r="I571" s="6">
        <v>0</v>
      </c>
      <c r="J571" s="6">
        <v>0</v>
      </c>
      <c r="K571" s="7">
        <v>0</v>
      </c>
      <c r="L571" s="6">
        <v>0</v>
      </c>
      <c r="M571" s="6">
        <f t="shared" si="83"/>
        <v>0</v>
      </c>
      <c r="N571">
        <v>35284.844375583321</v>
      </c>
      <c r="O571">
        <f t="shared" ref="O571:O602" si="84">K488/H488</f>
        <v>652207.78443113773</v>
      </c>
      <c r="P571">
        <f t="shared" ref="P571:P602" si="85">K488/N571</f>
        <v>3086.8408782148522</v>
      </c>
    </row>
    <row r="572" spans="2:16" x14ac:dyDescent="0.25">
      <c r="B572" t="s">
        <v>81</v>
      </c>
      <c r="C572" t="s">
        <v>103</v>
      </c>
      <c r="D572">
        <v>6</v>
      </c>
      <c r="E572" t="s">
        <v>5</v>
      </c>
      <c r="F572">
        <v>1</v>
      </c>
      <c r="G572" t="s">
        <v>5</v>
      </c>
      <c r="H572" s="6">
        <v>189.16666666666669</v>
      </c>
      <c r="I572" s="6">
        <v>97</v>
      </c>
      <c r="J572" s="6">
        <v>203.5</v>
      </c>
      <c r="K572" s="7">
        <v>369666497.79000002</v>
      </c>
      <c r="L572" s="6">
        <v>53982598.439999998</v>
      </c>
      <c r="M572" s="6">
        <f t="shared" ref="M572:M603" si="86">+K572+L572</f>
        <v>423649096.23000002</v>
      </c>
      <c r="N572">
        <v>7377.8999719401199</v>
      </c>
      <c r="O572">
        <f t="shared" si="84"/>
        <v>505136.36363636365</v>
      </c>
      <c r="P572">
        <f t="shared" si="85"/>
        <v>1506.2551731882161</v>
      </c>
    </row>
    <row r="573" spans="2:16" x14ac:dyDescent="0.25">
      <c r="B573" t="s">
        <v>81</v>
      </c>
      <c r="C573" t="s">
        <v>103</v>
      </c>
      <c r="D573">
        <v>6</v>
      </c>
      <c r="E573" t="s">
        <v>5</v>
      </c>
      <c r="F573">
        <v>2</v>
      </c>
      <c r="G573" t="s">
        <v>67</v>
      </c>
      <c r="H573" s="6">
        <v>49.916666666666671</v>
      </c>
      <c r="I573" s="6">
        <v>48.916666666666664</v>
      </c>
      <c r="J573" s="6">
        <v>69.916666666666657</v>
      </c>
      <c r="K573" s="7">
        <v>97896917</v>
      </c>
      <c r="L573" s="6">
        <v>25776097.419999994</v>
      </c>
      <c r="M573" s="6">
        <f t="shared" si="86"/>
        <v>123673014.41999999</v>
      </c>
      <c r="N573">
        <v>22247.547759184497</v>
      </c>
      <c r="O573">
        <f t="shared" si="84"/>
        <v>652631.57894736843</v>
      </c>
      <c r="P573">
        <f t="shared" si="85"/>
        <v>557.36479967239916</v>
      </c>
    </row>
    <row r="574" spans="2:16" x14ac:dyDescent="0.25">
      <c r="B574" t="s">
        <v>81</v>
      </c>
      <c r="C574" t="s">
        <v>103</v>
      </c>
      <c r="D574">
        <v>6</v>
      </c>
      <c r="E574" t="s">
        <v>5</v>
      </c>
      <c r="F574">
        <v>3</v>
      </c>
      <c r="G574" t="s">
        <v>68</v>
      </c>
      <c r="H574" s="6">
        <v>0</v>
      </c>
      <c r="I574" s="6">
        <v>0</v>
      </c>
      <c r="J574" s="6">
        <v>0</v>
      </c>
      <c r="K574" s="7">
        <v>0</v>
      </c>
      <c r="L574" s="6">
        <v>0</v>
      </c>
      <c r="M574" s="6">
        <f t="shared" si="86"/>
        <v>0</v>
      </c>
      <c r="N574">
        <v>3256.3111550215913</v>
      </c>
      <c r="O574">
        <f t="shared" si="84"/>
        <v>340894.73684210528</v>
      </c>
      <c r="P574">
        <f t="shared" si="85"/>
        <v>1989.0605325021693</v>
      </c>
    </row>
    <row r="575" spans="2:16" x14ac:dyDescent="0.25">
      <c r="B575" t="s">
        <v>81</v>
      </c>
      <c r="C575" t="s">
        <v>103</v>
      </c>
      <c r="D575">
        <v>6</v>
      </c>
      <c r="E575" t="s">
        <v>5</v>
      </c>
      <c r="F575">
        <v>4</v>
      </c>
      <c r="G575" t="s">
        <v>69</v>
      </c>
      <c r="H575" s="6">
        <v>100.66666666666667</v>
      </c>
      <c r="I575" s="6">
        <v>31.833333333333332</v>
      </c>
      <c r="J575" s="6">
        <v>107.83333333333333</v>
      </c>
      <c r="K575" s="7">
        <v>225069636</v>
      </c>
      <c r="L575" s="6">
        <v>22156222.350000001</v>
      </c>
      <c r="M575" s="6">
        <f t="shared" si="86"/>
        <v>247225858.34999999</v>
      </c>
      <c r="N575">
        <v>10520.164013837739</v>
      </c>
      <c r="O575">
        <f t="shared" si="84"/>
        <v>743000</v>
      </c>
      <c r="P575">
        <f t="shared" si="85"/>
        <v>918.14157909467917</v>
      </c>
    </row>
    <row r="576" spans="2:16" x14ac:dyDescent="0.25">
      <c r="B576" t="s">
        <v>81</v>
      </c>
      <c r="C576" t="s">
        <v>103</v>
      </c>
      <c r="D576">
        <v>6</v>
      </c>
      <c r="E576" t="s">
        <v>5</v>
      </c>
      <c r="F576">
        <v>5</v>
      </c>
      <c r="G576" t="s">
        <v>70</v>
      </c>
      <c r="H576" s="6">
        <v>38.333333333333336</v>
      </c>
      <c r="I576" s="6">
        <v>42.75</v>
      </c>
      <c r="J576" s="13">
        <v>46.5</v>
      </c>
      <c r="K576" s="7">
        <v>60674415</v>
      </c>
      <c r="L576" s="6">
        <v>25033134.52</v>
      </c>
      <c r="M576" s="6">
        <f t="shared" si="86"/>
        <v>85707549.519999996</v>
      </c>
      <c r="N576">
        <v>7689.5675695475775</v>
      </c>
      <c r="O576">
        <f t="shared" si="84"/>
        <v>438666.66666666669</v>
      </c>
      <c r="P576">
        <f t="shared" si="85"/>
        <v>513.42288942683467</v>
      </c>
    </row>
    <row r="577" spans="1:16" x14ac:dyDescent="0.25">
      <c r="B577" t="s">
        <v>81</v>
      </c>
      <c r="C577" t="s">
        <v>103</v>
      </c>
      <c r="D577">
        <v>6</v>
      </c>
      <c r="E577" t="s">
        <v>5</v>
      </c>
      <c r="F577">
        <v>6</v>
      </c>
      <c r="G577" t="s">
        <v>71</v>
      </c>
      <c r="H577" s="6">
        <v>14.916666666666666</v>
      </c>
      <c r="I577" s="6">
        <v>19.666666666666668</v>
      </c>
      <c r="J577" s="13">
        <v>19.666666666666668</v>
      </c>
      <c r="K577" s="7">
        <v>21964860</v>
      </c>
      <c r="L577" s="6">
        <v>11349004</v>
      </c>
      <c r="M577" s="6">
        <f t="shared" si="86"/>
        <v>33313864</v>
      </c>
      <c r="N577">
        <v>14123.612221792979</v>
      </c>
      <c r="O577">
        <f t="shared" si="84"/>
        <v>933829.26829268294</v>
      </c>
      <c r="P577">
        <f t="shared" si="85"/>
        <v>2710.8504112653627</v>
      </c>
    </row>
    <row r="578" spans="1:16" x14ac:dyDescent="0.25">
      <c r="B578" t="s">
        <v>81</v>
      </c>
      <c r="C578" t="s">
        <v>103</v>
      </c>
      <c r="D578">
        <v>6</v>
      </c>
      <c r="E578" t="s">
        <v>5</v>
      </c>
      <c r="F578">
        <v>7</v>
      </c>
      <c r="G578" t="s">
        <v>72</v>
      </c>
      <c r="H578" s="6">
        <v>16.583333333333332</v>
      </c>
      <c r="I578" s="6">
        <v>27.833333333333332</v>
      </c>
      <c r="J578" s="6">
        <v>27.833333333333332</v>
      </c>
      <c r="K578" s="7">
        <v>25880149</v>
      </c>
      <c r="L578" s="6">
        <v>16061726</v>
      </c>
      <c r="M578" s="6">
        <f t="shared" si="86"/>
        <v>41941875</v>
      </c>
      <c r="N578">
        <v>17315.743941225446</v>
      </c>
      <c r="O578">
        <f t="shared" si="84"/>
        <v>1306000</v>
      </c>
      <c r="P578">
        <f t="shared" si="85"/>
        <v>2413.526103288078</v>
      </c>
    </row>
    <row r="579" spans="1:16" x14ac:dyDescent="0.25">
      <c r="B579" t="s">
        <v>81</v>
      </c>
      <c r="C579" t="s">
        <v>103</v>
      </c>
      <c r="D579">
        <v>6</v>
      </c>
      <c r="E579" t="s">
        <v>5</v>
      </c>
      <c r="F579">
        <v>8</v>
      </c>
      <c r="G579" t="s">
        <v>73</v>
      </c>
      <c r="H579" s="6">
        <v>112.83333333333333</v>
      </c>
      <c r="I579" s="6">
        <v>38.666666666666664</v>
      </c>
      <c r="J579" s="6">
        <v>119.66666666666666</v>
      </c>
      <c r="K579" s="7">
        <v>253217938</v>
      </c>
      <c r="L579" s="6">
        <v>31895985.52</v>
      </c>
      <c r="M579" s="6">
        <f t="shared" si="86"/>
        <v>285113923.51999998</v>
      </c>
      <c r="N579">
        <v>5283.9701376475314</v>
      </c>
      <c r="O579">
        <f t="shared" si="84"/>
        <v>968000</v>
      </c>
      <c r="P579">
        <f t="shared" si="85"/>
        <v>732.78233962992215</v>
      </c>
    </row>
    <row r="580" spans="1:16" x14ac:dyDescent="0.25">
      <c r="B580" t="s">
        <v>81</v>
      </c>
      <c r="C580" t="s">
        <v>103</v>
      </c>
      <c r="D580">
        <v>6</v>
      </c>
      <c r="E580" t="s">
        <v>5</v>
      </c>
      <c r="F580">
        <v>9</v>
      </c>
      <c r="G580" t="s">
        <v>74</v>
      </c>
      <c r="H580" s="6">
        <v>13.833333333333334</v>
      </c>
      <c r="I580" s="6">
        <v>20.666666666666668</v>
      </c>
      <c r="J580" s="6">
        <v>20.666666666666668</v>
      </c>
      <c r="K580" s="7">
        <v>20500536</v>
      </c>
      <c r="L580" s="6">
        <v>11926072</v>
      </c>
      <c r="M580" s="6">
        <f t="shared" si="86"/>
        <v>32426608</v>
      </c>
      <c r="N580">
        <v>12641.491396565345</v>
      </c>
      <c r="O580">
        <f t="shared" si="84"/>
        <v>975076.92307692312</v>
      </c>
      <c r="P580">
        <f t="shared" si="85"/>
        <v>1002.7297889427849</v>
      </c>
    </row>
    <row r="581" spans="1:16" x14ac:dyDescent="0.25">
      <c r="B581" t="s">
        <v>81</v>
      </c>
      <c r="C581" t="s">
        <v>103</v>
      </c>
      <c r="D581">
        <v>6</v>
      </c>
      <c r="E581" t="s">
        <v>5</v>
      </c>
      <c r="F581">
        <v>10</v>
      </c>
      <c r="G581" t="s">
        <v>75</v>
      </c>
      <c r="H581" s="6">
        <v>120.16666666666667</v>
      </c>
      <c r="I581" s="6">
        <v>40.25</v>
      </c>
      <c r="J581" s="6">
        <v>131.25</v>
      </c>
      <c r="K581" s="7">
        <v>271671686</v>
      </c>
      <c r="L581" s="6">
        <v>33803931.199999996</v>
      </c>
      <c r="M581" s="6">
        <f t="shared" si="86"/>
        <v>305475617.19999999</v>
      </c>
      <c r="N581">
        <v>4938.3502204181432</v>
      </c>
      <c r="O581">
        <f t="shared" si="84"/>
        <v>1335000</v>
      </c>
      <c r="P581">
        <f t="shared" si="85"/>
        <v>1081.3327855770926</v>
      </c>
    </row>
    <row r="582" spans="1:16" x14ac:dyDescent="0.25">
      <c r="B582" t="s">
        <v>81</v>
      </c>
      <c r="C582" t="s">
        <v>103</v>
      </c>
      <c r="D582">
        <v>6</v>
      </c>
      <c r="E582" t="s">
        <v>5</v>
      </c>
      <c r="F582">
        <v>11</v>
      </c>
      <c r="G582" t="s">
        <v>76</v>
      </c>
      <c r="H582" s="6">
        <v>201.5</v>
      </c>
      <c r="I582" s="6">
        <v>58.416666666666664</v>
      </c>
      <c r="J582" s="6">
        <v>213.91666666666666</v>
      </c>
      <c r="K582" s="7">
        <v>417496101.62000006</v>
      </c>
      <c r="L582" s="6">
        <v>28022836.479999997</v>
      </c>
      <c r="M582" s="6">
        <f t="shared" si="86"/>
        <v>445518938.10000008</v>
      </c>
      <c r="N582">
        <v>32918.459209620392</v>
      </c>
      <c r="O582">
        <f t="shared" si="84"/>
        <v>638747.15151515149</v>
      </c>
      <c r="P582">
        <f t="shared" si="85"/>
        <v>1280.6587249891563</v>
      </c>
    </row>
    <row r="583" spans="1:16" x14ac:dyDescent="0.25">
      <c r="B583" t="s">
        <v>81</v>
      </c>
      <c r="C583" t="s">
        <v>103</v>
      </c>
      <c r="D583">
        <v>7</v>
      </c>
      <c r="E583" t="s">
        <v>6</v>
      </c>
      <c r="F583">
        <v>1</v>
      </c>
      <c r="G583" t="s">
        <v>6</v>
      </c>
      <c r="H583" s="6">
        <v>108.66666666666666</v>
      </c>
      <c r="I583" s="6">
        <v>53.75</v>
      </c>
      <c r="J583" s="6">
        <v>129.75</v>
      </c>
      <c r="K583" s="7">
        <v>227632225</v>
      </c>
      <c r="L583" s="6">
        <v>33063598.439999998</v>
      </c>
      <c r="M583" s="6">
        <f t="shared" si="86"/>
        <v>260695823.44</v>
      </c>
      <c r="N583">
        <v>46173.836792201844</v>
      </c>
      <c r="O583">
        <f t="shared" si="84"/>
        <v>904513.21348314604</v>
      </c>
      <c r="P583">
        <f t="shared" si="85"/>
        <v>1743.4478395695216</v>
      </c>
    </row>
    <row r="584" spans="1:16" x14ac:dyDescent="0.25">
      <c r="B584" t="s">
        <v>81</v>
      </c>
      <c r="C584" t="s">
        <v>103</v>
      </c>
      <c r="D584">
        <v>7</v>
      </c>
      <c r="E584" t="s">
        <v>6</v>
      </c>
      <c r="F584">
        <v>2</v>
      </c>
      <c r="G584" t="s">
        <v>77</v>
      </c>
      <c r="H584" s="6">
        <v>86</v>
      </c>
      <c r="I584" s="6">
        <v>49</v>
      </c>
      <c r="J584" s="6">
        <v>100</v>
      </c>
      <c r="K584" s="7">
        <v>182256899.75999999</v>
      </c>
      <c r="L584" s="6">
        <v>30548066.600000001</v>
      </c>
      <c r="M584" s="6">
        <f t="shared" si="86"/>
        <v>212804966.35999998</v>
      </c>
      <c r="N584">
        <v>19552.512928644737</v>
      </c>
      <c r="O584">
        <f t="shared" si="84"/>
        <v>547793.96666666667</v>
      </c>
      <c r="P584">
        <f t="shared" si="85"/>
        <v>1680.993032453051</v>
      </c>
    </row>
    <row r="585" spans="1:16" x14ac:dyDescent="0.25">
      <c r="B585" t="s">
        <v>81</v>
      </c>
      <c r="C585" t="s">
        <v>103</v>
      </c>
      <c r="D585">
        <v>7</v>
      </c>
      <c r="E585" t="s">
        <v>6</v>
      </c>
      <c r="F585">
        <v>3</v>
      </c>
      <c r="G585" t="s">
        <v>78</v>
      </c>
      <c r="H585" s="6">
        <v>45.75</v>
      </c>
      <c r="I585" s="6">
        <v>24.25</v>
      </c>
      <c r="J585" s="6">
        <v>54.25</v>
      </c>
      <c r="K585" s="7">
        <v>99964251</v>
      </c>
      <c r="L585" s="6">
        <v>15508388.9</v>
      </c>
      <c r="M585" s="6">
        <f t="shared" si="86"/>
        <v>115472639.90000001</v>
      </c>
      <c r="N585">
        <v>16150.347077683142</v>
      </c>
      <c r="O585">
        <f t="shared" si="84"/>
        <v>474250</v>
      </c>
      <c r="P585">
        <f t="shared" si="85"/>
        <v>234.91755203469415</v>
      </c>
    </row>
    <row r="586" spans="1:16" x14ac:dyDescent="0.25">
      <c r="B586" t="s">
        <v>81</v>
      </c>
      <c r="C586" t="s">
        <v>103</v>
      </c>
      <c r="D586">
        <v>7</v>
      </c>
      <c r="E586" t="s">
        <v>6</v>
      </c>
      <c r="F586">
        <v>4</v>
      </c>
      <c r="G586" t="s">
        <v>91</v>
      </c>
      <c r="H586" s="6">
        <v>46</v>
      </c>
      <c r="I586" s="6">
        <v>19.25</v>
      </c>
      <c r="J586" s="6">
        <v>54.25</v>
      </c>
      <c r="K586" s="7">
        <v>105115446</v>
      </c>
      <c r="L586" s="6">
        <v>15349130.300000001</v>
      </c>
      <c r="M586" s="6">
        <f t="shared" si="86"/>
        <v>120464576.3</v>
      </c>
      <c r="N586">
        <v>14864.583100615211</v>
      </c>
      <c r="O586">
        <f t="shared" si="84"/>
        <v>460165.33333333331</v>
      </c>
      <c r="P586">
        <f t="shared" si="85"/>
        <v>464.3574564640378</v>
      </c>
    </row>
    <row r="587" spans="1:16" x14ac:dyDescent="0.25">
      <c r="B587" t="s">
        <v>81</v>
      </c>
      <c r="C587" t="s">
        <v>103</v>
      </c>
      <c r="D587">
        <v>7</v>
      </c>
      <c r="E587" t="s">
        <v>6</v>
      </c>
      <c r="F587">
        <v>5</v>
      </c>
      <c r="G587" t="s">
        <v>79</v>
      </c>
      <c r="H587" s="6">
        <v>38</v>
      </c>
      <c r="I587" s="6">
        <v>0</v>
      </c>
      <c r="J587" s="13">
        <v>38</v>
      </c>
      <c r="K587" s="7">
        <v>94230768</v>
      </c>
      <c r="L587" s="6">
        <v>0</v>
      </c>
      <c r="M587" s="6">
        <f t="shared" si="86"/>
        <v>94230768</v>
      </c>
      <c r="N587">
        <v>14869.302257052212</v>
      </c>
      <c r="O587">
        <f t="shared" si="84"/>
        <v>436538.94736842107</v>
      </c>
      <c r="P587">
        <f t="shared" si="85"/>
        <v>557.80963064801563</v>
      </c>
    </row>
    <row r="588" spans="1:16" x14ac:dyDescent="0.25">
      <c r="B588" t="s">
        <v>81</v>
      </c>
      <c r="C588" t="s">
        <v>103</v>
      </c>
      <c r="D588">
        <v>7</v>
      </c>
      <c r="E588" t="s">
        <v>6</v>
      </c>
      <c r="F588">
        <v>6</v>
      </c>
      <c r="G588" t="s">
        <v>80</v>
      </c>
      <c r="H588" s="6">
        <v>23.333333333333336</v>
      </c>
      <c r="I588" s="6">
        <v>28.25</v>
      </c>
      <c r="J588" s="13">
        <v>28.25</v>
      </c>
      <c r="K588" s="7">
        <v>24832975</v>
      </c>
      <c r="L588" s="6">
        <v>10935327</v>
      </c>
      <c r="M588" s="6">
        <f t="shared" si="86"/>
        <v>35768302</v>
      </c>
    </row>
    <row r="589" spans="1:16" x14ac:dyDescent="0.25">
      <c r="B589" s="4" t="s">
        <v>130</v>
      </c>
      <c r="C589" s="4"/>
      <c r="D589" s="4"/>
      <c r="E589" s="4"/>
      <c r="F589" s="4"/>
      <c r="G589" s="4"/>
      <c r="H589" s="9">
        <f t="shared" ref="H589:M589" si="87">SUM(H508:H588)</f>
        <v>4626.4166666666661</v>
      </c>
      <c r="I589" s="9">
        <f t="shared" si="87"/>
        <v>4034.1666666666661</v>
      </c>
      <c r="J589" s="15">
        <f t="shared" si="87"/>
        <v>5991.5833333333339</v>
      </c>
      <c r="K589" s="10">
        <f t="shared" si="87"/>
        <v>8346432798.6899996</v>
      </c>
      <c r="L589" s="9">
        <f t="shared" si="87"/>
        <v>2055603981.7299998</v>
      </c>
      <c r="M589" s="9">
        <f t="shared" si="87"/>
        <v>10402036780.42</v>
      </c>
    </row>
    <row r="590" spans="1:16" x14ac:dyDescent="0.25">
      <c r="B590" s="4"/>
      <c r="C590" s="4"/>
      <c r="D590" s="4"/>
      <c r="E590" s="4"/>
      <c r="F590" s="4"/>
      <c r="G590" s="4"/>
      <c r="H590" s="9"/>
      <c r="I590" s="9"/>
      <c r="J590" s="15"/>
      <c r="K590" s="10"/>
      <c r="L590" s="9"/>
      <c r="M590" s="9"/>
    </row>
    <row r="591" spans="1:16" x14ac:dyDescent="0.25">
      <c r="A591">
        <v>3</v>
      </c>
      <c r="B591" s="4" t="s">
        <v>137</v>
      </c>
      <c r="J591" s="13"/>
      <c r="K591" s="7"/>
      <c r="N591">
        <v>49597.310694731998</v>
      </c>
      <c r="O591">
        <f t="shared" ref="O591:O605" si="88">K508/H508</f>
        <v>1194161.0441314555</v>
      </c>
      <c r="P591">
        <f t="shared" ref="P591:P622" si="89">K508/N591</f>
        <v>6410.5366510077874</v>
      </c>
    </row>
    <row r="592" spans="1:16" x14ac:dyDescent="0.25">
      <c r="A592">
        <v>3</v>
      </c>
      <c r="B592" t="s">
        <v>83</v>
      </c>
      <c r="C592" t="s">
        <v>105</v>
      </c>
      <c r="D592">
        <v>1</v>
      </c>
      <c r="E592" t="s">
        <v>0</v>
      </c>
      <c r="F592">
        <v>1</v>
      </c>
      <c r="G592" t="s">
        <v>0</v>
      </c>
      <c r="H592" s="7">
        <v>4347</v>
      </c>
      <c r="I592" s="7">
        <v>3537</v>
      </c>
      <c r="J592" s="7">
        <f t="shared" ref="J592:J623" si="90">+H592+I592</f>
        <v>7884</v>
      </c>
      <c r="K592" s="7">
        <v>869579000</v>
      </c>
      <c r="L592" s="7">
        <v>681866560</v>
      </c>
      <c r="M592" s="7">
        <f t="shared" ref="M592:M623" si="91">+K592+L592</f>
        <v>1551445560</v>
      </c>
      <c r="N592">
        <v>6830.8210846353886</v>
      </c>
      <c r="O592">
        <f t="shared" si="88"/>
        <v>1537476.0345821325</v>
      </c>
      <c r="P592">
        <f t="shared" si="89"/>
        <v>6508.5414255690594</v>
      </c>
    </row>
    <row r="593" spans="1:16" x14ac:dyDescent="0.25">
      <c r="A593">
        <v>3</v>
      </c>
      <c r="B593" t="s">
        <v>83</v>
      </c>
      <c r="C593" t="s">
        <v>105</v>
      </c>
      <c r="D593">
        <v>1</v>
      </c>
      <c r="E593" t="s">
        <v>0</v>
      </c>
      <c r="F593">
        <v>2</v>
      </c>
      <c r="G593" t="s">
        <v>7</v>
      </c>
      <c r="H593" s="7">
        <v>295</v>
      </c>
      <c r="I593" s="7">
        <v>154</v>
      </c>
      <c r="J593" s="7">
        <f t="shared" si="90"/>
        <v>449</v>
      </c>
      <c r="K593" s="7">
        <v>62363000</v>
      </c>
      <c r="L593" s="7">
        <v>33037000</v>
      </c>
      <c r="M593" s="7">
        <f t="shared" si="91"/>
        <v>95400000</v>
      </c>
      <c r="N593">
        <v>38288.035322640673</v>
      </c>
      <c r="O593">
        <f t="shared" si="88"/>
        <v>1834057.5466819219</v>
      </c>
      <c r="P593">
        <f t="shared" si="89"/>
        <v>6977.6640939844974</v>
      </c>
    </row>
    <row r="594" spans="1:16" x14ac:dyDescent="0.25">
      <c r="A594">
        <v>3</v>
      </c>
      <c r="B594" t="s">
        <v>83</v>
      </c>
      <c r="C594" t="s">
        <v>105</v>
      </c>
      <c r="D594">
        <v>1</v>
      </c>
      <c r="E594" t="s">
        <v>0</v>
      </c>
      <c r="F594">
        <v>3</v>
      </c>
      <c r="G594" t="s">
        <v>8</v>
      </c>
      <c r="H594" s="7">
        <v>2698</v>
      </c>
      <c r="I594" s="7">
        <v>3209</v>
      </c>
      <c r="J594" s="7">
        <f t="shared" si="90"/>
        <v>5907</v>
      </c>
      <c r="K594" s="7">
        <v>549141000</v>
      </c>
      <c r="L594" s="7">
        <v>599572070</v>
      </c>
      <c r="M594" s="7">
        <f t="shared" si="91"/>
        <v>1148713070</v>
      </c>
      <c r="N594">
        <v>7533.8623096473575</v>
      </c>
      <c r="O594">
        <f t="shared" si="88"/>
        <v>1560612</v>
      </c>
      <c r="P594">
        <f t="shared" si="89"/>
        <v>7301.9084685893285</v>
      </c>
    </row>
    <row r="595" spans="1:16" x14ac:dyDescent="0.25">
      <c r="A595">
        <v>3</v>
      </c>
      <c r="B595" t="s">
        <v>83</v>
      </c>
      <c r="C595" t="s">
        <v>105</v>
      </c>
      <c r="D595">
        <v>1</v>
      </c>
      <c r="E595" t="s">
        <v>0</v>
      </c>
      <c r="F595">
        <v>4</v>
      </c>
      <c r="G595" t="s">
        <v>9</v>
      </c>
      <c r="H595" s="7">
        <v>1025</v>
      </c>
      <c r="I595" s="7">
        <v>772</v>
      </c>
      <c r="J595" s="7">
        <f t="shared" si="90"/>
        <v>1797</v>
      </c>
      <c r="K595" s="7">
        <v>196936000</v>
      </c>
      <c r="L595" s="7">
        <v>122380640</v>
      </c>
      <c r="M595" s="7">
        <f t="shared" si="91"/>
        <v>319316640</v>
      </c>
      <c r="N595">
        <v>4290.1650067549108</v>
      </c>
      <c r="O595">
        <f t="shared" si="88"/>
        <v>1560612</v>
      </c>
      <c r="P595">
        <f t="shared" si="89"/>
        <v>13338.05107959779</v>
      </c>
    </row>
    <row r="596" spans="1:16" x14ac:dyDescent="0.25">
      <c r="A596">
        <v>3</v>
      </c>
      <c r="B596" t="s">
        <v>83</v>
      </c>
      <c r="C596" t="s">
        <v>105</v>
      </c>
      <c r="D596">
        <v>1</v>
      </c>
      <c r="E596" t="s">
        <v>0</v>
      </c>
      <c r="F596">
        <v>5</v>
      </c>
      <c r="G596" t="s">
        <v>10</v>
      </c>
      <c r="H596" s="7">
        <v>517</v>
      </c>
      <c r="I596" s="7">
        <v>370</v>
      </c>
      <c r="J596" s="7">
        <f t="shared" si="90"/>
        <v>887</v>
      </c>
      <c r="K596" s="7">
        <v>94556000</v>
      </c>
      <c r="L596" s="7">
        <v>62468300</v>
      </c>
      <c r="M596" s="7">
        <f t="shared" si="91"/>
        <v>157024300</v>
      </c>
      <c r="N596">
        <v>13065.641096825666</v>
      </c>
      <c r="O596">
        <f t="shared" si="88"/>
        <v>1552286.9257950531</v>
      </c>
      <c r="P596">
        <f t="shared" si="89"/>
        <v>2801.860217092144</v>
      </c>
    </row>
    <row r="597" spans="1:16" x14ac:dyDescent="0.25">
      <c r="A597">
        <v>3</v>
      </c>
      <c r="B597" t="s">
        <v>83</v>
      </c>
      <c r="C597" t="s">
        <v>105</v>
      </c>
      <c r="D597">
        <v>1</v>
      </c>
      <c r="E597" t="s">
        <v>0</v>
      </c>
      <c r="F597">
        <v>6</v>
      </c>
      <c r="G597" t="s">
        <v>11</v>
      </c>
      <c r="H597" s="7">
        <v>803</v>
      </c>
      <c r="I597" s="7">
        <v>1138</v>
      </c>
      <c r="J597" s="7">
        <f t="shared" si="90"/>
        <v>1941</v>
      </c>
      <c r="K597" s="7">
        <v>162466000</v>
      </c>
      <c r="L597" s="7">
        <v>213976400</v>
      </c>
      <c r="M597" s="7">
        <f t="shared" si="91"/>
        <v>376442400</v>
      </c>
      <c r="N597">
        <v>4691.2420885124211</v>
      </c>
      <c r="O597">
        <f t="shared" si="88"/>
        <v>1749642.2566844921</v>
      </c>
      <c r="P597">
        <f t="shared" si="89"/>
        <v>11623.89746065982</v>
      </c>
    </row>
    <row r="598" spans="1:16" x14ac:dyDescent="0.25">
      <c r="A598">
        <v>3</v>
      </c>
      <c r="B598" t="s">
        <v>83</v>
      </c>
      <c r="C598" t="s">
        <v>105</v>
      </c>
      <c r="D598">
        <v>1</v>
      </c>
      <c r="E598" t="s">
        <v>0</v>
      </c>
      <c r="F598">
        <v>7</v>
      </c>
      <c r="G598" t="s">
        <v>12</v>
      </c>
      <c r="H598" s="7">
        <v>502</v>
      </c>
      <c r="I598" s="7">
        <v>475</v>
      </c>
      <c r="J598" s="7">
        <f t="shared" si="90"/>
        <v>977</v>
      </c>
      <c r="K598" s="7">
        <v>95624000</v>
      </c>
      <c r="L598" s="7">
        <v>92416760</v>
      </c>
      <c r="M598" s="7">
        <f t="shared" si="91"/>
        <v>188040760</v>
      </c>
      <c r="N598">
        <v>18295.653043195947</v>
      </c>
      <c r="O598">
        <f t="shared" si="88"/>
        <v>1522179.2751219512</v>
      </c>
      <c r="P598">
        <f t="shared" si="89"/>
        <v>10233.471874327497</v>
      </c>
    </row>
    <row r="599" spans="1:16" x14ac:dyDescent="0.25">
      <c r="A599">
        <v>3</v>
      </c>
      <c r="B599" t="s">
        <v>83</v>
      </c>
      <c r="C599" t="s">
        <v>105</v>
      </c>
      <c r="D599">
        <v>1</v>
      </c>
      <c r="E599" t="s">
        <v>0</v>
      </c>
      <c r="F599">
        <v>8</v>
      </c>
      <c r="G599" t="s">
        <v>13</v>
      </c>
      <c r="H599" s="7">
        <v>1280</v>
      </c>
      <c r="I599" s="7">
        <v>1376</v>
      </c>
      <c r="J599" s="7">
        <f t="shared" si="90"/>
        <v>2656</v>
      </c>
      <c r="K599" s="7">
        <v>300246000</v>
      </c>
      <c r="L599" s="7">
        <v>281181000</v>
      </c>
      <c r="M599" s="7">
        <f t="shared" si="91"/>
        <v>581427000</v>
      </c>
      <c r="N599">
        <v>5720.334194750706</v>
      </c>
      <c r="O599">
        <f t="shared" si="88"/>
        <v>1288876.9137931035</v>
      </c>
      <c r="P599">
        <f t="shared" si="89"/>
        <v>8712.1787474817102</v>
      </c>
    </row>
    <row r="600" spans="1:16" x14ac:dyDescent="0.25">
      <c r="A600">
        <v>3</v>
      </c>
      <c r="B600" t="s">
        <v>83</v>
      </c>
      <c r="C600" t="s">
        <v>105</v>
      </c>
      <c r="D600">
        <v>1</v>
      </c>
      <c r="E600" t="s">
        <v>0</v>
      </c>
      <c r="F600">
        <v>9</v>
      </c>
      <c r="G600" t="s">
        <v>14</v>
      </c>
      <c r="H600" s="7">
        <v>167</v>
      </c>
      <c r="I600" s="7">
        <v>274</v>
      </c>
      <c r="J600" s="7">
        <f t="shared" si="90"/>
        <v>441</v>
      </c>
      <c r="K600" s="7">
        <v>35960000</v>
      </c>
      <c r="L600" s="7">
        <v>53844000</v>
      </c>
      <c r="M600" s="7">
        <f t="shared" si="91"/>
        <v>89804000</v>
      </c>
      <c r="N600">
        <v>18529.908495749431</v>
      </c>
      <c r="O600">
        <f t="shared" si="88"/>
        <v>651219.04918032791</v>
      </c>
      <c r="P600">
        <f t="shared" si="89"/>
        <v>357.29949781018757</v>
      </c>
    </row>
    <row r="601" spans="1:16" x14ac:dyDescent="0.25">
      <c r="A601">
        <v>3</v>
      </c>
      <c r="B601" t="s">
        <v>83</v>
      </c>
      <c r="C601" t="s">
        <v>105</v>
      </c>
      <c r="D601">
        <v>1</v>
      </c>
      <c r="E601" t="s">
        <v>0</v>
      </c>
      <c r="F601">
        <v>10</v>
      </c>
      <c r="G601" t="s">
        <v>15</v>
      </c>
      <c r="H601" s="7">
        <v>788</v>
      </c>
      <c r="I601" s="7">
        <v>1264</v>
      </c>
      <c r="J601" s="7">
        <f t="shared" si="90"/>
        <v>2052</v>
      </c>
      <c r="K601" s="7">
        <v>168941000</v>
      </c>
      <c r="L601" s="7">
        <v>239326000</v>
      </c>
      <c r="M601" s="7">
        <f t="shared" si="91"/>
        <v>408267000</v>
      </c>
      <c r="N601">
        <v>8033.2188091808002</v>
      </c>
      <c r="O601" t="e">
        <f t="shared" si="88"/>
        <v>#DIV/0!</v>
      </c>
      <c r="P601">
        <f t="shared" si="89"/>
        <v>0</v>
      </c>
    </row>
    <row r="602" spans="1:16" x14ac:dyDescent="0.25">
      <c r="A602">
        <v>3</v>
      </c>
      <c r="B602" t="s">
        <v>83</v>
      </c>
      <c r="C602" t="s">
        <v>105</v>
      </c>
      <c r="D602">
        <v>1</v>
      </c>
      <c r="E602" t="s">
        <v>0</v>
      </c>
      <c r="F602">
        <v>11</v>
      </c>
      <c r="G602" t="s">
        <v>16</v>
      </c>
      <c r="H602" s="7">
        <v>371</v>
      </c>
      <c r="I602" s="7">
        <v>238</v>
      </c>
      <c r="J602" s="7">
        <f t="shared" si="90"/>
        <v>609</v>
      </c>
      <c r="K602" s="7">
        <v>76121000</v>
      </c>
      <c r="L602" s="7">
        <v>50294816</v>
      </c>
      <c r="M602" s="7">
        <f t="shared" si="91"/>
        <v>126415816</v>
      </c>
      <c r="N602">
        <v>5560.8352940058221</v>
      </c>
      <c r="O602">
        <f t="shared" si="88"/>
        <v>1522474.0505415164</v>
      </c>
      <c r="P602">
        <f t="shared" si="89"/>
        <v>6319.8735696923886</v>
      </c>
    </row>
    <row r="603" spans="1:16" x14ac:dyDescent="0.25">
      <c r="A603">
        <v>3</v>
      </c>
      <c r="B603" t="s">
        <v>83</v>
      </c>
      <c r="C603" t="s">
        <v>105</v>
      </c>
      <c r="D603">
        <v>1</v>
      </c>
      <c r="E603" t="s">
        <v>0</v>
      </c>
      <c r="F603">
        <v>12</v>
      </c>
      <c r="G603" t="s">
        <v>17</v>
      </c>
      <c r="H603" s="7">
        <v>803</v>
      </c>
      <c r="I603" s="7">
        <v>848</v>
      </c>
      <c r="J603" s="7">
        <f t="shared" si="90"/>
        <v>1651</v>
      </c>
      <c r="K603" s="7">
        <v>154214000</v>
      </c>
      <c r="L603" s="7">
        <v>155702500</v>
      </c>
      <c r="M603" s="7">
        <f t="shared" si="91"/>
        <v>309916500</v>
      </c>
      <c r="N603">
        <v>9177.0020128483975</v>
      </c>
      <c r="O603">
        <f t="shared" si="88"/>
        <v>644453.77021276602</v>
      </c>
      <c r="P603">
        <f t="shared" si="89"/>
        <v>1375.2370308223108</v>
      </c>
    </row>
    <row r="604" spans="1:16" x14ac:dyDescent="0.25">
      <c r="A604">
        <v>3</v>
      </c>
      <c r="B604" t="s">
        <v>83</v>
      </c>
      <c r="C604" t="s">
        <v>105</v>
      </c>
      <c r="D604">
        <v>1</v>
      </c>
      <c r="E604" t="s">
        <v>0</v>
      </c>
      <c r="F604">
        <v>13</v>
      </c>
      <c r="G604" t="s">
        <v>18</v>
      </c>
      <c r="H604" s="7">
        <v>334</v>
      </c>
      <c r="I604" s="7">
        <v>756</v>
      </c>
      <c r="J604" s="7">
        <f t="shared" si="90"/>
        <v>1090</v>
      </c>
      <c r="K604" s="7">
        <v>80379000</v>
      </c>
      <c r="L604" s="7">
        <v>139070360</v>
      </c>
      <c r="M604" s="7">
        <f t="shared" si="91"/>
        <v>219449360</v>
      </c>
      <c r="N604">
        <v>6503.8947080760236</v>
      </c>
      <c r="O604">
        <f t="shared" si="88"/>
        <v>2059042.5660125259</v>
      </c>
      <c r="P604">
        <f t="shared" si="89"/>
        <v>12637.061245463092</v>
      </c>
    </row>
    <row r="605" spans="1:16" x14ac:dyDescent="0.25">
      <c r="A605">
        <v>3</v>
      </c>
      <c r="B605" t="s">
        <v>83</v>
      </c>
      <c r="C605" t="s">
        <v>105</v>
      </c>
      <c r="D605">
        <v>1</v>
      </c>
      <c r="E605" t="s">
        <v>0</v>
      </c>
      <c r="F605">
        <v>14</v>
      </c>
      <c r="G605" t="s">
        <v>19</v>
      </c>
      <c r="H605" s="7">
        <v>374</v>
      </c>
      <c r="I605" s="7">
        <v>256</v>
      </c>
      <c r="J605" s="7">
        <f t="shared" si="90"/>
        <v>630</v>
      </c>
      <c r="K605" s="7">
        <v>80595000</v>
      </c>
      <c r="L605" s="7">
        <v>53836000</v>
      </c>
      <c r="M605" s="7">
        <f t="shared" si="91"/>
        <v>134431000</v>
      </c>
      <c r="N605">
        <v>4021.2699482738321</v>
      </c>
      <c r="O605">
        <f t="shared" si="88"/>
        <v>5985030.2517482508</v>
      </c>
      <c r="P605">
        <f t="shared" si="89"/>
        <v>70944.364757820324</v>
      </c>
    </row>
    <row r="606" spans="1:16" x14ac:dyDescent="0.25">
      <c r="A606">
        <v>3</v>
      </c>
      <c r="B606" t="s">
        <v>83</v>
      </c>
      <c r="C606" t="s">
        <v>105</v>
      </c>
      <c r="D606">
        <v>1</v>
      </c>
      <c r="E606" t="s">
        <v>0</v>
      </c>
      <c r="F606">
        <v>15</v>
      </c>
      <c r="G606" t="s">
        <v>20</v>
      </c>
      <c r="H606" s="7">
        <v>171</v>
      </c>
      <c r="I606" s="7">
        <v>356</v>
      </c>
      <c r="J606" s="7">
        <f t="shared" si="90"/>
        <v>527</v>
      </c>
      <c r="K606" s="7">
        <v>40928000</v>
      </c>
      <c r="L606" s="7">
        <v>68222000</v>
      </c>
      <c r="M606" s="7">
        <f t="shared" si="91"/>
        <v>109150000</v>
      </c>
      <c r="N606">
        <v>1929.5264882058982</v>
      </c>
      <c r="O606">
        <v>0</v>
      </c>
      <c r="P606">
        <f t="shared" si="89"/>
        <v>0</v>
      </c>
    </row>
    <row r="607" spans="1:16" x14ac:dyDescent="0.25">
      <c r="A607">
        <v>3</v>
      </c>
      <c r="B607" t="s">
        <v>83</v>
      </c>
      <c r="C607" t="s">
        <v>105</v>
      </c>
      <c r="D607">
        <v>1</v>
      </c>
      <c r="E607" t="s">
        <v>0</v>
      </c>
      <c r="F607">
        <v>16</v>
      </c>
      <c r="G607" t="s">
        <v>21</v>
      </c>
      <c r="H607" s="7">
        <v>206</v>
      </c>
      <c r="I607" s="7">
        <v>60</v>
      </c>
      <c r="J607" s="7">
        <f t="shared" si="90"/>
        <v>266</v>
      </c>
      <c r="K607" s="7">
        <v>37921000</v>
      </c>
      <c r="L607" s="7">
        <v>11164400</v>
      </c>
      <c r="M607" s="7">
        <f t="shared" si="91"/>
        <v>49085400</v>
      </c>
      <c r="N607">
        <v>1556.3990114368446</v>
      </c>
      <c r="O607">
        <f>K524/H524</f>
        <v>1560612</v>
      </c>
      <c r="P607">
        <f t="shared" si="89"/>
        <v>10277.745541120896</v>
      </c>
    </row>
    <row r="608" spans="1:16" x14ac:dyDescent="0.25">
      <c r="A608">
        <v>3</v>
      </c>
      <c r="B608" t="s">
        <v>83</v>
      </c>
      <c r="C608" t="s">
        <v>105</v>
      </c>
      <c r="D608">
        <v>1</v>
      </c>
      <c r="E608" t="s">
        <v>0</v>
      </c>
      <c r="F608">
        <v>17</v>
      </c>
      <c r="G608" t="s">
        <v>22</v>
      </c>
      <c r="H608" s="7">
        <v>112</v>
      </c>
      <c r="I608" s="7">
        <v>213</v>
      </c>
      <c r="J608" s="7">
        <f t="shared" si="90"/>
        <v>325</v>
      </c>
      <c r="K608" s="7">
        <v>21458000</v>
      </c>
      <c r="L608" s="7">
        <v>38463600</v>
      </c>
      <c r="M608" s="7">
        <f t="shared" si="91"/>
        <v>59921600</v>
      </c>
      <c r="N608">
        <v>9054.9907626784188</v>
      </c>
      <c r="O608">
        <f>K525/H525</f>
        <v>2177275.3126173099</v>
      </c>
      <c r="P608">
        <f t="shared" si="89"/>
        <v>19215.987068387858</v>
      </c>
    </row>
    <row r="609" spans="1:16" x14ac:dyDescent="0.25">
      <c r="A609">
        <v>3</v>
      </c>
      <c r="B609" t="s">
        <v>83</v>
      </c>
      <c r="C609" t="s">
        <v>105</v>
      </c>
      <c r="D609">
        <v>1</v>
      </c>
      <c r="E609" t="s">
        <v>0</v>
      </c>
      <c r="F609">
        <v>18</v>
      </c>
      <c r="G609" t="s">
        <v>23</v>
      </c>
      <c r="H609" s="7">
        <v>392</v>
      </c>
      <c r="I609" s="7">
        <v>532</v>
      </c>
      <c r="J609" s="7">
        <f t="shared" si="90"/>
        <v>924</v>
      </c>
      <c r="K609" s="7">
        <v>91155000</v>
      </c>
      <c r="L609" s="7">
        <v>100517680</v>
      </c>
      <c r="M609" s="7">
        <f t="shared" si="91"/>
        <v>191672680</v>
      </c>
      <c r="N609">
        <v>50441.874323327494</v>
      </c>
      <c r="O609">
        <f>K526/H526</f>
        <v>1678544.2836624777</v>
      </c>
      <c r="P609">
        <f t="shared" si="89"/>
        <v>3089.1964878461463</v>
      </c>
    </row>
    <row r="610" spans="1:16" x14ac:dyDescent="0.25">
      <c r="A610">
        <v>3</v>
      </c>
      <c r="B610" t="s">
        <v>83</v>
      </c>
      <c r="C610" t="s">
        <v>105</v>
      </c>
      <c r="D610">
        <v>1</v>
      </c>
      <c r="E610" t="s">
        <v>0</v>
      </c>
      <c r="F610">
        <v>19</v>
      </c>
      <c r="G610" t="s">
        <v>24</v>
      </c>
      <c r="H610" s="7">
        <v>6513</v>
      </c>
      <c r="I610" s="7">
        <v>5245</v>
      </c>
      <c r="J610" s="7">
        <f t="shared" si="90"/>
        <v>11758</v>
      </c>
      <c r="K610" s="7">
        <v>1391449000</v>
      </c>
      <c r="L610" s="7">
        <v>973672775</v>
      </c>
      <c r="M610" s="7">
        <f t="shared" si="91"/>
        <v>2365121775</v>
      </c>
      <c r="N610">
        <v>3571.3091537024716</v>
      </c>
      <c r="O610">
        <v>0</v>
      </c>
      <c r="P610">
        <f t="shared" si="89"/>
        <v>0</v>
      </c>
    </row>
    <row r="611" spans="1:16" x14ac:dyDescent="0.25">
      <c r="A611">
        <v>3</v>
      </c>
      <c r="B611" t="s">
        <v>83</v>
      </c>
      <c r="C611" t="s">
        <v>105</v>
      </c>
      <c r="D611">
        <v>1</v>
      </c>
      <c r="E611" t="s">
        <v>0</v>
      </c>
      <c r="F611">
        <v>20</v>
      </c>
      <c r="G611" t="s">
        <v>25</v>
      </c>
      <c r="H611" s="7">
        <v>258</v>
      </c>
      <c r="I611" s="7">
        <v>757</v>
      </c>
      <c r="J611" s="7">
        <f t="shared" si="90"/>
        <v>1015</v>
      </c>
      <c r="K611" s="7">
        <v>53041000</v>
      </c>
      <c r="L611" s="7">
        <v>126507800</v>
      </c>
      <c r="M611" s="7">
        <f t="shared" si="91"/>
        <v>179548800</v>
      </c>
      <c r="N611">
        <v>49360.915094174881</v>
      </c>
      <c r="O611">
        <f t="shared" ref="O611:O623" si="92">K528/H528</f>
        <v>1487039.1162790698</v>
      </c>
      <c r="P611">
        <f t="shared" si="89"/>
        <v>2590.8223896580848</v>
      </c>
    </row>
    <row r="612" spans="1:16" x14ac:dyDescent="0.25">
      <c r="A612">
        <v>3</v>
      </c>
      <c r="B612" t="s">
        <v>83</v>
      </c>
      <c r="C612" t="s">
        <v>105</v>
      </c>
      <c r="D612">
        <v>2</v>
      </c>
      <c r="E612" t="s">
        <v>1</v>
      </c>
      <c r="F612">
        <v>1</v>
      </c>
      <c r="G612" t="s">
        <v>1</v>
      </c>
      <c r="H612" s="7">
        <v>2373</v>
      </c>
      <c r="I612" s="7">
        <v>3598</v>
      </c>
      <c r="J612" s="7">
        <f t="shared" si="90"/>
        <v>5971</v>
      </c>
      <c r="K612" s="7">
        <v>488029000</v>
      </c>
      <c r="L612" s="7">
        <v>652564188</v>
      </c>
      <c r="M612" s="7">
        <f t="shared" si="91"/>
        <v>1140593188</v>
      </c>
      <c r="N612">
        <v>19834.498478268597</v>
      </c>
      <c r="O612">
        <f t="shared" si="92"/>
        <v>2127416.1151515152</v>
      </c>
      <c r="P612">
        <f t="shared" si="89"/>
        <v>10618.579321819336</v>
      </c>
    </row>
    <row r="613" spans="1:16" x14ac:dyDescent="0.25">
      <c r="A613">
        <v>3</v>
      </c>
      <c r="B613" t="s">
        <v>83</v>
      </c>
      <c r="C613" t="s">
        <v>105</v>
      </c>
      <c r="D613">
        <v>2</v>
      </c>
      <c r="E613" t="s">
        <v>1</v>
      </c>
      <c r="F613">
        <v>2</v>
      </c>
      <c r="G613" t="s">
        <v>26</v>
      </c>
      <c r="H613" s="7">
        <v>2189</v>
      </c>
      <c r="I613" s="7">
        <v>2102</v>
      </c>
      <c r="J613" s="7">
        <f t="shared" si="90"/>
        <v>4291</v>
      </c>
      <c r="K613" s="7">
        <v>457147000</v>
      </c>
      <c r="L613" s="7">
        <v>359118680</v>
      </c>
      <c r="M613" s="7">
        <f t="shared" si="91"/>
        <v>816265680</v>
      </c>
      <c r="N613">
        <v>17201.009398156104</v>
      </c>
      <c r="O613">
        <f t="shared" si="92"/>
        <v>1953016.6520725884</v>
      </c>
      <c r="P613">
        <f t="shared" si="89"/>
        <v>29719.308724684455</v>
      </c>
    </row>
    <row r="614" spans="1:16" x14ac:dyDescent="0.25">
      <c r="A614">
        <v>3</v>
      </c>
      <c r="B614" t="s">
        <v>83</v>
      </c>
      <c r="C614" t="s">
        <v>105</v>
      </c>
      <c r="D614">
        <v>2</v>
      </c>
      <c r="E614" t="s">
        <v>1</v>
      </c>
      <c r="F614">
        <v>3</v>
      </c>
      <c r="G614" t="s">
        <v>27</v>
      </c>
      <c r="H614" s="7">
        <v>1293</v>
      </c>
      <c r="I614" s="7">
        <v>1266</v>
      </c>
      <c r="J614" s="7">
        <f t="shared" si="90"/>
        <v>2559</v>
      </c>
      <c r="K614" s="7">
        <v>248378000</v>
      </c>
      <c r="L614" s="7">
        <v>221655400</v>
      </c>
      <c r="M614" s="7">
        <f t="shared" si="91"/>
        <v>470033400</v>
      </c>
      <c r="N614">
        <v>1698.8299372648457</v>
      </c>
      <c r="O614">
        <f t="shared" si="92"/>
        <v>1918913.7727272727</v>
      </c>
      <c r="P614">
        <f t="shared" si="89"/>
        <v>24850.105401349869</v>
      </c>
    </row>
    <row r="615" spans="1:16" x14ac:dyDescent="0.25">
      <c r="A615">
        <v>3</v>
      </c>
      <c r="B615" t="s">
        <v>83</v>
      </c>
      <c r="C615" t="s">
        <v>105</v>
      </c>
      <c r="D615">
        <v>2</v>
      </c>
      <c r="E615" t="s">
        <v>1</v>
      </c>
      <c r="F615">
        <v>4</v>
      </c>
      <c r="G615" t="s">
        <v>28</v>
      </c>
      <c r="H615" s="7">
        <v>24</v>
      </c>
      <c r="I615" s="7">
        <v>173</v>
      </c>
      <c r="J615" s="7">
        <f t="shared" si="90"/>
        <v>197</v>
      </c>
      <c r="K615" s="7">
        <v>5940000</v>
      </c>
      <c r="L615" s="7">
        <v>30498000</v>
      </c>
      <c r="M615" s="7">
        <f t="shared" si="91"/>
        <v>36438000</v>
      </c>
      <c r="N615">
        <v>5016.9708980307305</v>
      </c>
      <c r="O615">
        <f t="shared" si="92"/>
        <v>1518558.2222222222</v>
      </c>
      <c r="P615">
        <f t="shared" si="89"/>
        <v>14301.832212772882</v>
      </c>
    </row>
    <row r="616" spans="1:16" x14ac:dyDescent="0.25">
      <c r="A616">
        <v>3</v>
      </c>
      <c r="B616" t="s">
        <v>83</v>
      </c>
      <c r="C616" t="s">
        <v>105</v>
      </c>
      <c r="D616">
        <v>2</v>
      </c>
      <c r="E616" t="s">
        <v>1</v>
      </c>
      <c r="F616">
        <v>5</v>
      </c>
      <c r="G616" t="s">
        <v>29</v>
      </c>
      <c r="H616" s="7">
        <v>380</v>
      </c>
      <c r="I616" s="7">
        <v>398</v>
      </c>
      <c r="J616" s="7">
        <f t="shared" si="90"/>
        <v>778</v>
      </c>
      <c r="K616" s="7">
        <v>71201000</v>
      </c>
      <c r="L616" s="7">
        <v>69383000</v>
      </c>
      <c r="M616" s="7">
        <f t="shared" si="91"/>
        <v>140584000</v>
      </c>
      <c r="N616">
        <v>11023.549057559299</v>
      </c>
      <c r="O616">
        <f t="shared" si="92"/>
        <v>1560612</v>
      </c>
      <c r="P616">
        <f t="shared" si="89"/>
        <v>2878.6050512688344</v>
      </c>
    </row>
    <row r="617" spans="1:16" x14ac:dyDescent="0.25">
      <c r="A617">
        <v>3</v>
      </c>
      <c r="B617" t="s">
        <v>83</v>
      </c>
      <c r="C617" t="s">
        <v>105</v>
      </c>
      <c r="D617">
        <v>2</v>
      </c>
      <c r="E617" t="s">
        <v>1</v>
      </c>
      <c r="F617">
        <v>6</v>
      </c>
      <c r="G617" t="s">
        <v>30</v>
      </c>
      <c r="H617" s="7">
        <v>1111</v>
      </c>
      <c r="I617" s="7">
        <v>1116</v>
      </c>
      <c r="J617" s="7">
        <f t="shared" si="90"/>
        <v>2227</v>
      </c>
      <c r="K617" s="7">
        <v>225522000</v>
      </c>
      <c r="L617" s="7">
        <v>192516600</v>
      </c>
      <c r="M617" s="7">
        <f t="shared" si="91"/>
        <v>418038600</v>
      </c>
      <c r="N617">
        <v>7121.8727526224402</v>
      </c>
      <c r="O617">
        <f t="shared" si="92"/>
        <v>1210434.569105691</v>
      </c>
      <c r="P617">
        <f t="shared" si="89"/>
        <v>10452.549292261479</v>
      </c>
    </row>
    <row r="618" spans="1:16" x14ac:dyDescent="0.25">
      <c r="A618">
        <v>3</v>
      </c>
      <c r="B618" t="s">
        <v>83</v>
      </c>
      <c r="C618" t="s">
        <v>105</v>
      </c>
      <c r="D618">
        <v>2</v>
      </c>
      <c r="E618" t="s">
        <v>1</v>
      </c>
      <c r="F618">
        <v>7</v>
      </c>
      <c r="G618" t="s">
        <v>31</v>
      </c>
      <c r="H618" s="7">
        <v>972</v>
      </c>
      <c r="I618" s="7">
        <v>560</v>
      </c>
      <c r="J618" s="7">
        <f t="shared" si="90"/>
        <v>1532</v>
      </c>
      <c r="K618" s="7">
        <v>186937000</v>
      </c>
      <c r="L618" s="7">
        <v>101422480</v>
      </c>
      <c r="M618" s="7">
        <f t="shared" si="91"/>
        <v>288359480</v>
      </c>
      <c r="N618">
        <v>7117.3404518615762</v>
      </c>
      <c r="O618">
        <f t="shared" si="92"/>
        <v>645772.70400000003</v>
      </c>
      <c r="P618">
        <f t="shared" si="89"/>
        <v>5670.7690566415758</v>
      </c>
    </row>
    <row r="619" spans="1:16" x14ac:dyDescent="0.25">
      <c r="A619">
        <v>3</v>
      </c>
      <c r="B619" t="s">
        <v>83</v>
      </c>
      <c r="C619" t="s">
        <v>105</v>
      </c>
      <c r="D619">
        <v>2</v>
      </c>
      <c r="E619" t="s">
        <v>1</v>
      </c>
      <c r="F619">
        <v>8</v>
      </c>
      <c r="G619" t="s">
        <v>32</v>
      </c>
      <c r="H619" s="7">
        <v>581</v>
      </c>
      <c r="I619" s="7">
        <v>624</v>
      </c>
      <c r="J619" s="7">
        <f t="shared" si="90"/>
        <v>1205</v>
      </c>
      <c r="K619" s="7">
        <v>111791000</v>
      </c>
      <c r="L619" s="7">
        <v>109406400</v>
      </c>
      <c r="M619" s="7">
        <f t="shared" si="91"/>
        <v>221197400</v>
      </c>
      <c r="N619">
        <v>5898.637715461603</v>
      </c>
      <c r="O619">
        <f t="shared" si="92"/>
        <v>1856700.6923076923</v>
      </c>
      <c r="P619">
        <f t="shared" si="89"/>
        <v>12275.940732924533</v>
      </c>
    </row>
    <row r="620" spans="1:16" x14ac:dyDescent="0.25">
      <c r="A620">
        <v>3</v>
      </c>
      <c r="B620" t="s">
        <v>83</v>
      </c>
      <c r="C620" t="s">
        <v>105</v>
      </c>
      <c r="D620">
        <v>2</v>
      </c>
      <c r="E620" t="s">
        <v>1</v>
      </c>
      <c r="F620">
        <v>9</v>
      </c>
      <c r="G620" t="s">
        <v>33</v>
      </c>
      <c r="H620" s="7">
        <v>224</v>
      </c>
      <c r="I620" s="7">
        <v>746</v>
      </c>
      <c r="J620" s="7">
        <f t="shared" si="90"/>
        <v>970</v>
      </c>
      <c r="K620" s="7">
        <v>56770000</v>
      </c>
      <c r="L620" s="7">
        <v>133377460</v>
      </c>
      <c r="M620" s="7">
        <f t="shared" si="91"/>
        <v>190147460</v>
      </c>
      <c r="N620">
        <v>48991.564725544544</v>
      </c>
      <c r="O620">
        <f t="shared" si="92"/>
        <v>1354334.796812749</v>
      </c>
      <c r="P620">
        <f t="shared" si="89"/>
        <v>3469.3526926968507</v>
      </c>
    </row>
    <row r="621" spans="1:16" x14ac:dyDescent="0.25">
      <c r="A621">
        <v>3</v>
      </c>
      <c r="B621" t="s">
        <v>83</v>
      </c>
      <c r="C621" t="s">
        <v>105</v>
      </c>
      <c r="D621">
        <v>2</v>
      </c>
      <c r="E621" t="s">
        <v>1</v>
      </c>
      <c r="F621">
        <v>10</v>
      </c>
      <c r="G621" t="s">
        <v>34</v>
      </c>
      <c r="H621" s="7">
        <v>2781</v>
      </c>
      <c r="I621" s="7">
        <v>3954</v>
      </c>
      <c r="J621" s="7">
        <f t="shared" si="90"/>
        <v>6735</v>
      </c>
      <c r="K621" s="7">
        <v>547593000</v>
      </c>
      <c r="L621" s="7">
        <v>723064590</v>
      </c>
      <c r="M621" s="7">
        <f t="shared" si="91"/>
        <v>1270657590</v>
      </c>
      <c r="N621">
        <v>2435.8371421572924</v>
      </c>
      <c r="O621">
        <f t="shared" si="92"/>
        <v>1877428.140110906</v>
      </c>
      <c r="P621">
        <f t="shared" si="89"/>
        <v>34748.102483993731</v>
      </c>
    </row>
    <row r="622" spans="1:16" x14ac:dyDescent="0.25">
      <c r="A622">
        <v>3</v>
      </c>
      <c r="B622" t="s">
        <v>83</v>
      </c>
      <c r="C622" t="s">
        <v>105</v>
      </c>
      <c r="D622">
        <v>2</v>
      </c>
      <c r="E622" t="s">
        <v>1</v>
      </c>
      <c r="F622">
        <v>11</v>
      </c>
      <c r="G622" t="s">
        <v>35</v>
      </c>
      <c r="H622" s="7">
        <v>222</v>
      </c>
      <c r="I622" s="7">
        <v>97</v>
      </c>
      <c r="J622" s="7">
        <f t="shared" si="90"/>
        <v>319</v>
      </c>
      <c r="K622" s="7">
        <v>45138000</v>
      </c>
      <c r="L622" s="7">
        <v>18560160</v>
      </c>
      <c r="M622" s="7">
        <f t="shared" si="91"/>
        <v>63698160</v>
      </c>
      <c r="N622">
        <v>4531.6463153694376</v>
      </c>
      <c r="O622">
        <f t="shared" si="92"/>
        <v>1560612</v>
      </c>
      <c r="P622">
        <f t="shared" si="89"/>
        <v>5883.1720625634343</v>
      </c>
    </row>
    <row r="623" spans="1:16" x14ac:dyDescent="0.25">
      <c r="A623">
        <v>3</v>
      </c>
      <c r="B623" t="s">
        <v>83</v>
      </c>
      <c r="C623" t="s">
        <v>105</v>
      </c>
      <c r="D623">
        <v>2</v>
      </c>
      <c r="E623" t="s">
        <v>1</v>
      </c>
      <c r="F623">
        <v>12</v>
      </c>
      <c r="G623" t="s">
        <v>36</v>
      </c>
      <c r="H623" s="7">
        <v>249</v>
      </c>
      <c r="I623" s="7">
        <v>932</v>
      </c>
      <c r="J623" s="7">
        <f t="shared" si="90"/>
        <v>1181</v>
      </c>
      <c r="K623" s="7">
        <v>46346000</v>
      </c>
      <c r="L623" s="7">
        <v>145262956</v>
      </c>
      <c r="M623" s="7">
        <f t="shared" si="91"/>
        <v>191608956</v>
      </c>
      <c r="N623">
        <v>23138.241407339236</v>
      </c>
      <c r="O623">
        <f t="shared" si="92"/>
        <v>2285430.6389743588</v>
      </c>
      <c r="P623">
        <f t="shared" ref="P623:P654" si="93">K540/N623</f>
        <v>14445.533049196247</v>
      </c>
    </row>
    <row r="624" spans="1:16" x14ac:dyDescent="0.25">
      <c r="A624">
        <v>3</v>
      </c>
      <c r="B624" t="s">
        <v>83</v>
      </c>
      <c r="C624" t="s">
        <v>105</v>
      </c>
      <c r="D624">
        <v>2</v>
      </c>
      <c r="E624" t="s">
        <v>1</v>
      </c>
      <c r="F624">
        <v>13</v>
      </c>
      <c r="G624" t="s">
        <v>37</v>
      </c>
      <c r="H624" s="7">
        <v>2266</v>
      </c>
      <c r="I624" s="7">
        <v>1351</v>
      </c>
      <c r="J624" s="7">
        <f t="shared" ref="J624:J655" si="94">+H624+I624</f>
        <v>3617</v>
      </c>
      <c r="K624" s="7">
        <v>392363000</v>
      </c>
      <c r="L624" s="7">
        <v>245998892</v>
      </c>
      <c r="M624" s="7">
        <f t="shared" ref="M624:M655" si="95">+K624+L624</f>
        <v>638361892</v>
      </c>
      <c r="N624">
        <v>11835.56045086361</v>
      </c>
      <c r="O624">
        <v>0</v>
      </c>
      <c r="P624">
        <f t="shared" si="93"/>
        <v>0</v>
      </c>
    </row>
    <row r="625" spans="1:16" x14ac:dyDescent="0.25">
      <c r="A625">
        <v>3</v>
      </c>
      <c r="B625" t="s">
        <v>83</v>
      </c>
      <c r="C625" t="s">
        <v>105</v>
      </c>
      <c r="D625">
        <v>2</v>
      </c>
      <c r="E625" t="s">
        <v>1</v>
      </c>
      <c r="F625">
        <v>14</v>
      </c>
      <c r="G625" t="s">
        <v>38</v>
      </c>
      <c r="H625" s="7">
        <v>931</v>
      </c>
      <c r="I625" s="7">
        <v>859</v>
      </c>
      <c r="J625" s="7">
        <f t="shared" si="94"/>
        <v>1790</v>
      </c>
      <c r="K625" s="7">
        <v>166156000</v>
      </c>
      <c r="L625" s="7">
        <v>154721956</v>
      </c>
      <c r="M625" s="7">
        <f t="shared" si="95"/>
        <v>320877956</v>
      </c>
      <c r="N625">
        <v>7846.519681572131</v>
      </c>
      <c r="O625">
        <f t="shared" ref="O625:O630" si="96">K542/H542</f>
        <v>1944965.9463179626</v>
      </c>
      <c r="P625">
        <f t="shared" si="93"/>
        <v>30013.683716755117</v>
      </c>
    </row>
    <row r="626" spans="1:16" x14ac:dyDescent="0.25">
      <c r="A626">
        <v>3</v>
      </c>
      <c r="B626" t="s">
        <v>83</v>
      </c>
      <c r="C626" t="s">
        <v>105</v>
      </c>
      <c r="D626">
        <v>2</v>
      </c>
      <c r="E626" t="s">
        <v>1</v>
      </c>
      <c r="F626">
        <v>15</v>
      </c>
      <c r="G626" t="s">
        <v>39</v>
      </c>
      <c r="H626" s="7">
        <v>714</v>
      </c>
      <c r="I626" s="7">
        <v>429</v>
      </c>
      <c r="J626" s="7">
        <f t="shared" si="94"/>
        <v>1143</v>
      </c>
      <c r="K626" s="7">
        <v>121560000</v>
      </c>
      <c r="L626" s="7">
        <v>78781560</v>
      </c>
      <c r="M626" s="7">
        <f t="shared" si="95"/>
        <v>200341560</v>
      </c>
      <c r="N626">
        <v>29797.528712573236</v>
      </c>
      <c r="O626">
        <f t="shared" si="96"/>
        <v>1589496.6760253166</v>
      </c>
      <c r="P626">
        <f t="shared" si="93"/>
        <v>14047.052762579706</v>
      </c>
    </row>
    <row r="627" spans="1:16" x14ac:dyDescent="0.25">
      <c r="A627">
        <v>3</v>
      </c>
      <c r="B627" t="s">
        <v>83</v>
      </c>
      <c r="C627" t="s">
        <v>105</v>
      </c>
      <c r="D627">
        <v>3</v>
      </c>
      <c r="E627" t="s">
        <v>2</v>
      </c>
      <c r="F627">
        <v>1</v>
      </c>
      <c r="G627" t="s">
        <v>2</v>
      </c>
      <c r="H627" s="7">
        <v>3286</v>
      </c>
      <c r="I627" s="7">
        <v>2277</v>
      </c>
      <c r="J627" s="7">
        <f t="shared" si="94"/>
        <v>5563</v>
      </c>
      <c r="K627" s="7">
        <v>611504000</v>
      </c>
      <c r="L627" s="7">
        <v>413219200</v>
      </c>
      <c r="M627" s="7">
        <f t="shared" si="95"/>
        <v>1024723200</v>
      </c>
      <c r="N627">
        <v>14910.13804509241</v>
      </c>
      <c r="O627">
        <f t="shared" si="96"/>
        <v>2512820.2666666666</v>
      </c>
      <c r="P627">
        <f t="shared" si="93"/>
        <v>7583.8943716029944</v>
      </c>
    </row>
    <row r="628" spans="1:16" x14ac:dyDescent="0.25">
      <c r="A628">
        <v>3</v>
      </c>
      <c r="B628" t="s">
        <v>83</v>
      </c>
      <c r="C628" t="s">
        <v>105</v>
      </c>
      <c r="D628">
        <v>3</v>
      </c>
      <c r="E628" t="s">
        <v>2</v>
      </c>
      <c r="F628">
        <v>2</v>
      </c>
      <c r="G628" t="s">
        <v>40</v>
      </c>
      <c r="H628" s="7">
        <v>976</v>
      </c>
      <c r="I628" s="7">
        <v>1930</v>
      </c>
      <c r="J628" s="7">
        <f t="shared" si="94"/>
        <v>2906</v>
      </c>
      <c r="K628" s="7">
        <v>187794000</v>
      </c>
      <c r="L628" s="7">
        <v>331589480</v>
      </c>
      <c r="M628" s="7">
        <f t="shared" si="95"/>
        <v>519383480</v>
      </c>
      <c r="N628">
        <v>18373.46412345464</v>
      </c>
      <c r="O628">
        <f t="shared" si="96"/>
        <v>1625265.0962099126</v>
      </c>
      <c r="P628">
        <f t="shared" si="93"/>
        <v>7585.2044591902386</v>
      </c>
    </row>
    <row r="629" spans="1:16" x14ac:dyDescent="0.25">
      <c r="A629">
        <v>3</v>
      </c>
      <c r="B629" t="s">
        <v>83</v>
      </c>
      <c r="C629" t="s">
        <v>105</v>
      </c>
      <c r="D629">
        <v>3</v>
      </c>
      <c r="E629" t="s">
        <v>2</v>
      </c>
      <c r="F629">
        <v>3</v>
      </c>
      <c r="G629" t="s">
        <v>41</v>
      </c>
      <c r="H629" s="7">
        <v>1110</v>
      </c>
      <c r="I629" s="7">
        <v>1246</v>
      </c>
      <c r="J629" s="7">
        <f t="shared" si="94"/>
        <v>2356</v>
      </c>
      <c r="K629" s="7">
        <v>200153000</v>
      </c>
      <c r="L629" s="7">
        <v>218276680</v>
      </c>
      <c r="M629" s="7">
        <f t="shared" si="95"/>
        <v>418429680</v>
      </c>
      <c r="N629">
        <v>4192.5365609269365</v>
      </c>
      <c r="O629">
        <f t="shared" si="96"/>
        <v>540797.32653061231</v>
      </c>
      <c r="P629">
        <f t="shared" si="93"/>
        <v>2106.8445967343191</v>
      </c>
    </row>
    <row r="630" spans="1:16" x14ac:dyDescent="0.25">
      <c r="A630">
        <v>3</v>
      </c>
      <c r="B630" t="s">
        <v>83</v>
      </c>
      <c r="C630" t="s">
        <v>105</v>
      </c>
      <c r="D630">
        <v>3</v>
      </c>
      <c r="E630" t="s">
        <v>2</v>
      </c>
      <c r="F630">
        <v>4</v>
      </c>
      <c r="G630" t="s">
        <v>42</v>
      </c>
      <c r="H630" s="7">
        <v>967</v>
      </c>
      <c r="I630" s="7">
        <v>647</v>
      </c>
      <c r="J630" s="7">
        <f t="shared" si="94"/>
        <v>1614</v>
      </c>
      <c r="K630" s="7">
        <v>193542000</v>
      </c>
      <c r="L630" s="7">
        <v>110092000</v>
      </c>
      <c r="M630" s="7">
        <f t="shared" si="95"/>
        <v>303634000</v>
      </c>
      <c r="N630">
        <v>19741.122078337339</v>
      </c>
      <c r="O630">
        <f t="shared" si="96"/>
        <v>1534531.3150684931</v>
      </c>
      <c r="P630">
        <f t="shared" si="93"/>
        <v>3782.9928665478287</v>
      </c>
    </row>
    <row r="631" spans="1:16" x14ac:dyDescent="0.25">
      <c r="A631">
        <v>3</v>
      </c>
      <c r="B631" t="s">
        <v>83</v>
      </c>
      <c r="C631" t="s">
        <v>105</v>
      </c>
      <c r="D631">
        <v>3</v>
      </c>
      <c r="E631" t="s">
        <v>2</v>
      </c>
      <c r="F631">
        <v>5</v>
      </c>
      <c r="G631" t="s">
        <v>43</v>
      </c>
      <c r="H631" s="7">
        <v>3532</v>
      </c>
      <c r="I631" s="7">
        <v>3319</v>
      </c>
      <c r="J631" s="7">
        <f t="shared" si="94"/>
        <v>6851</v>
      </c>
      <c r="K631" s="7">
        <v>750054000</v>
      </c>
      <c r="L631" s="7">
        <v>696961670</v>
      </c>
      <c r="M631" s="7">
        <f t="shared" si="95"/>
        <v>1447015670</v>
      </c>
      <c r="N631">
        <v>3872.726709795375</v>
      </c>
      <c r="O631">
        <v>0</v>
      </c>
      <c r="P631">
        <f t="shared" si="93"/>
        <v>0</v>
      </c>
    </row>
    <row r="632" spans="1:16" x14ac:dyDescent="0.25">
      <c r="A632">
        <v>3</v>
      </c>
      <c r="B632" t="s">
        <v>83</v>
      </c>
      <c r="C632" t="s">
        <v>105</v>
      </c>
      <c r="D632">
        <v>3</v>
      </c>
      <c r="E632" t="s">
        <v>2</v>
      </c>
      <c r="F632">
        <v>6</v>
      </c>
      <c r="G632" t="s">
        <v>44</v>
      </c>
      <c r="H632" s="7">
        <v>316</v>
      </c>
      <c r="I632" s="7">
        <v>218</v>
      </c>
      <c r="J632" s="7">
        <f t="shared" si="94"/>
        <v>534</v>
      </c>
      <c r="K632" s="7">
        <v>61993000</v>
      </c>
      <c r="L632" s="7">
        <v>39726800</v>
      </c>
      <c r="M632" s="7">
        <f t="shared" si="95"/>
        <v>101719800</v>
      </c>
      <c r="N632">
        <v>11026.790531506842</v>
      </c>
      <c r="O632">
        <f>K549/H549</f>
        <v>1088273.5793357932</v>
      </c>
      <c r="P632">
        <f t="shared" si="93"/>
        <v>4457.6606275011018</v>
      </c>
    </row>
    <row r="633" spans="1:16" x14ac:dyDescent="0.25">
      <c r="A633">
        <v>3</v>
      </c>
      <c r="B633" t="s">
        <v>83</v>
      </c>
      <c r="C633" t="s">
        <v>105</v>
      </c>
      <c r="D633">
        <v>3</v>
      </c>
      <c r="E633" t="s">
        <v>2</v>
      </c>
      <c r="F633">
        <v>7</v>
      </c>
      <c r="G633" t="s">
        <v>45</v>
      </c>
      <c r="H633" s="7">
        <v>1345</v>
      </c>
      <c r="I633" s="7">
        <v>908</v>
      </c>
      <c r="J633" s="7">
        <f t="shared" si="94"/>
        <v>2253</v>
      </c>
      <c r="K633" s="7">
        <v>280932000</v>
      </c>
      <c r="L633" s="7">
        <v>177799240</v>
      </c>
      <c r="M633" s="7">
        <f t="shared" si="95"/>
        <v>458731240</v>
      </c>
      <c r="N633">
        <v>9060.3059254600466</v>
      </c>
      <c r="O633">
        <v>0</v>
      </c>
      <c r="P633">
        <f t="shared" si="93"/>
        <v>0</v>
      </c>
    </row>
    <row r="634" spans="1:16" x14ac:dyDescent="0.25">
      <c r="A634">
        <v>3</v>
      </c>
      <c r="B634" t="s">
        <v>83</v>
      </c>
      <c r="C634" t="s">
        <v>105</v>
      </c>
      <c r="D634">
        <v>3</v>
      </c>
      <c r="E634" t="s">
        <v>2</v>
      </c>
      <c r="F634">
        <v>8</v>
      </c>
      <c r="G634" t="s">
        <v>46</v>
      </c>
      <c r="H634" s="7">
        <v>1145</v>
      </c>
      <c r="I634" s="7">
        <v>774</v>
      </c>
      <c r="J634" s="7">
        <f t="shared" si="94"/>
        <v>1919</v>
      </c>
      <c r="K634" s="7">
        <v>214874000</v>
      </c>
      <c r="L634" s="7">
        <v>147244840</v>
      </c>
      <c r="M634" s="7">
        <f t="shared" si="95"/>
        <v>362118840</v>
      </c>
      <c r="N634">
        <v>17150.431046697478</v>
      </c>
      <c r="O634">
        <f t="shared" ref="O634:O640" si="97">K551/H551</f>
        <v>645791.33076923073</v>
      </c>
      <c r="P634">
        <f t="shared" si="93"/>
        <v>1631.6960736324299</v>
      </c>
    </row>
    <row r="635" spans="1:16" x14ac:dyDescent="0.25">
      <c r="A635">
        <v>3</v>
      </c>
      <c r="B635" t="s">
        <v>83</v>
      </c>
      <c r="C635" t="s">
        <v>105</v>
      </c>
      <c r="D635">
        <v>4</v>
      </c>
      <c r="E635" t="s">
        <v>3</v>
      </c>
      <c r="F635">
        <v>1</v>
      </c>
      <c r="G635" t="s">
        <v>3</v>
      </c>
      <c r="H635" s="7">
        <v>1148</v>
      </c>
      <c r="I635" s="7">
        <v>1082</v>
      </c>
      <c r="J635" s="7">
        <f t="shared" si="94"/>
        <v>2230</v>
      </c>
      <c r="K635" s="7">
        <v>249272000</v>
      </c>
      <c r="L635" s="7">
        <v>207845280</v>
      </c>
      <c r="M635" s="7">
        <f t="shared" si="95"/>
        <v>457117280</v>
      </c>
      <c r="N635">
        <v>6152.6621366593954</v>
      </c>
      <c r="O635">
        <f t="shared" si="97"/>
        <v>1474095.6842364536</v>
      </c>
      <c r="P635">
        <f t="shared" si="93"/>
        <v>8106.0148505211109</v>
      </c>
    </row>
    <row r="636" spans="1:16" x14ac:dyDescent="0.25">
      <c r="A636">
        <v>3</v>
      </c>
      <c r="B636" t="s">
        <v>83</v>
      </c>
      <c r="C636" t="s">
        <v>105</v>
      </c>
      <c r="D636">
        <v>4</v>
      </c>
      <c r="E636" t="s">
        <v>3</v>
      </c>
      <c r="F636">
        <v>2</v>
      </c>
      <c r="G636" t="s">
        <v>47</v>
      </c>
      <c r="H636" s="7">
        <v>551</v>
      </c>
      <c r="I636" s="7">
        <v>272</v>
      </c>
      <c r="J636" s="7">
        <f t="shared" si="94"/>
        <v>823</v>
      </c>
      <c r="K636" s="7">
        <v>102799000</v>
      </c>
      <c r="L636" s="7">
        <v>49685100</v>
      </c>
      <c r="M636" s="7">
        <f t="shared" si="95"/>
        <v>152484100</v>
      </c>
      <c r="N636">
        <v>4865.0436423250158</v>
      </c>
      <c r="O636">
        <f t="shared" si="97"/>
        <v>1727170.5143953932</v>
      </c>
      <c r="P636">
        <f t="shared" si="93"/>
        <v>30827.261588207693</v>
      </c>
    </row>
    <row r="637" spans="1:16" x14ac:dyDescent="0.25">
      <c r="A637">
        <v>3</v>
      </c>
      <c r="B637" t="s">
        <v>83</v>
      </c>
      <c r="C637" t="s">
        <v>105</v>
      </c>
      <c r="D637">
        <v>4</v>
      </c>
      <c r="E637" t="s">
        <v>3</v>
      </c>
      <c r="F637">
        <v>3</v>
      </c>
      <c r="G637" t="s">
        <v>48</v>
      </c>
      <c r="H637" s="7">
        <v>335</v>
      </c>
      <c r="I637" s="7">
        <v>311</v>
      </c>
      <c r="J637" s="7">
        <f t="shared" si="94"/>
        <v>646</v>
      </c>
      <c r="K637" s="7">
        <v>71111000</v>
      </c>
      <c r="L637" s="7">
        <v>58843620</v>
      </c>
      <c r="M637" s="7">
        <f t="shared" si="95"/>
        <v>129954620</v>
      </c>
      <c r="N637">
        <v>6086.0494162007808</v>
      </c>
      <c r="O637">
        <f t="shared" si="97"/>
        <v>1017559.6363636364</v>
      </c>
      <c r="P637">
        <f t="shared" si="93"/>
        <v>4597.874267256333</v>
      </c>
    </row>
    <row r="638" spans="1:16" x14ac:dyDescent="0.25">
      <c r="A638">
        <v>3</v>
      </c>
      <c r="B638" t="s">
        <v>83</v>
      </c>
      <c r="C638" t="s">
        <v>105</v>
      </c>
      <c r="D638">
        <v>4</v>
      </c>
      <c r="E638" t="s">
        <v>3</v>
      </c>
      <c r="F638">
        <v>4</v>
      </c>
      <c r="G638" t="s">
        <v>49</v>
      </c>
      <c r="H638" s="7">
        <v>439</v>
      </c>
      <c r="I638" s="7">
        <v>351</v>
      </c>
      <c r="J638" s="7">
        <f t="shared" si="94"/>
        <v>790</v>
      </c>
      <c r="K638" s="7">
        <v>82026000</v>
      </c>
      <c r="L638" s="7">
        <v>67799020</v>
      </c>
      <c r="M638" s="7">
        <f t="shared" si="95"/>
        <v>149825020</v>
      </c>
      <c r="N638">
        <v>7274.0402523411785</v>
      </c>
      <c r="O638">
        <f t="shared" si="97"/>
        <v>644376.96894409938</v>
      </c>
      <c r="P638">
        <f t="shared" si="93"/>
        <v>1188.5266921938528</v>
      </c>
    </row>
    <row r="639" spans="1:16" x14ac:dyDescent="0.25">
      <c r="A639">
        <v>3</v>
      </c>
      <c r="B639" t="s">
        <v>83</v>
      </c>
      <c r="C639" t="s">
        <v>105</v>
      </c>
      <c r="D639">
        <v>4</v>
      </c>
      <c r="E639" t="s">
        <v>3</v>
      </c>
      <c r="F639">
        <v>5</v>
      </c>
      <c r="G639" t="s">
        <v>50</v>
      </c>
      <c r="H639" s="7">
        <v>718</v>
      </c>
      <c r="I639" s="7">
        <v>350</v>
      </c>
      <c r="J639" s="7">
        <f t="shared" si="94"/>
        <v>1068</v>
      </c>
      <c r="K639" s="7">
        <v>150665000</v>
      </c>
      <c r="L639" s="7">
        <v>67520340</v>
      </c>
      <c r="M639" s="7">
        <f t="shared" si="95"/>
        <v>218185340</v>
      </c>
      <c r="N639">
        <v>2969.4718344211633</v>
      </c>
      <c r="O639">
        <f t="shared" si="97"/>
        <v>2104965.041158129</v>
      </c>
      <c r="P639">
        <f t="shared" si="93"/>
        <v>79570.488977565357</v>
      </c>
    </row>
    <row r="640" spans="1:16" x14ac:dyDescent="0.25">
      <c r="A640">
        <v>3</v>
      </c>
      <c r="B640" t="s">
        <v>83</v>
      </c>
      <c r="C640" t="s">
        <v>105</v>
      </c>
      <c r="D640">
        <v>4</v>
      </c>
      <c r="E640" t="s">
        <v>3</v>
      </c>
      <c r="F640">
        <v>6</v>
      </c>
      <c r="G640" t="s">
        <v>51</v>
      </c>
      <c r="H640" s="7">
        <v>122</v>
      </c>
      <c r="I640" s="7">
        <v>290</v>
      </c>
      <c r="J640" s="7">
        <f t="shared" si="94"/>
        <v>412</v>
      </c>
      <c r="K640" s="7">
        <v>23332000</v>
      </c>
      <c r="L640" s="7">
        <v>52116000</v>
      </c>
      <c r="M640" s="7">
        <f t="shared" si="95"/>
        <v>75448000</v>
      </c>
      <c r="N640">
        <v>2301.4575729954663</v>
      </c>
      <c r="O640">
        <f t="shared" si="97"/>
        <v>645264.59016393439</v>
      </c>
      <c r="P640">
        <f t="shared" si="93"/>
        <v>4275.6751701454823</v>
      </c>
    </row>
    <row r="641" spans="1:16" x14ac:dyDescent="0.25">
      <c r="A641">
        <v>3</v>
      </c>
      <c r="B641" t="s">
        <v>83</v>
      </c>
      <c r="C641" t="s">
        <v>105</v>
      </c>
      <c r="D641">
        <v>4</v>
      </c>
      <c r="E641" t="s">
        <v>3</v>
      </c>
      <c r="F641">
        <v>7</v>
      </c>
      <c r="G641" t="s">
        <v>52</v>
      </c>
      <c r="H641" s="7">
        <v>146</v>
      </c>
      <c r="I641" s="7">
        <v>47</v>
      </c>
      <c r="J641" s="7">
        <f t="shared" si="94"/>
        <v>193</v>
      </c>
      <c r="K641" s="7">
        <v>25721000</v>
      </c>
      <c r="L641" s="7">
        <v>8439980</v>
      </c>
      <c r="M641" s="7">
        <f t="shared" si="95"/>
        <v>34160980</v>
      </c>
      <c r="N641">
        <v>2391.1539026940036</v>
      </c>
      <c r="O641">
        <v>0</v>
      </c>
      <c r="P641">
        <f t="shared" si="93"/>
        <v>227.85358959377797</v>
      </c>
    </row>
    <row r="642" spans="1:16" x14ac:dyDescent="0.25">
      <c r="A642">
        <v>3</v>
      </c>
      <c r="B642" t="s">
        <v>83</v>
      </c>
      <c r="C642" t="s">
        <v>105</v>
      </c>
      <c r="D642">
        <v>4</v>
      </c>
      <c r="E642" t="s">
        <v>3</v>
      </c>
      <c r="F642">
        <v>8</v>
      </c>
      <c r="G642" t="s">
        <v>53</v>
      </c>
      <c r="H642" s="7">
        <v>265</v>
      </c>
      <c r="I642" s="7">
        <v>112</v>
      </c>
      <c r="J642" s="7">
        <f t="shared" si="94"/>
        <v>377</v>
      </c>
      <c r="K642" s="7">
        <v>47916000</v>
      </c>
      <c r="L642" s="7">
        <v>20571000</v>
      </c>
      <c r="M642" s="7">
        <f t="shared" si="95"/>
        <v>68487000</v>
      </c>
      <c r="N642">
        <v>3226.690718407247</v>
      </c>
      <c r="O642">
        <f>K559/H559</f>
        <v>1560612</v>
      </c>
      <c r="P642">
        <f t="shared" si="93"/>
        <v>20837.561721189406</v>
      </c>
    </row>
    <row r="643" spans="1:16" x14ac:dyDescent="0.25">
      <c r="A643">
        <v>3</v>
      </c>
      <c r="B643" t="s">
        <v>83</v>
      </c>
      <c r="C643" t="s">
        <v>105</v>
      </c>
      <c r="D643">
        <v>4</v>
      </c>
      <c r="E643" t="s">
        <v>3</v>
      </c>
      <c r="F643">
        <v>9</v>
      </c>
      <c r="G643" t="s">
        <v>54</v>
      </c>
      <c r="H643" s="7">
        <v>189</v>
      </c>
      <c r="I643" s="7">
        <v>125</v>
      </c>
      <c r="J643" s="7">
        <f t="shared" si="94"/>
        <v>314</v>
      </c>
      <c r="K643" s="7">
        <v>37816000</v>
      </c>
      <c r="L643" s="7">
        <v>26844620</v>
      </c>
      <c r="M643" s="7">
        <f t="shared" si="95"/>
        <v>64660620</v>
      </c>
      <c r="N643">
        <v>23811.42955703714</v>
      </c>
      <c r="O643">
        <f>K560/H560</f>
        <v>2248955.3253012048</v>
      </c>
      <c r="P643">
        <f t="shared" si="93"/>
        <v>5879.4231007699273</v>
      </c>
    </row>
    <row r="644" spans="1:16" x14ac:dyDescent="0.25">
      <c r="A644">
        <v>3</v>
      </c>
      <c r="B644" t="s">
        <v>83</v>
      </c>
      <c r="C644" t="s">
        <v>105</v>
      </c>
      <c r="D644">
        <v>4</v>
      </c>
      <c r="E644" t="s">
        <v>3</v>
      </c>
      <c r="F644">
        <v>10</v>
      </c>
      <c r="G644" t="s">
        <v>55</v>
      </c>
      <c r="H644" s="7">
        <v>1294</v>
      </c>
      <c r="I644" s="7">
        <v>1775</v>
      </c>
      <c r="J644" s="7">
        <f t="shared" si="94"/>
        <v>3069</v>
      </c>
      <c r="K644" s="7">
        <v>232765000</v>
      </c>
      <c r="L644" s="7">
        <v>311876376</v>
      </c>
      <c r="M644" s="7">
        <f t="shared" si="95"/>
        <v>544641376</v>
      </c>
      <c r="N644">
        <v>16777.863115433272</v>
      </c>
      <c r="O644">
        <f>K561/H561</f>
        <v>1560612</v>
      </c>
      <c r="P644">
        <f t="shared" si="93"/>
        <v>1581.2743147007657</v>
      </c>
    </row>
    <row r="645" spans="1:16" x14ac:dyDescent="0.25">
      <c r="A645">
        <v>3</v>
      </c>
      <c r="B645" t="s">
        <v>83</v>
      </c>
      <c r="C645" t="s">
        <v>105</v>
      </c>
      <c r="D645">
        <v>5</v>
      </c>
      <c r="E645" t="s">
        <v>4</v>
      </c>
      <c r="F645">
        <v>1</v>
      </c>
      <c r="G645" t="s">
        <v>56</v>
      </c>
      <c r="H645" s="7">
        <v>1311</v>
      </c>
      <c r="I645" s="7">
        <v>937</v>
      </c>
      <c r="J645" s="7">
        <f t="shared" si="94"/>
        <v>2248</v>
      </c>
      <c r="K645" s="7">
        <v>245640000</v>
      </c>
      <c r="L645" s="7">
        <v>157935830</v>
      </c>
      <c r="M645" s="7">
        <f t="shared" si="95"/>
        <v>403575830</v>
      </c>
      <c r="N645">
        <v>17276.049141654847</v>
      </c>
      <c r="O645">
        <f>K562/H562</f>
        <v>1819313.5037593986</v>
      </c>
      <c r="P645">
        <f t="shared" si="93"/>
        <v>3501.5050897340493</v>
      </c>
    </row>
    <row r="646" spans="1:16" x14ac:dyDescent="0.25">
      <c r="A646">
        <v>3</v>
      </c>
      <c r="B646" t="s">
        <v>83</v>
      </c>
      <c r="C646" t="s">
        <v>105</v>
      </c>
      <c r="D646">
        <v>5</v>
      </c>
      <c r="E646" t="s">
        <v>4</v>
      </c>
      <c r="F646">
        <v>2</v>
      </c>
      <c r="G646" t="s">
        <v>57</v>
      </c>
      <c r="H646" s="7">
        <v>1856</v>
      </c>
      <c r="I646" s="7">
        <v>943</v>
      </c>
      <c r="J646" s="7">
        <f t="shared" si="94"/>
        <v>2799</v>
      </c>
      <c r="K646" s="7">
        <v>351130000</v>
      </c>
      <c r="L646" s="7">
        <v>195665300</v>
      </c>
      <c r="M646" s="7">
        <f t="shared" si="95"/>
        <v>546795300</v>
      </c>
      <c r="N646">
        <v>16989.192986664159</v>
      </c>
      <c r="O646">
        <f>K563/H563</f>
        <v>1214921.164556962</v>
      </c>
      <c r="P646">
        <f t="shared" si="93"/>
        <v>1412.3503699578243</v>
      </c>
    </row>
    <row r="647" spans="1:16" x14ac:dyDescent="0.25">
      <c r="A647">
        <v>3</v>
      </c>
      <c r="B647" t="s">
        <v>83</v>
      </c>
      <c r="C647" t="s">
        <v>105</v>
      </c>
      <c r="D647">
        <v>5</v>
      </c>
      <c r="E647" t="s">
        <v>4</v>
      </c>
      <c r="F647">
        <v>3</v>
      </c>
      <c r="G647" t="s">
        <v>58</v>
      </c>
      <c r="H647" s="7">
        <v>1880</v>
      </c>
      <c r="I647" s="7">
        <v>996</v>
      </c>
      <c r="J647" s="7">
        <f t="shared" si="94"/>
        <v>2876</v>
      </c>
      <c r="K647" s="7">
        <v>338728000</v>
      </c>
      <c r="L647" s="7">
        <v>177720760</v>
      </c>
      <c r="M647" s="7">
        <f t="shared" si="95"/>
        <v>516448760</v>
      </c>
      <c r="N647">
        <v>7901.3779759508561</v>
      </c>
      <c r="O647">
        <v>0</v>
      </c>
      <c r="P647">
        <f t="shared" si="93"/>
        <v>0</v>
      </c>
    </row>
    <row r="648" spans="1:16" x14ac:dyDescent="0.25">
      <c r="A648">
        <v>3</v>
      </c>
      <c r="B648" t="s">
        <v>83</v>
      </c>
      <c r="C648" t="s">
        <v>105</v>
      </c>
      <c r="D648">
        <v>5</v>
      </c>
      <c r="E648" t="s">
        <v>4</v>
      </c>
      <c r="F648">
        <v>4</v>
      </c>
      <c r="G648" t="s">
        <v>59</v>
      </c>
      <c r="H648" s="7">
        <v>757</v>
      </c>
      <c r="I648" s="7">
        <v>149</v>
      </c>
      <c r="J648" s="7">
        <f t="shared" si="94"/>
        <v>906</v>
      </c>
      <c r="K648" s="7">
        <v>135604000</v>
      </c>
      <c r="L648" s="7">
        <v>29404800</v>
      </c>
      <c r="M648" s="7">
        <f t="shared" si="95"/>
        <v>165008800</v>
      </c>
      <c r="N648">
        <v>12854.749731311969</v>
      </c>
      <c r="O648">
        <f>K565/H565</f>
        <v>646390.04835164838</v>
      </c>
      <c r="P648">
        <f t="shared" si="93"/>
        <v>1906.6070139273409</v>
      </c>
    </row>
    <row r="649" spans="1:16" x14ac:dyDescent="0.25">
      <c r="A649">
        <v>3</v>
      </c>
      <c r="B649" t="s">
        <v>83</v>
      </c>
      <c r="C649" t="s">
        <v>105</v>
      </c>
      <c r="D649">
        <v>5</v>
      </c>
      <c r="E649" t="s">
        <v>4</v>
      </c>
      <c r="F649">
        <v>5</v>
      </c>
      <c r="G649" t="s">
        <v>60</v>
      </c>
      <c r="H649" s="7">
        <v>799</v>
      </c>
      <c r="I649" s="7">
        <v>456</v>
      </c>
      <c r="J649" s="7">
        <f t="shared" si="94"/>
        <v>1255</v>
      </c>
      <c r="K649" s="7">
        <v>141495000</v>
      </c>
      <c r="L649" s="7">
        <v>80822355</v>
      </c>
      <c r="M649" s="7">
        <f t="shared" si="95"/>
        <v>222317355</v>
      </c>
      <c r="N649">
        <v>8908.6907515189141</v>
      </c>
      <c r="O649">
        <f>K566/H566</f>
        <v>2249807.6065573771</v>
      </c>
      <c r="P649">
        <f t="shared" si="93"/>
        <v>10269.991242473061</v>
      </c>
    </row>
    <row r="650" spans="1:16" x14ac:dyDescent="0.25">
      <c r="A650">
        <v>3</v>
      </c>
      <c r="B650" t="s">
        <v>83</v>
      </c>
      <c r="C650" t="s">
        <v>105</v>
      </c>
      <c r="D650">
        <v>5</v>
      </c>
      <c r="E650" t="s">
        <v>4</v>
      </c>
      <c r="F650">
        <v>6</v>
      </c>
      <c r="G650" t="s">
        <v>61</v>
      </c>
      <c r="H650" s="7">
        <v>1012</v>
      </c>
      <c r="I650" s="7">
        <v>402</v>
      </c>
      <c r="J650" s="7">
        <f t="shared" si="94"/>
        <v>1414</v>
      </c>
      <c r="K650" s="7">
        <v>183067000</v>
      </c>
      <c r="L650" s="7">
        <v>77511400</v>
      </c>
      <c r="M650" s="7">
        <f t="shared" si="95"/>
        <v>260578400</v>
      </c>
      <c r="N650">
        <v>7246.3983524414798</v>
      </c>
      <c r="O650">
        <f>K567/H567</f>
        <v>2038708.2677824267</v>
      </c>
      <c r="P650">
        <f t="shared" si="93"/>
        <v>16810.119051619407</v>
      </c>
    </row>
    <row r="651" spans="1:16" x14ac:dyDescent="0.25">
      <c r="A651">
        <v>3</v>
      </c>
      <c r="B651" t="s">
        <v>83</v>
      </c>
      <c r="C651" t="s">
        <v>105</v>
      </c>
      <c r="D651">
        <v>5</v>
      </c>
      <c r="E651" t="s">
        <v>4</v>
      </c>
      <c r="F651">
        <v>7</v>
      </c>
      <c r="G651" t="s">
        <v>62</v>
      </c>
      <c r="H651" s="7">
        <v>722</v>
      </c>
      <c r="I651" s="7">
        <v>337</v>
      </c>
      <c r="J651" s="7">
        <f t="shared" si="94"/>
        <v>1059</v>
      </c>
      <c r="K651" s="7">
        <v>129499000</v>
      </c>
      <c r="L651" s="7">
        <v>59709800</v>
      </c>
      <c r="M651" s="7">
        <f t="shared" si="95"/>
        <v>189208800</v>
      </c>
      <c r="N651">
        <v>5191.9853641216414</v>
      </c>
      <c r="O651">
        <f>K568/H568</f>
        <v>1560612</v>
      </c>
      <c r="P651">
        <f t="shared" si="93"/>
        <v>6738.023423900464</v>
      </c>
    </row>
    <row r="652" spans="1:16" x14ac:dyDescent="0.25">
      <c r="A652">
        <v>3</v>
      </c>
      <c r="B652" t="s">
        <v>83</v>
      </c>
      <c r="C652" t="s">
        <v>105</v>
      </c>
      <c r="D652">
        <v>5</v>
      </c>
      <c r="E652" t="s">
        <v>4</v>
      </c>
      <c r="F652">
        <v>8</v>
      </c>
      <c r="G652" t="s">
        <v>63</v>
      </c>
      <c r="H652" s="7">
        <v>679</v>
      </c>
      <c r="I652" s="7">
        <v>356</v>
      </c>
      <c r="J652" s="7">
        <f t="shared" si="94"/>
        <v>1035</v>
      </c>
      <c r="K652" s="7">
        <v>115722000</v>
      </c>
      <c r="L652" s="7">
        <v>83451560</v>
      </c>
      <c r="M652" s="7">
        <f t="shared" si="95"/>
        <v>199173560</v>
      </c>
      <c r="N652">
        <v>4441.1434394820544</v>
      </c>
      <c r="O652">
        <f>K569/H569</f>
        <v>1833117.2961373392</v>
      </c>
      <c r="P652">
        <f t="shared" si="93"/>
        <v>16028.767359133537</v>
      </c>
    </row>
    <row r="653" spans="1:16" x14ac:dyDescent="0.25">
      <c r="A653">
        <v>3</v>
      </c>
      <c r="B653" t="s">
        <v>83</v>
      </c>
      <c r="C653" t="s">
        <v>105</v>
      </c>
      <c r="D653">
        <v>5</v>
      </c>
      <c r="E653" t="s">
        <v>4</v>
      </c>
      <c r="F653">
        <v>9</v>
      </c>
      <c r="G653" t="s">
        <v>64</v>
      </c>
      <c r="H653" s="7">
        <v>571</v>
      </c>
      <c r="I653" s="7">
        <v>233</v>
      </c>
      <c r="J653" s="7">
        <f t="shared" si="94"/>
        <v>804</v>
      </c>
      <c r="K653" s="7">
        <v>110563000</v>
      </c>
      <c r="L653" s="7">
        <v>49968860</v>
      </c>
      <c r="M653" s="7">
        <f t="shared" si="95"/>
        <v>160531860</v>
      </c>
      <c r="N653">
        <v>12524.955688108188</v>
      </c>
      <c r="O653">
        <v>0</v>
      </c>
      <c r="P653">
        <f t="shared" si="93"/>
        <v>0</v>
      </c>
    </row>
    <row r="654" spans="1:16" x14ac:dyDescent="0.25">
      <c r="A654">
        <v>3</v>
      </c>
      <c r="B654" t="s">
        <v>83</v>
      </c>
      <c r="C654" t="s">
        <v>105</v>
      </c>
      <c r="D654">
        <v>5</v>
      </c>
      <c r="E654" t="s">
        <v>4</v>
      </c>
      <c r="F654">
        <v>10</v>
      </c>
      <c r="G654" t="s">
        <v>65</v>
      </c>
      <c r="H654" s="7">
        <v>996</v>
      </c>
      <c r="I654" s="7">
        <v>364</v>
      </c>
      <c r="J654" s="7">
        <f t="shared" si="94"/>
        <v>1360</v>
      </c>
      <c r="K654" s="7">
        <v>175236000</v>
      </c>
      <c r="L654" s="7">
        <v>65538700</v>
      </c>
      <c r="M654" s="7">
        <f t="shared" si="95"/>
        <v>240774700</v>
      </c>
      <c r="N654">
        <v>2673.2070571097288</v>
      </c>
      <c r="O654">
        <v>0</v>
      </c>
      <c r="P654">
        <f t="shared" si="93"/>
        <v>0</v>
      </c>
    </row>
    <row r="655" spans="1:16" x14ac:dyDescent="0.25">
      <c r="A655">
        <v>3</v>
      </c>
      <c r="B655" t="s">
        <v>83</v>
      </c>
      <c r="C655" t="s">
        <v>105</v>
      </c>
      <c r="D655">
        <v>5</v>
      </c>
      <c r="E655" t="s">
        <v>4</v>
      </c>
      <c r="F655">
        <v>11</v>
      </c>
      <c r="G655" t="s">
        <v>66</v>
      </c>
      <c r="H655" s="7">
        <v>254</v>
      </c>
      <c r="I655" s="7">
        <v>243</v>
      </c>
      <c r="J655" s="7">
        <f t="shared" si="94"/>
        <v>497</v>
      </c>
      <c r="K655" s="7">
        <v>54832000</v>
      </c>
      <c r="L655" s="7">
        <v>64303520</v>
      </c>
      <c r="M655" s="7">
        <f t="shared" si="95"/>
        <v>119135520</v>
      </c>
      <c r="N655">
        <v>35284.844375583321</v>
      </c>
      <c r="O655">
        <f>K572/H572</f>
        <v>1954184.1292863435</v>
      </c>
      <c r="P655">
        <f t="shared" ref="P655:P686" si="98">K572/N655</f>
        <v>10476.636763794393</v>
      </c>
    </row>
    <row r="656" spans="1:16" x14ac:dyDescent="0.25">
      <c r="A656">
        <v>3</v>
      </c>
      <c r="B656" t="s">
        <v>83</v>
      </c>
      <c r="C656" t="s">
        <v>105</v>
      </c>
      <c r="D656">
        <v>6</v>
      </c>
      <c r="E656" t="s">
        <v>5</v>
      </c>
      <c r="F656">
        <v>1</v>
      </c>
      <c r="G656" t="s">
        <v>5</v>
      </c>
      <c r="H656" s="7">
        <v>4668</v>
      </c>
      <c r="I656" s="7">
        <v>3903</v>
      </c>
      <c r="J656" s="7">
        <f t="shared" ref="J656:J687" si="99">+H656+I656</f>
        <v>8571</v>
      </c>
      <c r="K656" s="7">
        <v>864225000</v>
      </c>
      <c r="L656" s="7">
        <v>753691095</v>
      </c>
      <c r="M656" s="7">
        <f t="shared" ref="M656:M687" si="100">+K656+L656</f>
        <v>1617916095</v>
      </c>
      <c r="N656">
        <v>7377.8999719401199</v>
      </c>
      <c r="O656">
        <f>K573/H573</f>
        <v>1961207.0183639396</v>
      </c>
      <c r="P656">
        <f t="shared" si="98"/>
        <v>13268.940670424496</v>
      </c>
    </row>
    <row r="657" spans="1:19" x14ac:dyDescent="0.25">
      <c r="A657">
        <v>3</v>
      </c>
      <c r="B657" t="s">
        <v>83</v>
      </c>
      <c r="C657" t="s">
        <v>105</v>
      </c>
      <c r="D657">
        <v>6</v>
      </c>
      <c r="E657" t="s">
        <v>5</v>
      </c>
      <c r="F657">
        <v>2</v>
      </c>
      <c r="G657" t="s">
        <v>67</v>
      </c>
      <c r="H657" s="7">
        <v>319</v>
      </c>
      <c r="I657" s="7">
        <v>715</v>
      </c>
      <c r="J657" s="7">
        <f t="shared" si="99"/>
        <v>1034</v>
      </c>
      <c r="K657" s="7">
        <v>63351000</v>
      </c>
      <c r="L657" s="7">
        <v>126675800</v>
      </c>
      <c r="M657" s="7">
        <f t="shared" si="100"/>
        <v>190026800</v>
      </c>
      <c r="N657">
        <v>22247.547759184497</v>
      </c>
      <c r="O657">
        <v>0</v>
      </c>
      <c r="P657">
        <f t="shared" si="98"/>
        <v>0</v>
      </c>
    </row>
    <row r="658" spans="1:19" x14ac:dyDescent="0.25">
      <c r="A658">
        <v>3</v>
      </c>
      <c r="B658" t="s">
        <v>83</v>
      </c>
      <c r="C658" t="s">
        <v>105</v>
      </c>
      <c r="D658">
        <v>6</v>
      </c>
      <c r="E658" t="s">
        <v>5</v>
      </c>
      <c r="F658">
        <v>3</v>
      </c>
      <c r="G658" t="s">
        <v>68</v>
      </c>
      <c r="H658" s="7">
        <v>2685</v>
      </c>
      <c r="I658" s="7">
        <v>3064</v>
      </c>
      <c r="J658" s="7">
        <f t="shared" si="99"/>
        <v>5749</v>
      </c>
      <c r="K658" s="7">
        <v>615569000</v>
      </c>
      <c r="L658" s="7">
        <v>679263560</v>
      </c>
      <c r="M658" s="7">
        <f t="shared" si="100"/>
        <v>1294832560</v>
      </c>
      <c r="N658">
        <v>3256.3111550215913</v>
      </c>
      <c r="O658">
        <f t="shared" ref="O658:O669" si="101">K575/H575</f>
        <v>2235791.0860927152</v>
      </c>
      <c r="P658">
        <f t="shared" si="98"/>
        <v>69117.975919751334</v>
      </c>
    </row>
    <row r="659" spans="1:19" x14ac:dyDescent="0.25">
      <c r="A659">
        <v>3</v>
      </c>
      <c r="B659" t="s">
        <v>83</v>
      </c>
      <c r="C659" t="s">
        <v>105</v>
      </c>
      <c r="D659">
        <v>6</v>
      </c>
      <c r="E659" t="s">
        <v>5</v>
      </c>
      <c r="F659">
        <v>4</v>
      </c>
      <c r="G659" t="s">
        <v>69</v>
      </c>
      <c r="H659" s="7">
        <v>218</v>
      </c>
      <c r="I659" s="7">
        <v>669</v>
      </c>
      <c r="J659" s="7">
        <f t="shared" si="99"/>
        <v>887</v>
      </c>
      <c r="K659" s="7">
        <v>46866000</v>
      </c>
      <c r="L659" s="7">
        <v>145177990</v>
      </c>
      <c r="M659" s="7">
        <f t="shared" si="100"/>
        <v>192043990</v>
      </c>
      <c r="N659">
        <v>10520.164013837739</v>
      </c>
      <c r="O659">
        <f t="shared" si="101"/>
        <v>1582810.8260869563</v>
      </c>
      <c r="P659">
        <f t="shared" si="98"/>
        <v>5767.4400247174544</v>
      </c>
    </row>
    <row r="660" spans="1:19" x14ac:dyDescent="0.25">
      <c r="A660">
        <v>3</v>
      </c>
      <c r="B660" t="s">
        <v>83</v>
      </c>
      <c r="C660" t="s">
        <v>105</v>
      </c>
      <c r="D660">
        <v>6</v>
      </c>
      <c r="E660" t="s">
        <v>5</v>
      </c>
      <c r="F660">
        <v>5</v>
      </c>
      <c r="G660" t="s">
        <v>70</v>
      </c>
      <c r="H660" s="7">
        <v>840</v>
      </c>
      <c r="I660" s="7">
        <v>1225</v>
      </c>
      <c r="J660" s="7">
        <f t="shared" si="99"/>
        <v>2065</v>
      </c>
      <c r="K660" s="7">
        <v>148493000</v>
      </c>
      <c r="L660" s="7">
        <v>224635200</v>
      </c>
      <c r="M660" s="7">
        <f t="shared" si="100"/>
        <v>373128200</v>
      </c>
      <c r="N660">
        <v>7689.5675695475775</v>
      </c>
      <c r="O660">
        <f t="shared" si="101"/>
        <v>1472504.5810055865</v>
      </c>
      <c r="P660">
        <f t="shared" si="98"/>
        <v>2856.4493128307763</v>
      </c>
    </row>
    <row r="661" spans="1:19" x14ac:dyDescent="0.25">
      <c r="A661">
        <v>3</v>
      </c>
      <c r="B661" t="s">
        <v>83</v>
      </c>
      <c r="C661" t="s">
        <v>105</v>
      </c>
      <c r="D661">
        <v>6</v>
      </c>
      <c r="E661" t="s">
        <v>5</v>
      </c>
      <c r="F661">
        <v>6</v>
      </c>
      <c r="G661" t="s">
        <v>71</v>
      </c>
      <c r="H661" s="7">
        <v>604</v>
      </c>
      <c r="I661" s="7">
        <v>383</v>
      </c>
      <c r="J661" s="7">
        <f t="shared" si="99"/>
        <v>987</v>
      </c>
      <c r="K661" s="7">
        <v>102114000</v>
      </c>
      <c r="L661" s="7">
        <v>66935175</v>
      </c>
      <c r="M661" s="7">
        <f t="shared" si="100"/>
        <v>169049175</v>
      </c>
      <c r="N661">
        <v>14123.612221792979</v>
      </c>
      <c r="O661">
        <f t="shared" si="101"/>
        <v>1560612</v>
      </c>
      <c r="P661">
        <f t="shared" si="98"/>
        <v>1832.4029712502643</v>
      </c>
    </row>
    <row r="662" spans="1:19" x14ac:dyDescent="0.25">
      <c r="A662">
        <v>3</v>
      </c>
      <c r="B662" t="s">
        <v>83</v>
      </c>
      <c r="C662" t="s">
        <v>105</v>
      </c>
      <c r="D662">
        <v>6</v>
      </c>
      <c r="E662" t="s">
        <v>5</v>
      </c>
      <c r="F662">
        <v>7</v>
      </c>
      <c r="G662" t="s">
        <v>72</v>
      </c>
      <c r="H662" s="7">
        <v>1852</v>
      </c>
      <c r="I662" s="7">
        <v>970</v>
      </c>
      <c r="J662" s="7">
        <f t="shared" si="99"/>
        <v>2822</v>
      </c>
      <c r="K662" s="7">
        <v>330569000</v>
      </c>
      <c r="L662" s="7">
        <v>186385080</v>
      </c>
      <c r="M662" s="7">
        <f t="shared" si="100"/>
        <v>516954080</v>
      </c>
      <c r="N662">
        <v>17315.743941225446</v>
      </c>
      <c r="O662">
        <f t="shared" si="101"/>
        <v>2244176.7031019204</v>
      </c>
      <c r="P662">
        <f t="shared" si="98"/>
        <v>14623.56678751393</v>
      </c>
    </row>
    <row r="663" spans="1:19" x14ac:dyDescent="0.25">
      <c r="A663">
        <v>3</v>
      </c>
      <c r="B663" t="s">
        <v>83</v>
      </c>
      <c r="C663" t="s">
        <v>105</v>
      </c>
      <c r="D663">
        <v>6</v>
      </c>
      <c r="E663" t="s">
        <v>5</v>
      </c>
      <c r="F663">
        <v>8</v>
      </c>
      <c r="G663" t="s">
        <v>73</v>
      </c>
      <c r="H663" s="7">
        <v>2265</v>
      </c>
      <c r="I663" s="7">
        <v>1957</v>
      </c>
      <c r="J663" s="7">
        <f t="shared" si="99"/>
        <v>4222</v>
      </c>
      <c r="K663" s="7">
        <v>419355000</v>
      </c>
      <c r="L663" s="7">
        <v>402848900</v>
      </c>
      <c r="M663" s="7">
        <f t="shared" si="100"/>
        <v>822203900</v>
      </c>
      <c r="N663">
        <v>5283.9701376475314</v>
      </c>
      <c r="O663">
        <f t="shared" si="101"/>
        <v>1481966.4578313252</v>
      </c>
      <c r="P663">
        <f t="shared" si="98"/>
        <v>3879.760003550477</v>
      </c>
    </row>
    <row r="664" spans="1:19" x14ac:dyDescent="0.25">
      <c r="A664">
        <v>3</v>
      </c>
      <c r="B664" t="s">
        <v>83</v>
      </c>
      <c r="C664" t="s">
        <v>105</v>
      </c>
      <c r="D664">
        <v>6</v>
      </c>
      <c r="E664" t="s">
        <v>5</v>
      </c>
      <c r="F664">
        <v>9</v>
      </c>
      <c r="G664" t="s">
        <v>74</v>
      </c>
      <c r="H664" s="7">
        <v>717</v>
      </c>
      <c r="I664" s="7">
        <v>241</v>
      </c>
      <c r="J664" s="7">
        <f t="shared" si="99"/>
        <v>958</v>
      </c>
      <c r="K664" s="7">
        <v>123361000</v>
      </c>
      <c r="L664" s="7">
        <v>41953000</v>
      </c>
      <c r="M664" s="7">
        <f t="shared" si="100"/>
        <v>165314000</v>
      </c>
      <c r="N664">
        <v>12641.491396565345</v>
      </c>
      <c r="O664">
        <f t="shared" si="101"/>
        <v>2260790.7295423024</v>
      </c>
      <c r="P664">
        <f t="shared" si="98"/>
        <v>21490.477466433462</v>
      </c>
    </row>
    <row r="665" spans="1:19" x14ac:dyDescent="0.25">
      <c r="A665">
        <v>3</v>
      </c>
      <c r="B665" t="s">
        <v>83</v>
      </c>
      <c r="C665" t="s">
        <v>105</v>
      </c>
      <c r="D665">
        <v>6</v>
      </c>
      <c r="E665" t="s">
        <v>5</v>
      </c>
      <c r="F665">
        <v>10</v>
      </c>
      <c r="G665" t="s">
        <v>75</v>
      </c>
      <c r="H665" s="7">
        <v>1422</v>
      </c>
      <c r="I665" s="7">
        <v>1613</v>
      </c>
      <c r="J665" s="7">
        <f t="shared" si="99"/>
        <v>3035</v>
      </c>
      <c r="K665" s="7">
        <v>253408000</v>
      </c>
      <c r="L665" s="7">
        <v>293196550</v>
      </c>
      <c r="M665" s="7">
        <f t="shared" si="100"/>
        <v>546604550</v>
      </c>
      <c r="N665">
        <v>4938.3502204181432</v>
      </c>
      <c r="O665">
        <f t="shared" si="101"/>
        <v>2071940.9509677424</v>
      </c>
      <c r="P665">
        <f t="shared" si="98"/>
        <v>84541.614706429144</v>
      </c>
    </row>
    <row r="666" spans="1:19" x14ac:dyDescent="0.25">
      <c r="A666">
        <v>3</v>
      </c>
      <c r="B666" t="s">
        <v>83</v>
      </c>
      <c r="C666" t="s">
        <v>105</v>
      </c>
      <c r="D666">
        <v>6</v>
      </c>
      <c r="E666" t="s">
        <v>5</v>
      </c>
      <c r="F666">
        <v>11</v>
      </c>
      <c r="G666" t="s">
        <v>76</v>
      </c>
      <c r="H666" s="7">
        <v>315</v>
      </c>
      <c r="I666" s="7">
        <v>86</v>
      </c>
      <c r="J666" s="7">
        <f t="shared" si="99"/>
        <v>401</v>
      </c>
      <c r="K666" s="7">
        <v>56903000</v>
      </c>
      <c r="L666" s="7">
        <v>16634760</v>
      </c>
      <c r="M666" s="7">
        <f t="shared" si="100"/>
        <v>73537760</v>
      </c>
      <c r="N666">
        <v>32918.459209620392</v>
      </c>
      <c r="O666">
        <f t="shared" si="101"/>
        <v>2094775.0766871166</v>
      </c>
      <c r="P666">
        <f t="shared" si="98"/>
        <v>6915.0327951398976</v>
      </c>
    </row>
    <row r="667" spans="1:19" x14ac:dyDescent="0.25">
      <c r="A667">
        <v>3</v>
      </c>
      <c r="B667" t="s">
        <v>83</v>
      </c>
      <c r="C667" t="s">
        <v>105</v>
      </c>
      <c r="D667">
        <v>7</v>
      </c>
      <c r="E667" t="s">
        <v>6</v>
      </c>
      <c r="F667">
        <v>1</v>
      </c>
      <c r="G667" t="s">
        <v>6</v>
      </c>
      <c r="H667" s="7">
        <v>1986</v>
      </c>
      <c r="I667" s="7">
        <v>3987</v>
      </c>
      <c r="J667" s="7">
        <f t="shared" si="99"/>
        <v>5973</v>
      </c>
      <c r="K667" s="7">
        <v>403090000</v>
      </c>
      <c r="L667" s="7">
        <v>794150736</v>
      </c>
      <c r="M667" s="7">
        <f t="shared" si="100"/>
        <v>1197240736</v>
      </c>
      <c r="N667">
        <v>46173.836792201844</v>
      </c>
      <c r="O667">
        <f t="shared" si="101"/>
        <v>2119266.2762790695</v>
      </c>
      <c r="P667">
        <f t="shared" si="98"/>
        <v>3947.1898464972437</v>
      </c>
    </row>
    <row r="668" spans="1:19" x14ac:dyDescent="0.25">
      <c r="A668">
        <v>3</v>
      </c>
      <c r="B668" t="s">
        <v>83</v>
      </c>
      <c r="C668" t="s">
        <v>105</v>
      </c>
      <c r="D668">
        <v>7</v>
      </c>
      <c r="E668" t="s">
        <v>6</v>
      </c>
      <c r="F668">
        <v>2</v>
      </c>
      <c r="G668" t="s">
        <v>77</v>
      </c>
      <c r="H668" s="7">
        <v>3725</v>
      </c>
      <c r="I668" s="7">
        <v>3582</v>
      </c>
      <c r="J668" s="7">
        <f t="shared" si="99"/>
        <v>7307</v>
      </c>
      <c r="K668" s="7">
        <v>678803000</v>
      </c>
      <c r="L668" s="7">
        <v>622306076</v>
      </c>
      <c r="M668" s="7">
        <f t="shared" si="100"/>
        <v>1301109076</v>
      </c>
      <c r="N668">
        <v>19552.512928644737</v>
      </c>
      <c r="O668">
        <f t="shared" si="101"/>
        <v>2185010.9508196721</v>
      </c>
      <c r="P668">
        <f t="shared" si="98"/>
        <v>5112.6037540448733</v>
      </c>
    </row>
    <row r="669" spans="1:19" x14ac:dyDescent="0.25">
      <c r="A669">
        <v>3</v>
      </c>
      <c r="B669" t="s">
        <v>83</v>
      </c>
      <c r="C669" t="s">
        <v>105</v>
      </c>
      <c r="D669">
        <v>7</v>
      </c>
      <c r="E669" t="s">
        <v>6</v>
      </c>
      <c r="F669">
        <v>3</v>
      </c>
      <c r="G669" t="s">
        <v>78</v>
      </c>
      <c r="H669" s="7">
        <v>2258</v>
      </c>
      <c r="I669" s="7">
        <v>1869</v>
      </c>
      <c r="J669" s="7">
        <f t="shared" si="99"/>
        <v>4127</v>
      </c>
      <c r="K669" s="7">
        <v>427795000</v>
      </c>
      <c r="L669" s="7">
        <v>325688444</v>
      </c>
      <c r="M669" s="7">
        <f t="shared" si="100"/>
        <v>753483444</v>
      </c>
      <c r="N669">
        <v>16150.347077683142</v>
      </c>
      <c r="O669">
        <f t="shared" si="101"/>
        <v>2285118.3913043477</v>
      </c>
      <c r="P669">
        <f t="shared" si="98"/>
        <v>6508.5564721547398</v>
      </c>
    </row>
    <row r="670" spans="1:19" x14ac:dyDescent="0.25">
      <c r="A670">
        <v>3</v>
      </c>
      <c r="B670" t="s">
        <v>83</v>
      </c>
      <c r="C670" t="s">
        <v>105</v>
      </c>
      <c r="D670">
        <v>7</v>
      </c>
      <c r="E670" t="s">
        <v>6</v>
      </c>
      <c r="F670">
        <v>4</v>
      </c>
      <c r="G670" t="s">
        <v>91</v>
      </c>
      <c r="H670" s="7">
        <v>1318</v>
      </c>
      <c r="I670" s="7">
        <v>2308</v>
      </c>
      <c r="J670" s="7">
        <f t="shared" si="99"/>
        <v>3626</v>
      </c>
      <c r="K670" s="7">
        <v>328339000</v>
      </c>
      <c r="L670" s="7">
        <v>515888420</v>
      </c>
      <c r="M670" s="7">
        <f t="shared" si="100"/>
        <v>844227420</v>
      </c>
      <c r="N670">
        <v>14864.583100615211</v>
      </c>
      <c r="O670">
        <v>0</v>
      </c>
      <c r="P670">
        <f t="shared" si="98"/>
        <v>6339.2809177473673</v>
      </c>
    </row>
    <row r="671" spans="1:19" x14ac:dyDescent="0.25">
      <c r="A671">
        <v>3</v>
      </c>
      <c r="B671" t="s">
        <v>83</v>
      </c>
      <c r="C671" t="s">
        <v>105</v>
      </c>
      <c r="D671">
        <v>7</v>
      </c>
      <c r="E671" t="s">
        <v>6</v>
      </c>
      <c r="F671">
        <v>5</v>
      </c>
      <c r="G671" t="s">
        <v>79</v>
      </c>
      <c r="H671" s="7">
        <v>871</v>
      </c>
      <c r="I671" s="7">
        <v>1558</v>
      </c>
      <c r="J671" s="7">
        <f t="shared" si="99"/>
        <v>2429</v>
      </c>
      <c r="K671" s="7">
        <v>172954000</v>
      </c>
      <c r="L671" s="7">
        <v>292753000</v>
      </c>
      <c r="M671" s="7">
        <f t="shared" si="100"/>
        <v>465707000</v>
      </c>
      <c r="N671">
        <v>14869.302257052212</v>
      </c>
      <c r="O671">
        <f>K588/H588</f>
        <v>1064270.357142857</v>
      </c>
      <c r="P671">
        <f t="shared" si="98"/>
        <v>1670.0834088043518</v>
      </c>
    </row>
    <row r="672" spans="1:19" x14ac:dyDescent="0.25">
      <c r="B672" t="s">
        <v>83</v>
      </c>
      <c r="C672" t="s">
        <v>105</v>
      </c>
      <c r="D672">
        <v>7</v>
      </c>
      <c r="E672" t="s">
        <v>6</v>
      </c>
      <c r="F672">
        <v>6</v>
      </c>
      <c r="G672" t="s">
        <v>80</v>
      </c>
      <c r="H672" s="7">
        <v>1369</v>
      </c>
      <c r="I672" s="7">
        <v>1310</v>
      </c>
      <c r="J672" s="7">
        <f t="shared" si="99"/>
        <v>2679</v>
      </c>
      <c r="K672" s="7">
        <v>271536000</v>
      </c>
      <c r="L672" s="7">
        <v>237399936</v>
      </c>
      <c r="M672" s="7">
        <f t="shared" si="100"/>
        <v>508935936</v>
      </c>
      <c r="N672" s="4"/>
      <c r="O672" s="4"/>
      <c r="P672" s="4"/>
      <c r="Q672" s="4"/>
      <c r="R672" s="4"/>
      <c r="S672" s="4"/>
    </row>
    <row r="673" spans="1:19" x14ac:dyDescent="0.25">
      <c r="B673" s="4" t="s">
        <v>130</v>
      </c>
      <c r="C673" s="4"/>
      <c r="D673" s="4"/>
      <c r="E673" s="4"/>
      <c r="F673" s="4"/>
      <c r="G673" s="4"/>
      <c r="H673" s="10">
        <f t="shared" ref="H673:M673" si="102">SUM(H592:H672)</f>
        <v>94419</v>
      </c>
      <c r="I673" s="10">
        <f t="shared" si="102"/>
        <v>90925</v>
      </c>
      <c r="J673" s="10">
        <f t="shared" si="102"/>
        <v>185344</v>
      </c>
      <c r="K673" s="10">
        <f t="shared" si="102"/>
        <v>18546460000</v>
      </c>
      <c r="L673" s="10">
        <f t="shared" si="102"/>
        <v>17107920836</v>
      </c>
      <c r="M673" s="10">
        <f t="shared" si="102"/>
        <v>35654380836</v>
      </c>
      <c r="N673" s="4"/>
      <c r="O673" s="4"/>
      <c r="P673" s="4"/>
      <c r="Q673" s="4"/>
      <c r="R673" s="4"/>
      <c r="S673" s="4"/>
    </row>
    <row r="674" spans="1:19" x14ac:dyDescent="0.25">
      <c r="B674" s="4"/>
      <c r="C674" s="4"/>
      <c r="D674" s="4"/>
      <c r="E674" s="4"/>
      <c r="F674" s="4"/>
      <c r="G674" s="4"/>
      <c r="H674" s="10"/>
      <c r="I674" s="10"/>
      <c r="J674" s="10"/>
      <c r="K674" s="10"/>
      <c r="L674" s="10"/>
      <c r="M674" s="10"/>
    </row>
    <row r="675" spans="1:19" x14ac:dyDescent="0.25">
      <c r="A675">
        <v>5</v>
      </c>
      <c r="B675" s="4" t="s">
        <v>138</v>
      </c>
      <c r="H675" s="7"/>
      <c r="I675" s="7"/>
      <c r="J675" s="7"/>
      <c r="K675" s="7"/>
      <c r="L675" s="7"/>
      <c r="M675" s="7"/>
      <c r="N675">
        <v>49597.310694731998</v>
      </c>
      <c r="O675">
        <f t="shared" ref="O675:O706" si="103">K592/H592</f>
        <v>200041.17782378651</v>
      </c>
      <c r="P675">
        <f t="shared" ref="P675:P706" si="104">K592/N675</f>
        <v>17532.785302658813</v>
      </c>
    </row>
    <row r="676" spans="1:19" x14ac:dyDescent="0.25">
      <c r="A676">
        <v>5</v>
      </c>
      <c r="B676" t="s">
        <v>90</v>
      </c>
      <c r="C676" t="s">
        <v>115</v>
      </c>
      <c r="D676">
        <v>1</v>
      </c>
      <c r="E676" t="s">
        <v>0</v>
      </c>
      <c r="F676">
        <v>1</v>
      </c>
      <c r="G676" t="s">
        <v>0</v>
      </c>
      <c r="H676" s="6">
        <v>35</v>
      </c>
      <c r="I676" s="6">
        <v>25</v>
      </c>
      <c r="J676" s="6">
        <v>35</v>
      </c>
      <c r="K676" s="6">
        <v>10135282.520833334</v>
      </c>
      <c r="L676" s="6">
        <v>147916446.67032826</v>
      </c>
      <c r="M676" s="6">
        <f t="shared" ref="M676:M707" si="105">SUM(K676:L676)</f>
        <v>158051729.1911616</v>
      </c>
      <c r="N676">
        <v>6830.8210846353886</v>
      </c>
      <c r="O676">
        <f t="shared" si="103"/>
        <v>211400</v>
      </c>
      <c r="P676">
        <f t="shared" si="104"/>
        <v>9129.6491633009555</v>
      </c>
    </row>
    <row r="677" spans="1:19" x14ac:dyDescent="0.25">
      <c r="A677">
        <v>5</v>
      </c>
      <c r="B677" t="s">
        <v>90</v>
      </c>
      <c r="C677" t="s">
        <v>115</v>
      </c>
      <c r="D677">
        <v>1</v>
      </c>
      <c r="E677" t="s">
        <v>0</v>
      </c>
      <c r="F677">
        <v>2</v>
      </c>
      <c r="G677" t="s">
        <v>7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f t="shared" si="105"/>
        <v>0</v>
      </c>
      <c r="N677">
        <v>38288.035322640673</v>
      </c>
      <c r="O677">
        <f t="shared" si="103"/>
        <v>203536.32320237212</v>
      </c>
      <c r="P677">
        <f t="shared" si="104"/>
        <v>14342.365581638482</v>
      </c>
    </row>
    <row r="678" spans="1:19" x14ac:dyDescent="0.25">
      <c r="A678">
        <v>5</v>
      </c>
      <c r="B678" t="s">
        <v>90</v>
      </c>
      <c r="C678" t="s">
        <v>115</v>
      </c>
      <c r="D678">
        <v>1</v>
      </c>
      <c r="E678" t="s">
        <v>0</v>
      </c>
      <c r="F678">
        <v>3</v>
      </c>
      <c r="G678" t="s">
        <v>8</v>
      </c>
      <c r="H678" s="6">
        <v>27</v>
      </c>
      <c r="I678" s="6">
        <v>19</v>
      </c>
      <c r="J678" s="6">
        <v>27</v>
      </c>
      <c r="K678" s="6">
        <v>8418929.9375</v>
      </c>
      <c r="L678" s="6">
        <v>112416499.46944949</v>
      </c>
      <c r="M678" s="6">
        <f t="shared" si="105"/>
        <v>120835429.40694949</v>
      </c>
      <c r="N678">
        <v>7533.8623096473575</v>
      </c>
      <c r="O678">
        <f t="shared" si="103"/>
        <v>192132.68292682926</v>
      </c>
      <c r="P678">
        <f t="shared" si="104"/>
        <v>26140.111393835403</v>
      </c>
    </row>
    <row r="679" spans="1:19" x14ac:dyDescent="0.25">
      <c r="A679">
        <v>5</v>
      </c>
      <c r="B679" t="s">
        <v>90</v>
      </c>
      <c r="C679" t="s">
        <v>115</v>
      </c>
      <c r="D679">
        <v>1</v>
      </c>
      <c r="E679" t="s">
        <v>0</v>
      </c>
      <c r="F679">
        <v>4</v>
      </c>
      <c r="G679" t="s">
        <v>9</v>
      </c>
      <c r="H679" s="6">
        <v>5</v>
      </c>
      <c r="I679" s="6">
        <v>3</v>
      </c>
      <c r="J679" s="6">
        <v>5</v>
      </c>
      <c r="K679" s="6">
        <v>1389670.2708333333</v>
      </c>
      <c r="L679" s="6">
        <v>17749973.600439392</v>
      </c>
      <c r="M679" s="6">
        <f t="shared" si="105"/>
        <v>19139643.871272724</v>
      </c>
      <c r="N679">
        <v>4290.1650067549108</v>
      </c>
      <c r="O679">
        <f t="shared" si="103"/>
        <v>182893.61702127659</v>
      </c>
      <c r="P679">
        <f t="shared" si="104"/>
        <v>22040.177907171535</v>
      </c>
    </row>
    <row r="680" spans="1:19" x14ac:dyDescent="0.25">
      <c r="A680">
        <v>5</v>
      </c>
      <c r="B680" t="s">
        <v>90</v>
      </c>
      <c r="C680" t="s">
        <v>115</v>
      </c>
      <c r="D680">
        <v>1</v>
      </c>
      <c r="E680" t="s">
        <v>0</v>
      </c>
      <c r="F680">
        <v>5</v>
      </c>
      <c r="G680" t="s">
        <v>10</v>
      </c>
      <c r="H680" s="6">
        <v>0</v>
      </c>
      <c r="I680" s="6">
        <v>0</v>
      </c>
      <c r="J680" s="6">
        <v>0</v>
      </c>
      <c r="K680" s="6">
        <v>0</v>
      </c>
      <c r="L680" s="6">
        <v>0</v>
      </c>
      <c r="M680" s="6">
        <f t="shared" si="105"/>
        <v>0</v>
      </c>
      <c r="N680">
        <v>13065.641096825666</v>
      </c>
      <c r="O680">
        <f t="shared" si="103"/>
        <v>202323.78580323787</v>
      </c>
      <c r="P680">
        <f t="shared" si="104"/>
        <v>12434.598409370939</v>
      </c>
    </row>
    <row r="681" spans="1:19" x14ac:dyDescent="0.25">
      <c r="A681">
        <v>5</v>
      </c>
      <c r="B681" t="s">
        <v>90</v>
      </c>
      <c r="C681" t="s">
        <v>115</v>
      </c>
      <c r="D681">
        <v>1</v>
      </c>
      <c r="E681" t="s">
        <v>0</v>
      </c>
      <c r="F681">
        <v>6</v>
      </c>
      <c r="G681" t="s">
        <v>11</v>
      </c>
      <c r="H681" s="6">
        <v>1</v>
      </c>
      <c r="I681" s="6">
        <v>1</v>
      </c>
      <c r="J681" s="6">
        <v>1</v>
      </c>
      <c r="K681" s="6">
        <v>408606.97916666669</v>
      </c>
      <c r="L681" s="6">
        <v>5916657.8668131307</v>
      </c>
      <c r="M681" s="6">
        <f t="shared" si="105"/>
        <v>6325264.8459797977</v>
      </c>
      <c r="N681">
        <v>4691.2420885124211</v>
      </c>
      <c r="O681">
        <f t="shared" si="103"/>
        <v>190486.05577689243</v>
      </c>
      <c r="P681">
        <f t="shared" si="104"/>
        <v>20383.514258229654</v>
      </c>
    </row>
    <row r="682" spans="1:19" x14ac:dyDescent="0.25">
      <c r="A682">
        <v>5</v>
      </c>
      <c r="B682" t="s">
        <v>90</v>
      </c>
      <c r="C682" t="s">
        <v>115</v>
      </c>
      <c r="D682">
        <v>1</v>
      </c>
      <c r="E682" t="s">
        <v>0</v>
      </c>
      <c r="F682">
        <v>7</v>
      </c>
      <c r="G682" t="s">
        <v>12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f t="shared" si="105"/>
        <v>0</v>
      </c>
      <c r="N682">
        <v>18295.653043195947</v>
      </c>
      <c r="O682">
        <f t="shared" si="103"/>
        <v>234567.1875</v>
      </c>
      <c r="P682">
        <f t="shared" si="104"/>
        <v>16410.783440805346</v>
      </c>
    </row>
    <row r="683" spans="1:19" x14ac:dyDescent="0.25">
      <c r="A683">
        <v>5</v>
      </c>
      <c r="B683" t="s">
        <v>90</v>
      </c>
      <c r="C683" t="s">
        <v>115</v>
      </c>
      <c r="D683">
        <v>1</v>
      </c>
      <c r="E683" t="s">
        <v>0</v>
      </c>
      <c r="F683">
        <v>8</v>
      </c>
      <c r="G683" t="s">
        <v>13</v>
      </c>
      <c r="H683" s="6">
        <v>7</v>
      </c>
      <c r="I683" s="6">
        <v>5</v>
      </c>
      <c r="J683" s="6">
        <v>7</v>
      </c>
      <c r="K683" s="6">
        <v>2206884.229166667</v>
      </c>
      <c r="L683" s="6">
        <v>29583289.334065657</v>
      </c>
      <c r="M683" s="6">
        <f t="shared" si="105"/>
        <v>31790173.563232325</v>
      </c>
      <c r="N683">
        <v>5720.334194750706</v>
      </c>
      <c r="O683">
        <f t="shared" si="103"/>
        <v>215329.34131736527</v>
      </c>
      <c r="P683">
        <f t="shared" si="104"/>
        <v>6286.3460028260024</v>
      </c>
    </row>
    <row r="684" spans="1:19" x14ac:dyDescent="0.25">
      <c r="A684">
        <v>5</v>
      </c>
      <c r="B684" t="s">
        <v>90</v>
      </c>
      <c r="C684" t="s">
        <v>115</v>
      </c>
      <c r="D684">
        <v>1</v>
      </c>
      <c r="E684" t="s">
        <v>0</v>
      </c>
      <c r="F684">
        <v>9</v>
      </c>
      <c r="G684" t="s">
        <v>14</v>
      </c>
      <c r="H684" s="6">
        <v>0</v>
      </c>
      <c r="I684" s="6">
        <v>0</v>
      </c>
      <c r="J684" s="6">
        <v>0</v>
      </c>
      <c r="K684" s="6">
        <v>0</v>
      </c>
      <c r="M684" s="6">
        <f t="shared" si="105"/>
        <v>0</v>
      </c>
      <c r="N684">
        <v>18529.908495749431</v>
      </c>
      <c r="O684">
        <f t="shared" si="103"/>
        <v>214392.13197969543</v>
      </c>
      <c r="P684">
        <f t="shared" si="104"/>
        <v>9117.2063822524178</v>
      </c>
    </row>
    <row r="685" spans="1:19" x14ac:dyDescent="0.25">
      <c r="A685">
        <v>5</v>
      </c>
      <c r="B685" t="s">
        <v>90</v>
      </c>
      <c r="C685" t="s">
        <v>115</v>
      </c>
      <c r="D685">
        <v>1</v>
      </c>
      <c r="E685" t="s">
        <v>0</v>
      </c>
      <c r="F685">
        <v>10</v>
      </c>
      <c r="G685" t="s">
        <v>15</v>
      </c>
      <c r="H685" s="6">
        <v>9</v>
      </c>
      <c r="I685" s="6">
        <v>6</v>
      </c>
      <c r="J685" s="6">
        <v>9</v>
      </c>
      <c r="K685" s="6">
        <v>2697415.875</v>
      </c>
      <c r="L685" s="6">
        <v>35499947.200878784</v>
      </c>
      <c r="M685" s="6">
        <f t="shared" si="105"/>
        <v>38197363.075878784</v>
      </c>
      <c r="N685">
        <v>8033.2188091808002</v>
      </c>
      <c r="O685">
        <f t="shared" si="103"/>
        <v>205177.89757412398</v>
      </c>
      <c r="P685">
        <f t="shared" si="104"/>
        <v>9475.7782413451478</v>
      </c>
    </row>
    <row r="686" spans="1:19" x14ac:dyDescent="0.25">
      <c r="A686">
        <v>5</v>
      </c>
      <c r="B686" t="s">
        <v>90</v>
      </c>
      <c r="C686" t="s">
        <v>115</v>
      </c>
      <c r="D686">
        <v>1</v>
      </c>
      <c r="E686" t="s">
        <v>0</v>
      </c>
      <c r="F686">
        <v>11</v>
      </c>
      <c r="G686" t="s">
        <v>16</v>
      </c>
      <c r="H686" s="6">
        <v>2</v>
      </c>
      <c r="I686" s="6">
        <v>2</v>
      </c>
      <c r="J686" s="6">
        <v>2</v>
      </c>
      <c r="K686" s="6">
        <v>817213.95833333337</v>
      </c>
      <c r="L686" s="6">
        <v>11833315.733626261</v>
      </c>
      <c r="M686" s="6">
        <f t="shared" si="105"/>
        <v>12650529.691959595</v>
      </c>
      <c r="N686">
        <v>5560.8352940058221</v>
      </c>
      <c r="O686">
        <f t="shared" si="103"/>
        <v>192047.32254047322</v>
      </c>
      <c r="P686">
        <f t="shared" si="104"/>
        <v>27732.164656311892</v>
      </c>
    </row>
    <row r="687" spans="1:19" x14ac:dyDescent="0.25">
      <c r="A687">
        <v>5</v>
      </c>
      <c r="B687" t="s">
        <v>90</v>
      </c>
      <c r="C687" t="s">
        <v>115</v>
      </c>
      <c r="D687">
        <v>1</v>
      </c>
      <c r="E687" t="s">
        <v>0</v>
      </c>
      <c r="F687">
        <v>12</v>
      </c>
      <c r="G687" t="s">
        <v>17</v>
      </c>
      <c r="H687" s="6">
        <v>2</v>
      </c>
      <c r="I687" s="6">
        <v>2</v>
      </c>
      <c r="J687" s="6">
        <v>2</v>
      </c>
      <c r="K687" s="6">
        <v>817213.95833333337</v>
      </c>
      <c r="L687" s="6">
        <v>11833315.733626261</v>
      </c>
      <c r="M687" s="6">
        <f t="shared" si="105"/>
        <v>12650529.691959595</v>
      </c>
      <c r="N687">
        <v>9177.0020128483975</v>
      </c>
      <c r="O687">
        <f t="shared" si="103"/>
        <v>240655.6886227545</v>
      </c>
      <c r="P687">
        <f t="shared" si="104"/>
        <v>8758.7427666970307</v>
      </c>
    </row>
    <row r="688" spans="1:19" x14ac:dyDescent="0.25">
      <c r="A688">
        <v>5</v>
      </c>
      <c r="B688" t="s">
        <v>90</v>
      </c>
      <c r="C688" t="s">
        <v>115</v>
      </c>
      <c r="D688">
        <v>1</v>
      </c>
      <c r="E688" t="s">
        <v>0</v>
      </c>
      <c r="F688">
        <v>13</v>
      </c>
      <c r="G688" t="s">
        <v>18</v>
      </c>
      <c r="H688" s="6">
        <v>0</v>
      </c>
      <c r="I688" s="6">
        <v>0</v>
      </c>
      <c r="J688" s="6">
        <v>0</v>
      </c>
      <c r="K688" s="6">
        <v>0</v>
      </c>
      <c r="L688" s="6">
        <v>0</v>
      </c>
      <c r="M688" s="6">
        <f t="shared" si="105"/>
        <v>0</v>
      </c>
      <c r="N688">
        <v>6503.8947080760236</v>
      </c>
      <c r="O688">
        <f t="shared" si="103"/>
        <v>215494.65240641712</v>
      </c>
      <c r="P688">
        <f t="shared" si="104"/>
        <v>12391.805774457493</v>
      </c>
    </row>
    <row r="689" spans="1:16" x14ac:dyDescent="0.25">
      <c r="A689">
        <v>5</v>
      </c>
      <c r="B689" t="s">
        <v>90</v>
      </c>
      <c r="C689" t="s">
        <v>115</v>
      </c>
      <c r="D689">
        <v>1</v>
      </c>
      <c r="E689" t="s">
        <v>0</v>
      </c>
      <c r="F689">
        <v>14</v>
      </c>
      <c r="G689" t="s">
        <v>19</v>
      </c>
      <c r="H689" s="6">
        <v>0</v>
      </c>
      <c r="I689" s="6">
        <v>0</v>
      </c>
      <c r="J689" s="6">
        <v>0</v>
      </c>
      <c r="K689" s="6">
        <v>0</v>
      </c>
      <c r="L689" s="6">
        <v>0</v>
      </c>
      <c r="M689" s="6">
        <f t="shared" si="105"/>
        <v>0</v>
      </c>
      <c r="N689">
        <v>4021.2699482738321</v>
      </c>
      <c r="O689">
        <f t="shared" si="103"/>
        <v>239345.0292397661</v>
      </c>
      <c r="P689">
        <f t="shared" si="104"/>
        <v>10177.87925865776</v>
      </c>
    </row>
    <row r="690" spans="1:16" x14ac:dyDescent="0.25">
      <c r="A690">
        <v>5</v>
      </c>
      <c r="B690" t="s">
        <v>90</v>
      </c>
      <c r="C690" t="s">
        <v>115</v>
      </c>
      <c r="D690">
        <v>1</v>
      </c>
      <c r="E690" t="s">
        <v>0</v>
      </c>
      <c r="F690">
        <v>15</v>
      </c>
      <c r="G690" t="s">
        <v>20</v>
      </c>
      <c r="H690" s="6">
        <v>0</v>
      </c>
      <c r="I690" s="6">
        <v>0</v>
      </c>
      <c r="J690" s="6">
        <v>0</v>
      </c>
      <c r="K690" s="6">
        <v>0</v>
      </c>
      <c r="L690" s="6">
        <v>0</v>
      </c>
      <c r="M690" s="6">
        <f t="shared" si="105"/>
        <v>0</v>
      </c>
      <c r="N690">
        <v>1929.5264882058982</v>
      </c>
      <c r="O690">
        <f t="shared" si="103"/>
        <v>184082.52427184465</v>
      </c>
      <c r="P690">
        <f t="shared" si="104"/>
        <v>19653.008254506782</v>
      </c>
    </row>
    <row r="691" spans="1:16" x14ac:dyDescent="0.25">
      <c r="A691">
        <v>5</v>
      </c>
      <c r="B691" t="s">
        <v>90</v>
      </c>
      <c r="C691" t="s">
        <v>115</v>
      </c>
      <c r="D691">
        <v>1</v>
      </c>
      <c r="E691" t="s">
        <v>0</v>
      </c>
      <c r="F691">
        <v>16</v>
      </c>
      <c r="G691" t="s">
        <v>21</v>
      </c>
      <c r="H691" s="6">
        <v>0</v>
      </c>
      <c r="I691" s="6">
        <v>0</v>
      </c>
      <c r="J691" s="6">
        <v>0</v>
      </c>
      <c r="K691" s="6">
        <v>0</v>
      </c>
      <c r="L691" s="6">
        <v>0</v>
      </c>
      <c r="M691" s="6">
        <f t="shared" si="105"/>
        <v>0</v>
      </c>
      <c r="N691">
        <v>1556.3990114368446</v>
      </c>
      <c r="O691">
        <f t="shared" si="103"/>
        <v>191589.28571428571</v>
      </c>
      <c r="P691">
        <f t="shared" si="104"/>
        <v>13786.952987197217</v>
      </c>
    </row>
    <row r="692" spans="1:16" x14ac:dyDescent="0.25">
      <c r="A692">
        <v>5</v>
      </c>
      <c r="B692" t="s">
        <v>90</v>
      </c>
      <c r="C692" t="s">
        <v>115</v>
      </c>
      <c r="D692">
        <v>1</v>
      </c>
      <c r="E692" t="s">
        <v>0</v>
      </c>
      <c r="F692">
        <v>17</v>
      </c>
      <c r="G692" t="s">
        <v>22</v>
      </c>
      <c r="H692" s="6">
        <v>0</v>
      </c>
      <c r="I692" s="6">
        <v>0</v>
      </c>
      <c r="J692" s="6">
        <v>0</v>
      </c>
      <c r="K692" s="6">
        <v>0</v>
      </c>
      <c r="L692" s="6">
        <v>0</v>
      </c>
      <c r="M692" s="6">
        <f t="shared" si="105"/>
        <v>0</v>
      </c>
      <c r="N692">
        <v>9054.9907626784188</v>
      </c>
      <c r="O692">
        <f t="shared" si="103"/>
        <v>232538.26530612246</v>
      </c>
      <c r="P692">
        <f t="shared" si="104"/>
        <v>10066.824184482859</v>
      </c>
    </row>
    <row r="693" spans="1:16" x14ac:dyDescent="0.25">
      <c r="A693">
        <v>5</v>
      </c>
      <c r="B693" t="s">
        <v>90</v>
      </c>
      <c r="C693" t="s">
        <v>115</v>
      </c>
      <c r="D693">
        <v>1</v>
      </c>
      <c r="E693" t="s">
        <v>0</v>
      </c>
      <c r="F693">
        <v>18</v>
      </c>
      <c r="G693" t="s">
        <v>23</v>
      </c>
      <c r="H693" s="6">
        <v>3</v>
      </c>
      <c r="I693" s="6">
        <v>3</v>
      </c>
      <c r="J693" s="6">
        <v>3</v>
      </c>
      <c r="K693" s="6">
        <v>1225820.9375</v>
      </c>
      <c r="L693" s="6">
        <v>17749973.600439392</v>
      </c>
      <c r="M693" s="6">
        <f t="shared" si="105"/>
        <v>18975794.537939392</v>
      </c>
      <c r="N693">
        <v>50441.874323327494</v>
      </c>
      <c r="O693">
        <f t="shared" si="103"/>
        <v>213641.79333640411</v>
      </c>
      <c r="P693">
        <f t="shared" si="104"/>
        <v>27585.196201888684</v>
      </c>
    </row>
    <row r="694" spans="1:16" x14ac:dyDescent="0.25">
      <c r="A694">
        <v>5</v>
      </c>
      <c r="B694" t="s">
        <v>90</v>
      </c>
      <c r="C694" t="s">
        <v>115</v>
      </c>
      <c r="D694">
        <v>1</v>
      </c>
      <c r="E694" t="s">
        <v>0</v>
      </c>
      <c r="F694">
        <v>19</v>
      </c>
      <c r="G694" t="s">
        <v>24</v>
      </c>
      <c r="H694" s="6">
        <v>2</v>
      </c>
      <c r="I694" s="6">
        <v>2</v>
      </c>
      <c r="J694" s="6">
        <v>2</v>
      </c>
      <c r="K694" s="6">
        <v>817213.95833333337</v>
      </c>
      <c r="L694" s="6">
        <v>11833315.733626261</v>
      </c>
      <c r="M694" s="6">
        <f t="shared" si="105"/>
        <v>12650529.691959595</v>
      </c>
      <c r="N694">
        <v>3571.3091537024716</v>
      </c>
      <c r="O694">
        <f t="shared" si="103"/>
        <v>205585.27131782947</v>
      </c>
      <c r="P694">
        <f t="shared" si="104"/>
        <v>14851.976604996791</v>
      </c>
    </row>
    <row r="695" spans="1:16" x14ac:dyDescent="0.25">
      <c r="A695">
        <v>5</v>
      </c>
      <c r="B695" t="s">
        <v>90</v>
      </c>
      <c r="C695" t="s">
        <v>115</v>
      </c>
      <c r="D695">
        <v>1</v>
      </c>
      <c r="E695" t="s">
        <v>0</v>
      </c>
      <c r="F695">
        <v>20</v>
      </c>
      <c r="G695" t="s">
        <v>25</v>
      </c>
      <c r="H695" s="6">
        <v>0</v>
      </c>
      <c r="I695" s="6">
        <v>0</v>
      </c>
      <c r="J695" s="6">
        <v>0</v>
      </c>
      <c r="K695" s="6">
        <v>0</v>
      </c>
      <c r="L695" s="6">
        <v>0</v>
      </c>
      <c r="M695" s="6">
        <f t="shared" si="105"/>
        <v>0</v>
      </c>
      <c r="N695">
        <v>49360.915094174881</v>
      </c>
      <c r="O695">
        <f t="shared" si="103"/>
        <v>205659.0813316477</v>
      </c>
      <c r="P695">
        <f t="shared" si="104"/>
        <v>9886.9520362192943</v>
      </c>
    </row>
    <row r="696" spans="1:16" x14ac:dyDescent="0.25">
      <c r="A696">
        <v>5</v>
      </c>
      <c r="B696" t="s">
        <v>90</v>
      </c>
      <c r="C696" t="s">
        <v>115</v>
      </c>
      <c r="D696">
        <v>2</v>
      </c>
      <c r="E696" t="s">
        <v>1</v>
      </c>
      <c r="F696">
        <v>1</v>
      </c>
      <c r="G696" t="s">
        <v>1</v>
      </c>
      <c r="H696" s="6">
        <v>20</v>
      </c>
      <c r="I696" s="6">
        <v>18</v>
      </c>
      <c r="J696" s="6">
        <v>20</v>
      </c>
      <c r="K696" s="6">
        <v>7518774.958333333</v>
      </c>
      <c r="L696" s="6">
        <v>106499841.60263635</v>
      </c>
      <c r="M696" s="6">
        <f t="shared" si="105"/>
        <v>114018616.56096968</v>
      </c>
      <c r="N696">
        <v>19834.498478268597</v>
      </c>
      <c r="O696">
        <f t="shared" si="103"/>
        <v>208838.28232069439</v>
      </c>
      <c r="P696">
        <f t="shared" si="104"/>
        <v>23048.074570721663</v>
      </c>
    </row>
    <row r="697" spans="1:16" x14ac:dyDescent="0.25">
      <c r="A697">
        <v>5</v>
      </c>
      <c r="B697" t="s">
        <v>90</v>
      </c>
      <c r="C697" t="s">
        <v>115</v>
      </c>
      <c r="D697">
        <v>2</v>
      </c>
      <c r="E697" t="s">
        <v>1</v>
      </c>
      <c r="F697">
        <v>2</v>
      </c>
      <c r="G697" t="s">
        <v>26</v>
      </c>
      <c r="H697" s="6">
        <v>0</v>
      </c>
      <c r="I697" s="6">
        <v>0</v>
      </c>
      <c r="J697" s="6">
        <v>0</v>
      </c>
      <c r="K697" s="6">
        <v>0</v>
      </c>
      <c r="L697" s="6">
        <v>0</v>
      </c>
      <c r="M697" s="6">
        <f t="shared" si="105"/>
        <v>0</v>
      </c>
      <c r="N697">
        <v>17201.009398156104</v>
      </c>
      <c r="O697">
        <f t="shared" si="103"/>
        <v>192094.35421500387</v>
      </c>
      <c r="P697">
        <f t="shared" si="104"/>
        <v>14439.733985996507</v>
      </c>
    </row>
    <row r="698" spans="1:16" x14ac:dyDescent="0.25">
      <c r="A698">
        <v>5</v>
      </c>
      <c r="B698" t="s">
        <v>90</v>
      </c>
      <c r="C698" t="s">
        <v>115</v>
      </c>
      <c r="D698">
        <v>2</v>
      </c>
      <c r="E698" t="s">
        <v>1</v>
      </c>
      <c r="F698">
        <v>3</v>
      </c>
      <c r="G698" t="s">
        <v>27</v>
      </c>
      <c r="H698" s="6">
        <v>2</v>
      </c>
      <c r="I698" s="6">
        <v>1</v>
      </c>
      <c r="J698" s="6">
        <v>2</v>
      </c>
      <c r="K698" s="6">
        <v>490531.64583333337</v>
      </c>
      <c r="L698" s="6">
        <v>5916657.8668131307</v>
      </c>
      <c r="M698" s="6">
        <f t="shared" si="105"/>
        <v>6407189.5126464637</v>
      </c>
      <c r="N698">
        <v>1698.8299372648457</v>
      </c>
      <c r="O698">
        <f t="shared" si="103"/>
        <v>247500</v>
      </c>
      <c r="P698">
        <f t="shared" si="104"/>
        <v>3496.5242074574771</v>
      </c>
    </row>
    <row r="699" spans="1:16" x14ac:dyDescent="0.25">
      <c r="A699">
        <v>5</v>
      </c>
      <c r="B699" t="s">
        <v>90</v>
      </c>
      <c r="C699" t="s">
        <v>115</v>
      </c>
      <c r="D699">
        <v>2</v>
      </c>
      <c r="E699" t="s">
        <v>1</v>
      </c>
      <c r="F699">
        <v>4</v>
      </c>
      <c r="G699" t="s">
        <v>28</v>
      </c>
      <c r="H699" s="6">
        <v>0</v>
      </c>
      <c r="I699" s="6">
        <v>0</v>
      </c>
      <c r="J699" s="6">
        <v>0</v>
      </c>
      <c r="K699" s="6">
        <v>0</v>
      </c>
      <c r="L699" s="6">
        <v>0</v>
      </c>
      <c r="M699" s="6">
        <f t="shared" si="105"/>
        <v>0</v>
      </c>
      <c r="N699">
        <v>5016.9708980307305</v>
      </c>
      <c r="O699">
        <f t="shared" si="103"/>
        <v>187371.05263157896</v>
      </c>
      <c r="P699">
        <f t="shared" si="104"/>
        <v>14192.029702214923</v>
      </c>
    </row>
    <row r="700" spans="1:16" x14ac:dyDescent="0.25">
      <c r="A700">
        <v>5</v>
      </c>
      <c r="B700" t="s">
        <v>90</v>
      </c>
      <c r="C700" t="s">
        <v>115</v>
      </c>
      <c r="D700">
        <v>2</v>
      </c>
      <c r="E700" t="s">
        <v>1</v>
      </c>
      <c r="F700">
        <v>5</v>
      </c>
      <c r="G700" t="s">
        <v>29</v>
      </c>
      <c r="H700" s="6">
        <v>2</v>
      </c>
      <c r="I700" s="6">
        <v>1</v>
      </c>
      <c r="J700" s="6">
        <v>2</v>
      </c>
      <c r="K700" s="6">
        <v>490531.64583333337</v>
      </c>
      <c r="L700" s="6">
        <v>5916657.8668131307</v>
      </c>
      <c r="M700" s="6">
        <f t="shared" si="105"/>
        <v>6407189.5126464637</v>
      </c>
      <c r="N700">
        <v>11023.549057559299</v>
      </c>
      <c r="O700">
        <f t="shared" si="103"/>
        <v>202990.09900990099</v>
      </c>
      <c r="P700">
        <f t="shared" si="104"/>
        <v>20458.202600853881</v>
      </c>
    </row>
    <row r="701" spans="1:16" x14ac:dyDescent="0.25">
      <c r="A701">
        <v>5</v>
      </c>
      <c r="B701" t="s">
        <v>90</v>
      </c>
      <c r="C701" t="s">
        <v>115</v>
      </c>
      <c r="D701">
        <v>2</v>
      </c>
      <c r="E701" t="s">
        <v>1</v>
      </c>
      <c r="F701">
        <v>6</v>
      </c>
      <c r="G701" t="s">
        <v>30</v>
      </c>
      <c r="H701" s="6">
        <v>6</v>
      </c>
      <c r="I701" s="6">
        <v>3</v>
      </c>
      <c r="J701" s="6">
        <v>6</v>
      </c>
      <c r="K701" s="6">
        <v>1471594.9375</v>
      </c>
      <c r="L701" s="6">
        <v>17749973.600439392</v>
      </c>
      <c r="M701" s="6">
        <f t="shared" si="105"/>
        <v>19221568.537939392</v>
      </c>
      <c r="N701">
        <v>7121.8727526224402</v>
      </c>
      <c r="O701">
        <f t="shared" si="103"/>
        <v>192322.01646090535</v>
      </c>
      <c r="P701">
        <f t="shared" si="104"/>
        <v>26248.292618141124</v>
      </c>
    </row>
    <row r="702" spans="1:16" x14ac:dyDescent="0.25">
      <c r="A702">
        <v>5</v>
      </c>
      <c r="B702" t="s">
        <v>90</v>
      </c>
      <c r="C702" t="s">
        <v>115</v>
      </c>
      <c r="D702">
        <v>2</v>
      </c>
      <c r="E702" t="s">
        <v>1</v>
      </c>
      <c r="F702">
        <v>7</v>
      </c>
      <c r="G702" t="s">
        <v>31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f t="shared" si="105"/>
        <v>0</v>
      </c>
      <c r="N702">
        <v>7117.3404518615762</v>
      </c>
      <c r="O702">
        <f t="shared" si="103"/>
        <v>192411.35972461273</v>
      </c>
      <c r="P702">
        <f t="shared" si="104"/>
        <v>15706.850157878916</v>
      </c>
    </row>
    <row r="703" spans="1:16" x14ac:dyDescent="0.25">
      <c r="A703">
        <v>5</v>
      </c>
      <c r="B703" t="s">
        <v>90</v>
      </c>
      <c r="C703" t="s">
        <v>115</v>
      </c>
      <c r="D703">
        <v>2</v>
      </c>
      <c r="E703" t="s">
        <v>1</v>
      </c>
      <c r="F703">
        <v>8</v>
      </c>
      <c r="G703" t="s">
        <v>32</v>
      </c>
      <c r="H703" s="6">
        <v>0</v>
      </c>
      <c r="I703" s="6">
        <v>0</v>
      </c>
      <c r="J703" s="6">
        <v>0</v>
      </c>
      <c r="K703" s="6">
        <v>0</v>
      </c>
      <c r="L703" s="6">
        <v>0</v>
      </c>
      <c r="M703" s="6">
        <f t="shared" si="105"/>
        <v>0</v>
      </c>
      <c r="N703">
        <v>5898.637715461603</v>
      </c>
      <c r="O703">
        <f t="shared" si="103"/>
        <v>253437.5</v>
      </c>
      <c r="P703">
        <f t="shared" si="104"/>
        <v>9624.2560975042725</v>
      </c>
    </row>
    <row r="704" spans="1:16" x14ac:dyDescent="0.25">
      <c r="A704">
        <v>5</v>
      </c>
      <c r="B704" t="s">
        <v>90</v>
      </c>
      <c r="C704" t="s">
        <v>115</v>
      </c>
      <c r="D704">
        <v>2</v>
      </c>
      <c r="E704" t="s">
        <v>1</v>
      </c>
      <c r="F704">
        <v>9</v>
      </c>
      <c r="G704" t="s">
        <v>33</v>
      </c>
      <c r="H704" s="6">
        <v>0</v>
      </c>
      <c r="I704" s="6">
        <v>0</v>
      </c>
      <c r="J704" s="6">
        <v>0</v>
      </c>
      <c r="K704" s="6">
        <v>0</v>
      </c>
      <c r="L704" s="6">
        <v>0</v>
      </c>
      <c r="M704" s="6">
        <f t="shared" si="105"/>
        <v>0</v>
      </c>
      <c r="N704">
        <v>48991.564725544544</v>
      </c>
      <c r="O704">
        <f t="shared" si="103"/>
        <v>196905.07011866235</v>
      </c>
      <c r="P704">
        <f t="shared" si="104"/>
        <v>11177.291500438261</v>
      </c>
    </row>
    <row r="705" spans="1:16" x14ac:dyDescent="0.25">
      <c r="A705">
        <v>5</v>
      </c>
      <c r="B705" t="s">
        <v>90</v>
      </c>
      <c r="C705" t="s">
        <v>115</v>
      </c>
      <c r="D705">
        <v>2</v>
      </c>
      <c r="E705" t="s">
        <v>1</v>
      </c>
      <c r="F705">
        <v>10</v>
      </c>
      <c r="G705" t="s">
        <v>34</v>
      </c>
      <c r="H705" s="6">
        <v>0</v>
      </c>
      <c r="I705" s="6">
        <v>0</v>
      </c>
      <c r="J705" s="6">
        <v>0</v>
      </c>
      <c r="K705" s="6">
        <v>0</v>
      </c>
      <c r="L705" s="6">
        <v>0</v>
      </c>
      <c r="M705" s="6">
        <f t="shared" si="105"/>
        <v>0</v>
      </c>
      <c r="N705">
        <v>2435.8371421572924</v>
      </c>
      <c r="O705">
        <f t="shared" si="103"/>
        <v>203324.32432432432</v>
      </c>
      <c r="P705">
        <f t="shared" si="104"/>
        <v>18530.795519450719</v>
      </c>
    </row>
    <row r="706" spans="1:16" x14ac:dyDescent="0.25">
      <c r="A706">
        <v>5</v>
      </c>
      <c r="B706" t="s">
        <v>90</v>
      </c>
      <c r="C706" t="s">
        <v>115</v>
      </c>
      <c r="D706">
        <v>2</v>
      </c>
      <c r="E706" t="s">
        <v>1</v>
      </c>
      <c r="F706">
        <v>11</v>
      </c>
      <c r="G706" t="s">
        <v>35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f t="shared" si="105"/>
        <v>0</v>
      </c>
      <c r="N706">
        <v>4531.6463153694376</v>
      </c>
      <c r="O706">
        <f t="shared" si="103"/>
        <v>186128.5140562249</v>
      </c>
      <c r="P706">
        <f t="shared" si="104"/>
        <v>10227.188261099254</v>
      </c>
    </row>
    <row r="707" spans="1:16" x14ac:dyDescent="0.25">
      <c r="A707">
        <v>5</v>
      </c>
      <c r="B707" t="s">
        <v>90</v>
      </c>
      <c r="C707" t="s">
        <v>115</v>
      </c>
      <c r="D707">
        <v>2</v>
      </c>
      <c r="E707" t="s">
        <v>1</v>
      </c>
      <c r="F707">
        <v>12</v>
      </c>
      <c r="G707" t="s">
        <v>36</v>
      </c>
      <c r="H707" s="6">
        <v>0</v>
      </c>
      <c r="I707" s="6">
        <v>0</v>
      </c>
      <c r="J707" s="6">
        <v>0</v>
      </c>
      <c r="K707" s="6">
        <v>0</v>
      </c>
      <c r="L707" s="6">
        <v>0</v>
      </c>
      <c r="M707" s="6">
        <f t="shared" si="105"/>
        <v>0</v>
      </c>
      <c r="N707">
        <v>23138.241407339236</v>
      </c>
      <c r="O707">
        <f t="shared" ref="O707:O738" si="106">K624/H624</f>
        <v>173152.25066195941</v>
      </c>
      <c r="P707">
        <f t="shared" ref="P707:P738" si="107">K624/N707</f>
        <v>16957.33885270754</v>
      </c>
    </row>
    <row r="708" spans="1:16" x14ac:dyDescent="0.25">
      <c r="A708">
        <v>5</v>
      </c>
      <c r="B708" t="s">
        <v>90</v>
      </c>
      <c r="C708" t="s">
        <v>115</v>
      </c>
      <c r="D708">
        <v>2</v>
      </c>
      <c r="E708" t="s">
        <v>1</v>
      </c>
      <c r="F708">
        <v>13</v>
      </c>
      <c r="G708" t="s">
        <v>37</v>
      </c>
      <c r="H708" s="6">
        <v>0</v>
      </c>
      <c r="I708" s="6">
        <v>0</v>
      </c>
      <c r="J708" s="6">
        <v>0</v>
      </c>
      <c r="K708" s="6">
        <v>0</v>
      </c>
      <c r="L708" s="6">
        <v>0</v>
      </c>
      <c r="M708" s="6">
        <f t="shared" ref="M708:M739" si="108">SUM(K708:L708)</f>
        <v>0</v>
      </c>
      <c r="N708">
        <v>11835.56045086361</v>
      </c>
      <c r="O708">
        <f t="shared" si="106"/>
        <v>178470.46186895811</v>
      </c>
      <c r="P708">
        <f t="shared" si="107"/>
        <v>14038.709927578971</v>
      </c>
    </row>
    <row r="709" spans="1:16" x14ac:dyDescent="0.25">
      <c r="A709">
        <v>5</v>
      </c>
      <c r="B709" t="s">
        <v>90</v>
      </c>
      <c r="C709" t="s">
        <v>115</v>
      </c>
      <c r="D709">
        <v>2</v>
      </c>
      <c r="E709" t="s">
        <v>1</v>
      </c>
      <c r="F709">
        <v>14</v>
      </c>
      <c r="G709" t="s">
        <v>38</v>
      </c>
      <c r="H709" s="6">
        <v>0</v>
      </c>
      <c r="I709" s="6">
        <v>0</v>
      </c>
      <c r="J709" s="6">
        <v>0</v>
      </c>
      <c r="K709" s="6">
        <v>0</v>
      </c>
      <c r="L709" s="6">
        <v>0</v>
      </c>
      <c r="M709" s="6">
        <f t="shared" si="108"/>
        <v>0</v>
      </c>
      <c r="N709">
        <v>7846.519681572131</v>
      </c>
      <c r="O709">
        <f t="shared" si="106"/>
        <v>170252.10084033615</v>
      </c>
      <c r="P709">
        <f t="shared" si="107"/>
        <v>15492.218834993631</v>
      </c>
    </row>
    <row r="710" spans="1:16" x14ac:dyDescent="0.25">
      <c r="A710">
        <v>5</v>
      </c>
      <c r="B710" t="s">
        <v>90</v>
      </c>
      <c r="C710" t="s">
        <v>115</v>
      </c>
      <c r="D710">
        <v>2</v>
      </c>
      <c r="E710" t="s">
        <v>1</v>
      </c>
      <c r="F710">
        <v>15</v>
      </c>
      <c r="G710" t="s">
        <v>39</v>
      </c>
      <c r="H710" s="6">
        <v>1</v>
      </c>
      <c r="I710" s="6">
        <v>1</v>
      </c>
      <c r="J710" s="6">
        <v>1</v>
      </c>
      <c r="K710" s="6">
        <v>408606.97916666669</v>
      </c>
      <c r="L710" s="6">
        <v>5916657.8668131307</v>
      </c>
      <c r="M710" s="6">
        <f t="shared" si="108"/>
        <v>6325264.8459797977</v>
      </c>
      <c r="N710">
        <v>29797.528712573236</v>
      </c>
      <c r="O710">
        <f t="shared" si="106"/>
        <v>186093.73097991478</v>
      </c>
      <c r="P710">
        <f t="shared" si="107"/>
        <v>20521.970325075061</v>
      </c>
    </row>
    <row r="711" spans="1:16" x14ac:dyDescent="0.25">
      <c r="A711">
        <v>5</v>
      </c>
      <c r="B711" t="s">
        <v>90</v>
      </c>
      <c r="C711" t="s">
        <v>115</v>
      </c>
      <c r="D711">
        <v>3</v>
      </c>
      <c r="E711" t="s">
        <v>2</v>
      </c>
      <c r="F711">
        <v>1</v>
      </c>
      <c r="G711" t="s">
        <v>2</v>
      </c>
      <c r="H711" s="6">
        <v>5</v>
      </c>
      <c r="I711" s="6">
        <v>4</v>
      </c>
      <c r="J711" s="6">
        <v>5</v>
      </c>
      <c r="K711" s="6">
        <v>1716352.5833333335</v>
      </c>
      <c r="L711" s="6">
        <v>23666631.467252523</v>
      </c>
      <c r="M711" s="6">
        <f t="shared" si="108"/>
        <v>25382984.050585855</v>
      </c>
      <c r="N711">
        <v>14910.13804509241</v>
      </c>
      <c r="O711">
        <f t="shared" si="106"/>
        <v>192411.88524590165</v>
      </c>
      <c r="P711">
        <f t="shared" si="107"/>
        <v>12595.054414121361</v>
      </c>
    </row>
    <row r="712" spans="1:16" x14ac:dyDescent="0.25">
      <c r="A712">
        <v>5</v>
      </c>
      <c r="B712" t="s">
        <v>90</v>
      </c>
      <c r="C712" t="s">
        <v>115</v>
      </c>
      <c r="D712">
        <v>3</v>
      </c>
      <c r="E712" t="s">
        <v>2</v>
      </c>
      <c r="F712">
        <v>2</v>
      </c>
      <c r="G712" t="s">
        <v>40</v>
      </c>
      <c r="H712" s="6">
        <v>4</v>
      </c>
      <c r="I712" s="6">
        <v>2</v>
      </c>
      <c r="J712" s="6">
        <v>4</v>
      </c>
      <c r="K712" s="6">
        <v>981063.29166666674</v>
      </c>
      <c r="L712" s="6">
        <v>11833315.733626261</v>
      </c>
      <c r="M712" s="6">
        <f t="shared" si="108"/>
        <v>12814379.025292927</v>
      </c>
      <c r="N712">
        <v>18373.46412345464</v>
      </c>
      <c r="O712">
        <f t="shared" si="106"/>
        <v>180318.01801801802</v>
      </c>
      <c r="P712">
        <f t="shared" si="107"/>
        <v>10893.590814183743</v>
      </c>
    </row>
    <row r="713" spans="1:16" x14ac:dyDescent="0.25">
      <c r="A713">
        <v>5</v>
      </c>
      <c r="B713" t="s">
        <v>90</v>
      </c>
      <c r="C713" t="s">
        <v>115</v>
      </c>
      <c r="D713">
        <v>3</v>
      </c>
      <c r="E713" t="s">
        <v>2</v>
      </c>
      <c r="F713">
        <v>3</v>
      </c>
      <c r="G713" t="s">
        <v>41</v>
      </c>
      <c r="H713" s="6">
        <v>5</v>
      </c>
      <c r="I713" s="6">
        <v>5</v>
      </c>
      <c r="J713" s="6">
        <v>5</v>
      </c>
      <c r="K713" s="6">
        <v>2043034.8958333335</v>
      </c>
      <c r="L713" s="6">
        <v>29583289.334065657</v>
      </c>
      <c r="M713" s="6">
        <f t="shared" si="108"/>
        <v>31626324.229898989</v>
      </c>
      <c r="N713">
        <v>4192.5365609269365</v>
      </c>
      <c r="O713">
        <f t="shared" si="106"/>
        <v>200146.84591520164</v>
      </c>
      <c r="P713">
        <f t="shared" si="107"/>
        <v>46163.461471927963</v>
      </c>
    </row>
    <row r="714" spans="1:16" x14ac:dyDescent="0.25">
      <c r="A714">
        <v>5</v>
      </c>
      <c r="B714" t="s">
        <v>90</v>
      </c>
      <c r="C714" t="s">
        <v>115</v>
      </c>
      <c r="D714">
        <v>3</v>
      </c>
      <c r="E714" t="s">
        <v>2</v>
      </c>
      <c r="F714">
        <v>4</v>
      </c>
      <c r="G714" t="s">
        <v>42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f t="shared" si="108"/>
        <v>0</v>
      </c>
      <c r="N714">
        <v>19741.122078337339</v>
      </c>
      <c r="O714">
        <f t="shared" si="106"/>
        <v>212359.56964892411</v>
      </c>
      <c r="P714">
        <f t="shared" si="107"/>
        <v>37994.496818550244</v>
      </c>
    </row>
    <row r="715" spans="1:16" x14ac:dyDescent="0.25">
      <c r="A715">
        <v>5</v>
      </c>
      <c r="B715" t="s">
        <v>90</v>
      </c>
      <c r="C715" t="s">
        <v>115</v>
      </c>
      <c r="D715">
        <v>3</v>
      </c>
      <c r="E715" t="s">
        <v>2</v>
      </c>
      <c r="F715">
        <v>5</v>
      </c>
      <c r="G715" t="s">
        <v>43</v>
      </c>
      <c r="H715" s="6">
        <v>0</v>
      </c>
      <c r="I715" s="6">
        <v>0</v>
      </c>
      <c r="J715" s="6">
        <v>0</v>
      </c>
      <c r="K715" s="6">
        <v>0</v>
      </c>
      <c r="L715" s="6">
        <v>0</v>
      </c>
      <c r="M715" s="6">
        <f t="shared" si="108"/>
        <v>0</v>
      </c>
      <c r="N715">
        <v>3872.726709795375</v>
      </c>
      <c r="O715">
        <f t="shared" si="106"/>
        <v>196180.37974683545</v>
      </c>
      <c r="P715">
        <f t="shared" si="107"/>
        <v>16007.584486454907</v>
      </c>
    </row>
    <row r="716" spans="1:16" x14ac:dyDescent="0.25">
      <c r="A716">
        <v>5</v>
      </c>
      <c r="B716" t="s">
        <v>90</v>
      </c>
      <c r="C716" t="s">
        <v>115</v>
      </c>
      <c r="D716">
        <v>3</v>
      </c>
      <c r="E716" t="s">
        <v>2</v>
      </c>
      <c r="F716">
        <v>6</v>
      </c>
      <c r="G716" t="s">
        <v>44</v>
      </c>
      <c r="H716" s="6">
        <v>0</v>
      </c>
      <c r="I716" s="6">
        <v>0</v>
      </c>
      <c r="J716" s="6">
        <v>0</v>
      </c>
      <c r="K716" s="6">
        <v>0</v>
      </c>
      <c r="L716" s="6">
        <v>0</v>
      </c>
      <c r="M716" s="6">
        <f t="shared" si="108"/>
        <v>0</v>
      </c>
      <c r="N716">
        <v>11026.790531506842</v>
      </c>
      <c r="O716">
        <f t="shared" si="106"/>
        <v>208871.37546468401</v>
      </c>
      <c r="P716">
        <f t="shared" si="107"/>
        <v>25477.222877980057</v>
      </c>
    </row>
    <row r="717" spans="1:16" x14ac:dyDescent="0.25">
      <c r="A717">
        <v>5</v>
      </c>
      <c r="B717" t="s">
        <v>90</v>
      </c>
      <c r="C717" t="s">
        <v>115</v>
      </c>
      <c r="D717">
        <v>3</v>
      </c>
      <c r="E717" t="s">
        <v>2</v>
      </c>
      <c r="F717">
        <v>7</v>
      </c>
      <c r="G717" t="s">
        <v>45</v>
      </c>
      <c r="H717" s="6">
        <v>1</v>
      </c>
      <c r="I717" s="6">
        <v>1</v>
      </c>
      <c r="J717" s="6">
        <v>1</v>
      </c>
      <c r="K717" s="6">
        <v>408606.97916666669</v>
      </c>
      <c r="L717" s="6">
        <v>5916657.8668131307</v>
      </c>
      <c r="M717" s="6">
        <f t="shared" si="108"/>
        <v>6325264.8459797977</v>
      </c>
      <c r="N717">
        <v>9060.3059254600466</v>
      </c>
      <c r="O717">
        <f t="shared" si="106"/>
        <v>187662.88209606986</v>
      </c>
      <c r="P717">
        <f t="shared" si="107"/>
        <v>23715.976233891852</v>
      </c>
    </row>
    <row r="718" spans="1:16" x14ac:dyDescent="0.25">
      <c r="A718">
        <v>5</v>
      </c>
      <c r="B718" t="s">
        <v>90</v>
      </c>
      <c r="C718" t="s">
        <v>115</v>
      </c>
      <c r="D718">
        <v>3</v>
      </c>
      <c r="E718" t="s">
        <v>2</v>
      </c>
      <c r="F718">
        <v>8</v>
      </c>
      <c r="G718" t="s">
        <v>46</v>
      </c>
      <c r="H718" s="6">
        <v>2</v>
      </c>
      <c r="I718" s="6">
        <v>2</v>
      </c>
      <c r="J718" s="6">
        <v>2</v>
      </c>
      <c r="K718" s="6">
        <v>817213.95833333337</v>
      </c>
      <c r="L718" s="6">
        <v>11833315.733626261</v>
      </c>
      <c r="M718" s="6">
        <f t="shared" si="108"/>
        <v>12650529.691959595</v>
      </c>
      <c r="N718">
        <v>17150.431046697478</v>
      </c>
      <c r="O718">
        <f t="shared" si="106"/>
        <v>217135.88850174216</v>
      </c>
      <c r="P718">
        <f t="shared" si="107"/>
        <v>14534.445188070087</v>
      </c>
    </row>
    <row r="719" spans="1:16" x14ac:dyDescent="0.25">
      <c r="A719">
        <v>5</v>
      </c>
      <c r="B719" t="s">
        <v>90</v>
      </c>
      <c r="C719" t="s">
        <v>115</v>
      </c>
      <c r="D719">
        <v>4</v>
      </c>
      <c r="E719" t="s">
        <v>3</v>
      </c>
      <c r="F719">
        <v>1</v>
      </c>
      <c r="G719" t="s">
        <v>3</v>
      </c>
      <c r="H719" s="6">
        <v>3</v>
      </c>
      <c r="I719" s="6">
        <v>2</v>
      </c>
      <c r="J719" s="6">
        <v>3</v>
      </c>
      <c r="K719" s="6">
        <v>899138.625</v>
      </c>
      <c r="L719" s="6">
        <v>11833315.733626261</v>
      </c>
      <c r="M719" s="6">
        <f t="shared" si="108"/>
        <v>12732454.358626261</v>
      </c>
      <c r="N719">
        <v>6152.6621366593954</v>
      </c>
      <c r="O719">
        <f t="shared" si="106"/>
        <v>186568.05807622505</v>
      </c>
      <c r="P719">
        <f t="shared" si="107"/>
        <v>16708.052175901699</v>
      </c>
    </row>
    <row r="720" spans="1:16" x14ac:dyDescent="0.25">
      <c r="A720">
        <v>5</v>
      </c>
      <c r="B720" t="s">
        <v>90</v>
      </c>
      <c r="C720" t="s">
        <v>115</v>
      </c>
      <c r="D720">
        <v>4</v>
      </c>
      <c r="E720" t="s">
        <v>3</v>
      </c>
      <c r="F720">
        <v>2</v>
      </c>
      <c r="G720" t="s">
        <v>47</v>
      </c>
      <c r="H720" s="6">
        <v>0</v>
      </c>
      <c r="I720" s="6">
        <v>0</v>
      </c>
      <c r="J720" s="6">
        <v>0</v>
      </c>
      <c r="K720" s="6">
        <v>0</v>
      </c>
      <c r="L720" s="6">
        <v>0</v>
      </c>
      <c r="M720" s="6">
        <f t="shared" si="108"/>
        <v>0</v>
      </c>
      <c r="N720">
        <v>4865.0436423250158</v>
      </c>
      <c r="O720">
        <f t="shared" si="106"/>
        <v>212271.64179104476</v>
      </c>
      <c r="P720">
        <f t="shared" si="107"/>
        <v>14616.723965505042</v>
      </c>
    </row>
    <row r="721" spans="1:16" x14ac:dyDescent="0.25">
      <c r="A721">
        <v>5</v>
      </c>
      <c r="B721" t="s">
        <v>90</v>
      </c>
      <c r="C721" t="s">
        <v>115</v>
      </c>
      <c r="D721">
        <v>4</v>
      </c>
      <c r="E721" t="s">
        <v>3</v>
      </c>
      <c r="F721">
        <v>3</v>
      </c>
      <c r="G721" t="s">
        <v>48</v>
      </c>
      <c r="H721" s="6">
        <v>1</v>
      </c>
      <c r="I721" s="6">
        <v>1</v>
      </c>
      <c r="J721" s="6">
        <v>1</v>
      </c>
      <c r="K721" s="6">
        <v>408606.97916666669</v>
      </c>
      <c r="L721" s="6">
        <v>5916657.8668131307</v>
      </c>
      <c r="M721" s="6">
        <f t="shared" si="108"/>
        <v>6325264.8459797977</v>
      </c>
      <c r="N721">
        <v>6086.0494162007808</v>
      </c>
      <c r="O721">
        <f t="shared" si="106"/>
        <v>186847.38041002277</v>
      </c>
      <c r="P721">
        <f t="shared" si="107"/>
        <v>13477.708508519599</v>
      </c>
    </row>
    <row r="722" spans="1:16" x14ac:dyDescent="0.25">
      <c r="A722">
        <v>5</v>
      </c>
      <c r="B722" t="s">
        <v>90</v>
      </c>
      <c r="C722" t="s">
        <v>115</v>
      </c>
      <c r="D722">
        <v>4</v>
      </c>
      <c r="E722" t="s">
        <v>3</v>
      </c>
      <c r="F722">
        <v>4</v>
      </c>
      <c r="G722" t="s">
        <v>49</v>
      </c>
      <c r="H722" s="6">
        <v>1</v>
      </c>
      <c r="I722" s="6">
        <v>1</v>
      </c>
      <c r="J722" s="6">
        <v>1</v>
      </c>
      <c r="K722" s="6">
        <v>408606.97916666669</v>
      </c>
      <c r="L722" s="6">
        <v>5916657.8668131307</v>
      </c>
      <c r="M722" s="6">
        <f t="shared" si="108"/>
        <v>6325264.8459797977</v>
      </c>
      <c r="N722">
        <v>7274.0402523411785</v>
      </c>
      <c r="O722">
        <f t="shared" si="106"/>
        <v>209839.83286908077</v>
      </c>
      <c r="P722">
        <f t="shared" si="107"/>
        <v>20712.698139319189</v>
      </c>
    </row>
    <row r="723" spans="1:16" x14ac:dyDescent="0.25">
      <c r="A723">
        <v>5</v>
      </c>
      <c r="B723" t="s">
        <v>90</v>
      </c>
      <c r="C723" t="s">
        <v>115</v>
      </c>
      <c r="D723">
        <v>4</v>
      </c>
      <c r="E723" t="s">
        <v>3</v>
      </c>
      <c r="F723">
        <v>5</v>
      </c>
      <c r="G723" t="s">
        <v>50</v>
      </c>
      <c r="H723" s="6">
        <v>3</v>
      </c>
      <c r="I723" s="6">
        <v>2</v>
      </c>
      <c r="J723" s="6">
        <v>3</v>
      </c>
      <c r="K723" s="6">
        <v>899138.625</v>
      </c>
      <c r="L723" s="6">
        <v>11833315.733626261</v>
      </c>
      <c r="M723" s="6">
        <f t="shared" si="108"/>
        <v>12732454.358626261</v>
      </c>
      <c r="N723">
        <v>2969.4718344211633</v>
      </c>
      <c r="O723">
        <f t="shared" si="106"/>
        <v>191245.90163934426</v>
      </c>
      <c r="P723">
        <f t="shared" si="107"/>
        <v>7857.2895454144245</v>
      </c>
    </row>
    <row r="724" spans="1:16" x14ac:dyDescent="0.25">
      <c r="A724">
        <v>5</v>
      </c>
      <c r="B724" t="s">
        <v>90</v>
      </c>
      <c r="C724" t="s">
        <v>115</v>
      </c>
      <c r="D724">
        <v>4</v>
      </c>
      <c r="E724" t="s">
        <v>3</v>
      </c>
      <c r="F724">
        <v>6</v>
      </c>
      <c r="G724" t="s">
        <v>51</v>
      </c>
      <c r="H724" s="6">
        <v>1</v>
      </c>
      <c r="I724" s="6">
        <v>1</v>
      </c>
      <c r="J724" s="6">
        <v>1</v>
      </c>
      <c r="K724" s="6">
        <v>408606.97916666669</v>
      </c>
      <c r="L724" s="6">
        <v>5916657.8668131307</v>
      </c>
      <c r="M724" s="6">
        <f t="shared" si="108"/>
        <v>6325264.8459797977</v>
      </c>
      <c r="N724">
        <v>2301.4575729954663</v>
      </c>
      <c r="O724">
        <f t="shared" si="106"/>
        <v>176171.23287671234</v>
      </c>
      <c r="P724">
        <f t="shared" si="107"/>
        <v>11175.960965694791</v>
      </c>
    </row>
    <row r="725" spans="1:16" x14ac:dyDescent="0.25">
      <c r="A725">
        <v>5</v>
      </c>
      <c r="B725" t="s">
        <v>90</v>
      </c>
      <c r="C725" t="s">
        <v>115</v>
      </c>
      <c r="D725">
        <v>4</v>
      </c>
      <c r="E725" t="s">
        <v>3</v>
      </c>
      <c r="F725">
        <v>7</v>
      </c>
      <c r="G725" t="s">
        <v>52</v>
      </c>
      <c r="H725" s="6">
        <v>0</v>
      </c>
      <c r="I725" s="6">
        <v>0</v>
      </c>
      <c r="J725" s="6">
        <v>0</v>
      </c>
      <c r="K725" s="6">
        <v>0</v>
      </c>
      <c r="L725" s="6">
        <v>0</v>
      </c>
      <c r="M725" s="6">
        <f t="shared" si="108"/>
        <v>0</v>
      </c>
      <c r="N725">
        <v>2391.1539026940036</v>
      </c>
      <c r="O725">
        <f t="shared" si="106"/>
        <v>180815.09433962265</v>
      </c>
      <c r="P725">
        <f t="shared" si="107"/>
        <v>20038.860713237755</v>
      </c>
    </row>
    <row r="726" spans="1:16" x14ac:dyDescent="0.25">
      <c r="A726">
        <v>5</v>
      </c>
      <c r="B726" t="s">
        <v>90</v>
      </c>
      <c r="C726" t="s">
        <v>115</v>
      </c>
      <c r="D726">
        <v>4</v>
      </c>
      <c r="E726" t="s">
        <v>3</v>
      </c>
      <c r="F726">
        <v>8</v>
      </c>
      <c r="G726" t="s">
        <v>53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f t="shared" si="108"/>
        <v>0</v>
      </c>
      <c r="N726">
        <v>3226.690718407247</v>
      </c>
      <c r="O726">
        <f t="shared" si="106"/>
        <v>200084.65608465608</v>
      </c>
      <c r="P726">
        <f t="shared" si="107"/>
        <v>11719.74735113958</v>
      </c>
    </row>
    <row r="727" spans="1:16" x14ac:dyDescent="0.25">
      <c r="A727">
        <v>5</v>
      </c>
      <c r="B727" t="s">
        <v>90</v>
      </c>
      <c r="C727" t="s">
        <v>115</v>
      </c>
      <c r="D727">
        <v>4</v>
      </c>
      <c r="E727" t="s">
        <v>3</v>
      </c>
      <c r="F727">
        <v>9</v>
      </c>
      <c r="G727" t="s">
        <v>54</v>
      </c>
      <c r="H727" s="6">
        <v>3</v>
      </c>
      <c r="I727" s="6">
        <v>2</v>
      </c>
      <c r="J727" s="6">
        <v>3</v>
      </c>
      <c r="K727" s="6">
        <v>899138.625</v>
      </c>
      <c r="L727" s="6">
        <v>11833315.733626261</v>
      </c>
      <c r="M727" s="6">
        <f t="shared" si="108"/>
        <v>12732454.358626261</v>
      </c>
      <c r="N727">
        <v>23811.42955703714</v>
      </c>
      <c r="O727">
        <f t="shared" si="106"/>
        <v>179880.21638330756</v>
      </c>
      <c r="P727">
        <f t="shared" si="107"/>
        <v>9775.3475675386107</v>
      </c>
    </row>
    <row r="728" spans="1:16" x14ac:dyDescent="0.25">
      <c r="A728">
        <v>5</v>
      </c>
      <c r="B728" t="s">
        <v>90</v>
      </c>
      <c r="C728" t="s">
        <v>115</v>
      </c>
      <c r="D728">
        <v>4</v>
      </c>
      <c r="E728" t="s">
        <v>3</v>
      </c>
      <c r="F728">
        <v>10</v>
      </c>
      <c r="G728" t="s">
        <v>55</v>
      </c>
      <c r="H728" s="6">
        <v>0</v>
      </c>
      <c r="I728" s="6">
        <v>0</v>
      </c>
      <c r="J728" s="6">
        <v>0</v>
      </c>
      <c r="K728" s="6">
        <v>0</v>
      </c>
      <c r="L728" s="6">
        <v>0</v>
      </c>
      <c r="M728" s="6">
        <f t="shared" si="108"/>
        <v>0</v>
      </c>
      <c r="N728">
        <v>16777.863115433272</v>
      </c>
      <c r="O728">
        <f t="shared" si="106"/>
        <v>187368.42105263157</v>
      </c>
      <c r="P728">
        <f t="shared" si="107"/>
        <v>14640.720234154598</v>
      </c>
    </row>
    <row r="729" spans="1:16" x14ac:dyDescent="0.25">
      <c r="A729">
        <v>5</v>
      </c>
      <c r="B729" t="s">
        <v>90</v>
      </c>
      <c r="C729" t="s">
        <v>115</v>
      </c>
      <c r="D729">
        <v>5</v>
      </c>
      <c r="E729" t="s">
        <v>4</v>
      </c>
      <c r="F729">
        <v>1</v>
      </c>
      <c r="G729" t="s">
        <v>56</v>
      </c>
      <c r="H729" s="6">
        <v>2</v>
      </c>
      <c r="I729" s="6">
        <v>2</v>
      </c>
      <c r="J729" s="6">
        <v>2</v>
      </c>
      <c r="K729" s="6">
        <v>817213.95833333337</v>
      </c>
      <c r="L729" s="6">
        <v>11833315.733626261</v>
      </c>
      <c r="M729" s="6">
        <f t="shared" si="108"/>
        <v>12650529.691959595</v>
      </c>
      <c r="N729">
        <v>17276.049141654847</v>
      </c>
      <c r="O729">
        <f t="shared" si="106"/>
        <v>189186.4224137931</v>
      </c>
      <c r="P729">
        <f t="shared" si="107"/>
        <v>20324.670132673968</v>
      </c>
    </row>
    <row r="730" spans="1:16" x14ac:dyDescent="0.25">
      <c r="A730">
        <v>5</v>
      </c>
      <c r="B730" t="s">
        <v>90</v>
      </c>
      <c r="C730" t="s">
        <v>115</v>
      </c>
      <c r="D730">
        <v>5</v>
      </c>
      <c r="E730" t="s">
        <v>4</v>
      </c>
      <c r="F730">
        <v>2</v>
      </c>
      <c r="G730" t="s">
        <v>57</v>
      </c>
      <c r="H730" s="6">
        <v>2</v>
      </c>
      <c r="I730" s="6">
        <v>1</v>
      </c>
      <c r="J730" s="6">
        <v>2</v>
      </c>
      <c r="K730" s="6">
        <v>490531.64583333337</v>
      </c>
      <c r="L730" s="6">
        <v>5916657.8668131307</v>
      </c>
      <c r="M730" s="6">
        <f t="shared" si="108"/>
        <v>6407189.5126464637</v>
      </c>
      <c r="N730">
        <v>16989.192986664159</v>
      </c>
      <c r="O730">
        <f t="shared" si="106"/>
        <v>180174.46808510637</v>
      </c>
      <c r="P730">
        <f t="shared" si="107"/>
        <v>19937.851095451562</v>
      </c>
    </row>
    <row r="731" spans="1:16" x14ac:dyDescent="0.25">
      <c r="A731">
        <v>5</v>
      </c>
      <c r="B731" t="s">
        <v>90</v>
      </c>
      <c r="C731" t="s">
        <v>115</v>
      </c>
      <c r="D731">
        <v>5</v>
      </c>
      <c r="E731" t="s">
        <v>4</v>
      </c>
      <c r="F731">
        <v>3</v>
      </c>
      <c r="G731" t="s">
        <v>58</v>
      </c>
      <c r="H731" s="6">
        <v>0</v>
      </c>
      <c r="I731" s="6">
        <v>0</v>
      </c>
      <c r="J731" s="6">
        <v>0</v>
      </c>
      <c r="K731" s="6">
        <v>0</v>
      </c>
      <c r="L731" s="6">
        <v>0</v>
      </c>
      <c r="M731" s="6">
        <f t="shared" si="108"/>
        <v>0</v>
      </c>
      <c r="N731">
        <v>7901.3779759508561</v>
      </c>
      <c r="O731">
        <f t="shared" si="106"/>
        <v>179133.4214002642</v>
      </c>
      <c r="P731">
        <f t="shared" si="107"/>
        <v>17162.069757038971</v>
      </c>
    </row>
    <row r="732" spans="1:16" x14ac:dyDescent="0.25">
      <c r="A732">
        <v>5</v>
      </c>
      <c r="B732" t="s">
        <v>90</v>
      </c>
      <c r="C732" t="s">
        <v>115</v>
      </c>
      <c r="D732">
        <v>5</v>
      </c>
      <c r="E732" t="s">
        <v>4</v>
      </c>
      <c r="F732">
        <v>4</v>
      </c>
      <c r="G732" t="s">
        <v>59</v>
      </c>
      <c r="H732" s="6">
        <v>0</v>
      </c>
      <c r="I732" s="6">
        <v>0</v>
      </c>
      <c r="J732" s="6">
        <v>0</v>
      </c>
      <c r="K732" s="6">
        <v>0</v>
      </c>
      <c r="L732" s="6">
        <v>0</v>
      </c>
      <c r="M732" s="6">
        <f t="shared" si="108"/>
        <v>0</v>
      </c>
      <c r="N732">
        <v>12854.749731311969</v>
      </c>
      <c r="O732">
        <f t="shared" si="106"/>
        <v>177090.112640801</v>
      </c>
      <c r="P732">
        <f t="shared" si="107"/>
        <v>11007.215461794827</v>
      </c>
    </row>
    <row r="733" spans="1:16" x14ac:dyDescent="0.25">
      <c r="A733">
        <v>5</v>
      </c>
      <c r="B733" t="s">
        <v>90</v>
      </c>
      <c r="C733" t="s">
        <v>115</v>
      </c>
      <c r="D733">
        <v>5</v>
      </c>
      <c r="E733" t="s">
        <v>4</v>
      </c>
      <c r="F733">
        <v>5</v>
      </c>
      <c r="G733" t="s">
        <v>60</v>
      </c>
      <c r="H733" s="6">
        <v>0</v>
      </c>
      <c r="I733" s="6">
        <v>0</v>
      </c>
      <c r="J733" s="6">
        <v>0</v>
      </c>
      <c r="K733" s="6">
        <v>0</v>
      </c>
      <c r="L733" s="6">
        <v>0</v>
      </c>
      <c r="M733" s="6">
        <f t="shared" si="108"/>
        <v>0</v>
      </c>
      <c r="N733">
        <v>8908.6907515189141</v>
      </c>
      <c r="O733">
        <f t="shared" si="106"/>
        <v>180896.24505928854</v>
      </c>
      <c r="P733">
        <f t="shared" si="107"/>
        <v>20549.259717965564</v>
      </c>
    </row>
    <row r="734" spans="1:16" x14ac:dyDescent="0.25">
      <c r="A734">
        <v>5</v>
      </c>
      <c r="B734" t="s">
        <v>90</v>
      </c>
      <c r="C734" t="s">
        <v>115</v>
      </c>
      <c r="D734">
        <v>5</v>
      </c>
      <c r="E734" t="s">
        <v>4</v>
      </c>
      <c r="F734">
        <v>6</v>
      </c>
      <c r="G734" t="s">
        <v>61</v>
      </c>
      <c r="H734" s="6">
        <v>1</v>
      </c>
      <c r="I734" s="6">
        <v>1</v>
      </c>
      <c r="J734" s="6">
        <v>1</v>
      </c>
      <c r="K734" s="6">
        <v>408606.97916666669</v>
      </c>
      <c r="L734" s="6">
        <v>5916657.8668131307</v>
      </c>
      <c r="M734" s="6">
        <f t="shared" si="108"/>
        <v>6325264.8459797977</v>
      </c>
      <c r="N734">
        <v>7246.3983524414798</v>
      </c>
      <c r="O734">
        <f t="shared" si="106"/>
        <v>179361.49584487535</v>
      </c>
      <c r="P734">
        <f t="shared" si="107"/>
        <v>17870.808876573668</v>
      </c>
    </row>
    <row r="735" spans="1:16" x14ac:dyDescent="0.25">
      <c r="A735">
        <v>5</v>
      </c>
      <c r="B735" t="s">
        <v>90</v>
      </c>
      <c r="C735" t="s">
        <v>115</v>
      </c>
      <c r="D735">
        <v>5</v>
      </c>
      <c r="E735" t="s">
        <v>4</v>
      </c>
      <c r="F735">
        <v>7</v>
      </c>
      <c r="G735" t="s">
        <v>62</v>
      </c>
      <c r="H735" s="6">
        <v>0</v>
      </c>
      <c r="I735" s="6">
        <v>0</v>
      </c>
      <c r="J735" s="6">
        <v>0</v>
      </c>
      <c r="K735" s="6">
        <v>0</v>
      </c>
      <c r="L735" s="6">
        <v>0</v>
      </c>
      <c r="M735" s="6">
        <f t="shared" si="108"/>
        <v>0</v>
      </c>
      <c r="N735">
        <v>5191.9853641216414</v>
      </c>
      <c r="O735">
        <f t="shared" si="106"/>
        <v>170430.0441826215</v>
      </c>
      <c r="P735">
        <f t="shared" si="107"/>
        <v>22288.583631163099</v>
      </c>
    </row>
    <row r="736" spans="1:16" x14ac:dyDescent="0.25">
      <c r="A736">
        <v>5</v>
      </c>
      <c r="B736" t="s">
        <v>90</v>
      </c>
      <c r="C736" t="s">
        <v>115</v>
      </c>
      <c r="D736">
        <v>5</v>
      </c>
      <c r="E736" t="s">
        <v>4</v>
      </c>
      <c r="F736">
        <v>8</v>
      </c>
      <c r="G736" t="s">
        <v>63</v>
      </c>
      <c r="H736" s="6">
        <v>0</v>
      </c>
      <c r="I736" s="6">
        <v>0</v>
      </c>
      <c r="J736" s="6">
        <v>0</v>
      </c>
      <c r="K736" s="6">
        <v>0</v>
      </c>
      <c r="L736" s="6">
        <v>0</v>
      </c>
      <c r="M736" s="6">
        <f t="shared" si="108"/>
        <v>0</v>
      </c>
      <c r="N736">
        <v>4441.1434394820544</v>
      </c>
      <c r="O736">
        <f t="shared" si="106"/>
        <v>193630.47285464098</v>
      </c>
      <c r="P736">
        <f t="shared" si="107"/>
        <v>24895.165289435987</v>
      </c>
    </row>
    <row r="737" spans="1:16" x14ac:dyDescent="0.25">
      <c r="A737">
        <v>5</v>
      </c>
      <c r="B737" t="s">
        <v>90</v>
      </c>
      <c r="C737" t="s">
        <v>115</v>
      </c>
      <c r="D737">
        <v>5</v>
      </c>
      <c r="E737" t="s">
        <v>4</v>
      </c>
      <c r="F737">
        <v>9</v>
      </c>
      <c r="G737" t="s">
        <v>64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f t="shared" si="108"/>
        <v>0</v>
      </c>
      <c r="N737">
        <v>12524.955688108188</v>
      </c>
      <c r="O737">
        <f t="shared" si="106"/>
        <v>175939.75903614459</v>
      </c>
      <c r="P737">
        <f t="shared" si="107"/>
        <v>13990.947701825222</v>
      </c>
    </row>
    <row r="738" spans="1:16" x14ac:dyDescent="0.25">
      <c r="A738">
        <v>5</v>
      </c>
      <c r="B738" t="s">
        <v>90</v>
      </c>
      <c r="C738" t="s">
        <v>115</v>
      </c>
      <c r="D738">
        <v>5</v>
      </c>
      <c r="E738" t="s">
        <v>4</v>
      </c>
      <c r="F738">
        <v>10</v>
      </c>
      <c r="G738" t="s">
        <v>65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f t="shared" si="108"/>
        <v>0</v>
      </c>
      <c r="N738">
        <v>2673.2070571097288</v>
      </c>
      <c r="O738">
        <f t="shared" si="106"/>
        <v>215874.0157480315</v>
      </c>
      <c r="P738">
        <f t="shared" si="107"/>
        <v>20511.692071950594</v>
      </c>
    </row>
    <row r="739" spans="1:16" x14ac:dyDescent="0.25">
      <c r="A739">
        <v>5</v>
      </c>
      <c r="B739" t="s">
        <v>90</v>
      </c>
      <c r="C739" t="s">
        <v>115</v>
      </c>
      <c r="D739">
        <v>5</v>
      </c>
      <c r="E739" t="s">
        <v>4</v>
      </c>
      <c r="F739">
        <v>11</v>
      </c>
      <c r="G739" t="s">
        <v>66</v>
      </c>
      <c r="H739" s="6">
        <v>0</v>
      </c>
      <c r="I739" s="6">
        <v>0</v>
      </c>
      <c r="J739" s="6">
        <v>0</v>
      </c>
      <c r="K739" s="6">
        <v>0</v>
      </c>
      <c r="L739" s="6">
        <v>0</v>
      </c>
      <c r="M739" s="6">
        <f t="shared" si="108"/>
        <v>0</v>
      </c>
      <c r="N739">
        <v>35284.844375583321</v>
      </c>
      <c r="O739">
        <f t="shared" ref="O739:O770" si="109">K656/H656</f>
        <v>185138.17480719794</v>
      </c>
      <c r="P739">
        <f t="shared" ref="P739:P770" si="110">K656/N739</f>
        <v>24492.810306909927</v>
      </c>
    </row>
    <row r="740" spans="1:16" x14ac:dyDescent="0.25">
      <c r="A740">
        <v>5</v>
      </c>
      <c r="B740" t="s">
        <v>90</v>
      </c>
      <c r="C740" t="s">
        <v>115</v>
      </c>
      <c r="D740">
        <v>6</v>
      </c>
      <c r="E740" t="s">
        <v>5</v>
      </c>
      <c r="F740">
        <v>1</v>
      </c>
      <c r="G740" t="s">
        <v>5</v>
      </c>
      <c r="H740" s="6">
        <v>0</v>
      </c>
      <c r="I740" s="6">
        <v>0</v>
      </c>
      <c r="J740" s="6">
        <v>0</v>
      </c>
      <c r="K740" s="6">
        <v>0</v>
      </c>
      <c r="L740" s="6">
        <v>0</v>
      </c>
      <c r="M740" s="6">
        <f t="shared" ref="M740:M771" si="111">SUM(K740:L740)</f>
        <v>0</v>
      </c>
      <c r="N740">
        <v>7377.8999719401199</v>
      </c>
      <c r="O740">
        <f t="shared" si="109"/>
        <v>198592.47648902822</v>
      </c>
      <c r="P740">
        <f t="shared" si="110"/>
        <v>8586.5897126470518</v>
      </c>
    </row>
    <row r="741" spans="1:16" x14ac:dyDescent="0.25">
      <c r="A741">
        <v>5</v>
      </c>
      <c r="B741" t="s">
        <v>90</v>
      </c>
      <c r="C741" t="s">
        <v>115</v>
      </c>
      <c r="D741">
        <v>6</v>
      </c>
      <c r="E741" t="s">
        <v>5</v>
      </c>
      <c r="F741">
        <v>2</v>
      </c>
      <c r="G741" t="s">
        <v>67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f t="shared" si="111"/>
        <v>0</v>
      </c>
      <c r="N741">
        <v>22247.547759184497</v>
      </c>
      <c r="O741">
        <f t="shared" si="109"/>
        <v>229262.19739292364</v>
      </c>
      <c r="P741">
        <f t="shared" si="110"/>
        <v>27669.07196528541</v>
      </c>
    </row>
    <row r="742" spans="1:16" x14ac:dyDescent="0.25">
      <c r="A742">
        <v>5</v>
      </c>
      <c r="B742" t="s">
        <v>90</v>
      </c>
      <c r="C742" t="s">
        <v>115</v>
      </c>
      <c r="D742">
        <v>6</v>
      </c>
      <c r="E742" t="s">
        <v>5</v>
      </c>
      <c r="F742">
        <v>3</v>
      </c>
      <c r="G742" t="s">
        <v>68</v>
      </c>
      <c r="H742" s="6">
        <v>10</v>
      </c>
      <c r="I742" s="6">
        <v>6</v>
      </c>
      <c r="J742" s="6">
        <v>10</v>
      </c>
      <c r="K742" s="6">
        <v>2779340.5416666665</v>
      </c>
      <c r="L742" s="6">
        <v>35499947.200878784</v>
      </c>
      <c r="M742" s="6">
        <f t="shared" si="111"/>
        <v>38279287.742545448</v>
      </c>
      <c r="N742">
        <v>3256.3111550215913</v>
      </c>
      <c r="O742">
        <f t="shared" si="109"/>
        <v>214981.65137614679</v>
      </c>
      <c r="P742">
        <f t="shared" si="110"/>
        <v>14392.359258336677</v>
      </c>
    </row>
    <row r="743" spans="1:16" x14ac:dyDescent="0.25">
      <c r="A743">
        <v>5</v>
      </c>
      <c r="B743" t="s">
        <v>90</v>
      </c>
      <c r="C743" t="s">
        <v>115</v>
      </c>
      <c r="D743">
        <v>6</v>
      </c>
      <c r="E743" t="s">
        <v>5</v>
      </c>
      <c r="F743">
        <v>4</v>
      </c>
      <c r="G743" t="s">
        <v>69</v>
      </c>
      <c r="H743" s="6">
        <v>0</v>
      </c>
      <c r="I743" s="6">
        <v>0</v>
      </c>
      <c r="J743" s="6">
        <v>0</v>
      </c>
      <c r="K743" s="6">
        <v>0</v>
      </c>
      <c r="L743" s="6">
        <v>0</v>
      </c>
      <c r="M743" s="6">
        <f t="shared" si="111"/>
        <v>0</v>
      </c>
      <c r="N743">
        <v>10520.164013837739</v>
      </c>
      <c r="O743">
        <f t="shared" si="109"/>
        <v>176777.38095238095</v>
      </c>
      <c r="P743">
        <f t="shared" si="110"/>
        <v>14115.08411890529</v>
      </c>
    </row>
    <row r="744" spans="1:16" x14ac:dyDescent="0.25">
      <c r="A744">
        <v>5</v>
      </c>
      <c r="B744" t="s">
        <v>90</v>
      </c>
      <c r="C744" t="s">
        <v>115</v>
      </c>
      <c r="D744">
        <v>6</v>
      </c>
      <c r="E744" t="s">
        <v>5</v>
      </c>
      <c r="F744">
        <v>5</v>
      </c>
      <c r="G744" t="s">
        <v>70</v>
      </c>
      <c r="H744" s="6">
        <v>0</v>
      </c>
      <c r="I744" s="6">
        <v>0</v>
      </c>
      <c r="J744" s="6">
        <v>0</v>
      </c>
      <c r="K744" s="6">
        <v>0</v>
      </c>
      <c r="L744" s="6">
        <v>0</v>
      </c>
      <c r="M744" s="6">
        <f t="shared" si="111"/>
        <v>0</v>
      </c>
      <c r="N744">
        <v>7689.5675695475775</v>
      </c>
      <c r="O744">
        <f t="shared" si="109"/>
        <v>169062.91390728476</v>
      </c>
      <c r="P744">
        <f t="shared" si="110"/>
        <v>13279.550387774012</v>
      </c>
    </row>
    <row r="745" spans="1:16" x14ac:dyDescent="0.25">
      <c r="A745">
        <v>5</v>
      </c>
      <c r="B745" t="s">
        <v>90</v>
      </c>
      <c r="C745" t="s">
        <v>115</v>
      </c>
      <c r="D745">
        <v>6</v>
      </c>
      <c r="E745" t="s">
        <v>5</v>
      </c>
      <c r="F745">
        <v>6</v>
      </c>
      <c r="G745" t="s">
        <v>71</v>
      </c>
      <c r="H745" s="6">
        <v>0</v>
      </c>
      <c r="I745" s="6">
        <v>0</v>
      </c>
      <c r="J745" s="6">
        <v>0</v>
      </c>
      <c r="K745" s="6">
        <v>0</v>
      </c>
      <c r="L745" s="6">
        <v>0</v>
      </c>
      <c r="M745" s="6">
        <f t="shared" si="111"/>
        <v>0</v>
      </c>
      <c r="N745">
        <v>14123.612221792979</v>
      </c>
      <c r="O745">
        <f t="shared" si="109"/>
        <v>178492.98056155507</v>
      </c>
      <c r="P745">
        <f t="shared" si="110"/>
        <v>23405.414621192042</v>
      </c>
    </row>
    <row r="746" spans="1:16" x14ac:dyDescent="0.25">
      <c r="A746">
        <v>5</v>
      </c>
      <c r="B746" t="s">
        <v>90</v>
      </c>
      <c r="C746" t="s">
        <v>115</v>
      </c>
      <c r="D746">
        <v>6</v>
      </c>
      <c r="E746" t="s">
        <v>5</v>
      </c>
      <c r="F746">
        <v>7</v>
      </c>
      <c r="G746" t="s">
        <v>72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f t="shared" si="111"/>
        <v>0</v>
      </c>
      <c r="N746">
        <v>17315.743941225446</v>
      </c>
      <c r="O746">
        <f t="shared" si="109"/>
        <v>185145.6953642384</v>
      </c>
      <c r="P746">
        <f t="shared" si="110"/>
        <v>24218.13359122253</v>
      </c>
    </row>
    <row r="747" spans="1:16" x14ac:dyDescent="0.25">
      <c r="A747">
        <v>5</v>
      </c>
      <c r="B747" t="s">
        <v>90</v>
      </c>
      <c r="C747" t="s">
        <v>115</v>
      </c>
      <c r="D747">
        <v>6</v>
      </c>
      <c r="E747" t="s">
        <v>5</v>
      </c>
      <c r="F747">
        <v>8</v>
      </c>
      <c r="G747" t="s">
        <v>73</v>
      </c>
      <c r="H747" s="6">
        <v>0</v>
      </c>
      <c r="I747" s="6">
        <v>0</v>
      </c>
      <c r="J747" s="6">
        <v>0</v>
      </c>
      <c r="K747" s="6">
        <v>0</v>
      </c>
      <c r="L747" s="6">
        <v>0</v>
      </c>
      <c r="M747" s="6">
        <f t="shared" si="111"/>
        <v>0</v>
      </c>
      <c r="N747">
        <v>5283.9701376475314</v>
      </c>
      <c r="O747">
        <f t="shared" si="109"/>
        <v>172051.60390516039</v>
      </c>
      <c r="P747">
        <f t="shared" si="110"/>
        <v>23346.271229103004</v>
      </c>
    </row>
    <row r="748" spans="1:16" x14ac:dyDescent="0.25">
      <c r="A748">
        <v>5</v>
      </c>
      <c r="B748" t="s">
        <v>90</v>
      </c>
      <c r="C748" t="s">
        <v>115</v>
      </c>
      <c r="D748">
        <v>6</v>
      </c>
      <c r="E748" t="s">
        <v>5</v>
      </c>
      <c r="F748">
        <v>9</v>
      </c>
      <c r="G748" t="s">
        <v>74</v>
      </c>
      <c r="H748" s="6">
        <v>2</v>
      </c>
      <c r="I748" s="6">
        <v>1</v>
      </c>
      <c r="J748" s="6">
        <v>2</v>
      </c>
      <c r="K748" s="6">
        <v>490531.64583333337</v>
      </c>
      <c r="L748" s="6">
        <v>5916657.8668131307</v>
      </c>
      <c r="M748" s="6">
        <f t="shared" si="111"/>
        <v>6407189.5126464637</v>
      </c>
      <c r="N748">
        <v>12641.491396565345</v>
      </c>
      <c r="O748">
        <f t="shared" si="109"/>
        <v>178205.34458509143</v>
      </c>
      <c r="P748">
        <f t="shared" si="110"/>
        <v>20045.736064721776</v>
      </c>
    </row>
    <row r="749" spans="1:16" x14ac:dyDescent="0.25">
      <c r="A749">
        <v>5</v>
      </c>
      <c r="B749" t="s">
        <v>90</v>
      </c>
      <c r="C749" t="s">
        <v>115</v>
      </c>
      <c r="D749">
        <v>6</v>
      </c>
      <c r="E749" t="s">
        <v>5</v>
      </c>
      <c r="F749">
        <v>10</v>
      </c>
      <c r="G749" t="s">
        <v>75</v>
      </c>
      <c r="H749" s="6">
        <v>0</v>
      </c>
      <c r="I749" s="6">
        <v>0</v>
      </c>
      <c r="J749" s="6">
        <v>0</v>
      </c>
      <c r="K749" s="6">
        <v>0</v>
      </c>
      <c r="L749" s="6">
        <v>0</v>
      </c>
      <c r="M749" s="6">
        <f t="shared" si="111"/>
        <v>0</v>
      </c>
      <c r="N749">
        <v>4938.3502204181432</v>
      </c>
      <c r="O749">
        <f t="shared" si="109"/>
        <v>180644.44444444444</v>
      </c>
      <c r="P749">
        <f t="shared" si="110"/>
        <v>11522.674063238446</v>
      </c>
    </row>
    <row r="750" spans="1:16" x14ac:dyDescent="0.25">
      <c r="A750">
        <v>5</v>
      </c>
      <c r="B750" t="s">
        <v>90</v>
      </c>
      <c r="C750" t="s">
        <v>115</v>
      </c>
      <c r="D750">
        <v>6</v>
      </c>
      <c r="E750" t="s">
        <v>5</v>
      </c>
      <c r="F750">
        <v>11</v>
      </c>
      <c r="G750" t="s">
        <v>76</v>
      </c>
      <c r="H750" s="6">
        <v>1</v>
      </c>
      <c r="I750" s="6">
        <v>1</v>
      </c>
      <c r="J750" s="6">
        <v>1</v>
      </c>
      <c r="K750" s="6">
        <v>408606.97916666669</v>
      </c>
      <c r="L750" s="6">
        <v>5916657.8668131307</v>
      </c>
      <c r="M750" s="6">
        <f t="shared" si="111"/>
        <v>6325264.8459797977</v>
      </c>
      <c r="N750">
        <v>32918.459209620392</v>
      </c>
      <c r="O750">
        <f t="shared" si="109"/>
        <v>202965.76032225578</v>
      </c>
      <c r="P750">
        <f t="shared" si="110"/>
        <v>12245.105320184526</v>
      </c>
    </row>
    <row r="751" spans="1:16" x14ac:dyDescent="0.25">
      <c r="A751">
        <v>5</v>
      </c>
      <c r="B751" t="s">
        <v>90</v>
      </c>
      <c r="C751" t="s">
        <v>115</v>
      </c>
      <c r="D751">
        <v>7</v>
      </c>
      <c r="E751" t="s">
        <v>6</v>
      </c>
      <c r="F751">
        <v>1</v>
      </c>
      <c r="G751" t="s">
        <v>6</v>
      </c>
      <c r="H751" s="6">
        <v>0</v>
      </c>
      <c r="I751" s="6">
        <v>0</v>
      </c>
      <c r="J751" s="6">
        <v>0</v>
      </c>
      <c r="K751" s="6">
        <v>0</v>
      </c>
      <c r="L751" s="6">
        <v>0</v>
      </c>
      <c r="M751" s="6">
        <f t="shared" si="111"/>
        <v>0</v>
      </c>
      <c r="N751">
        <v>46173.836792201844</v>
      </c>
      <c r="O751">
        <f t="shared" si="109"/>
        <v>182228.9932885906</v>
      </c>
      <c r="P751">
        <f t="shared" si="110"/>
        <v>14701.030868516453</v>
      </c>
    </row>
    <row r="752" spans="1:16" x14ac:dyDescent="0.25">
      <c r="A752">
        <v>5</v>
      </c>
      <c r="B752" t="s">
        <v>90</v>
      </c>
      <c r="C752" t="s">
        <v>115</v>
      </c>
      <c r="D752">
        <v>7</v>
      </c>
      <c r="E752" t="s">
        <v>6</v>
      </c>
      <c r="F752">
        <v>2</v>
      </c>
      <c r="G752" t="s">
        <v>77</v>
      </c>
      <c r="H752" s="6">
        <v>1</v>
      </c>
      <c r="I752" s="6">
        <v>1</v>
      </c>
      <c r="J752" s="6">
        <v>1</v>
      </c>
      <c r="K752" s="6">
        <v>408606.97916666669</v>
      </c>
      <c r="L752" s="6">
        <v>5916657.8668131307</v>
      </c>
      <c r="M752" s="6">
        <f t="shared" si="111"/>
        <v>6325264.8459797977</v>
      </c>
      <c r="N752">
        <v>19552.512928644737</v>
      </c>
      <c r="O752">
        <f t="shared" si="109"/>
        <v>189457.48449955712</v>
      </c>
      <c r="P752">
        <f t="shared" si="110"/>
        <v>21879.284855159134</v>
      </c>
    </row>
    <row r="753" spans="1:16" x14ac:dyDescent="0.25">
      <c r="A753">
        <v>5</v>
      </c>
      <c r="B753" t="s">
        <v>90</v>
      </c>
      <c r="C753" t="s">
        <v>115</v>
      </c>
      <c r="D753">
        <v>7</v>
      </c>
      <c r="E753" t="s">
        <v>6</v>
      </c>
      <c r="F753">
        <v>3</v>
      </c>
      <c r="G753" t="s">
        <v>78</v>
      </c>
      <c r="H753" s="6">
        <v>2</v>
      </c>
      <c r="I753" s="6">
        <v>2</v>
      </c>
      <c r="J753" s="6">
        <v>2</v>
      </c>
      <c r="K753" s="6">
        <v>817213.95833333337</v>
      </c>
      <c r="L753" s="6">
        <v>11833315.733626261</v>
      </c>
      <c r="M753" s="6">
        <f t="shared" si="111"/>
        <v>12650529.691959595</v>
      </c>
      <c r="N753">
        <v>16150.347077683142</v>
      </c>
      <c r="O753">
        <f t="shared" si="109"/>
        <v>249119.11987860393</v>
      </c>
      <c r="P753">
        <f t="shared" si="110"/>
        <v>20330.151322487993</v>
      </c>
    </row>
    <row r="754" spans="1:16" x14ac:dyDescent="0.25">
      <c r="A754">
        <v>5</v>
      </c>
      <c r="B754" t="s">
        <v>90</v>
      </c>
      <c r="C754" t="s">
        <v>115</v>
      </c>
      <c r="D754">
        <v>7</v>
      </c>
      <c r="E754" t="s">
        <v>6</v>
      </c>
      <c r="F754">
        <v>4</v>
      </c>
      <c r="G754" t="s">
        <v>91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f t="shared" si="111"/>
        <v>0</v>
      </c>
      <c r="N754">
        <v>14864.583100615211</v>
      </c>
      <c r="O754">
        <f t="shared" si="109"/>
        <v>198569.4603903559</v>
      </c>
      <c r="P754">
        <f t="shared" si="110"/>
        <v>11635.307820563217</v>
      </c>
    </row>
    <row r="755" spans="1:16" x14ac:dyDescent="0.25">
      <c r="A755">
        <v>5</v>
      </c>
      <c r="B755" t="s">
        <v>90</v>
      </c>
      <c r="C755" t="s">
        <v>115</v>
      </c>
      <c r="D755">
        <v>7</v>
      </c>
      <c r="E755" t="s">
        <v>6</v>
      </c>
      <c r="F755">
        <v>5</v>
      </c>
      <c r="G755" t="s">
        <v>79</v>
      </c>
      <c r="H755" s="6">
        <v>2</v>
      </c>
      <c r="I755" s="6">
        <v>1</v>
      </c>
      <c r="J755" s="6">
        <v>2</v>
      </c>
      <c r="K755" s="6">
        <v>490531.64583333337</v>
      </c>
      <c r="L755" s="6">
        <v>5916657.8668131307</v>
      </c>
      <c r="M755" s="6">
        <f t="shared" si="111"/>
        <v>6407189.5126464637</v>
      </c>
      <c r="N755">
        <v>14869.302257052212</v>
      </c>
      <c r="O755">
        <f t="shared" si="109"/>
        <v>198346.23813002193</v>
      </c>
      <c r="P755">
        <f t="shared" si="110"/>
        <v>18261.515927636479</v>
      </c>
    </row>
    <row r="756" spans="1:16" x14ac:dyDescent="0.25">
      <c r="B756" t="s">
        <v>90</v>
      </c>
      <c r="C756" t="s">
        <v>115</v>
      </c>
      <c r="D756">
        <v>7</v>
      </c>
      <c r="E756" t="s">
        <v>6</v>
      </c>
      <c r="F756">
        <v>6</v>
      </c>
      <c r="G756" t="s">
        <v>80</v>
      </c>
      <c r="H756" s="6">
        <v>1</v>
      </c>
      <c r="I756" s="6">
        <v>1</v>
      </c>
      <c r="J756" s="6">
        <v>1</v>
      </c>
      <c r="K756" s="6">
        <v>408606.97916666669</v>
      </c>
      <c r="L756" s="6">
        <v>5916657.8668131307</v>
      </c>
      <c r="M756" s="6">
        <f t="shared" si="111"/>
        <v>6325264.8459797977</v>
      </c>
    </row>
    <row r="757" spans="1:16" x14ac:dyDescent="0.25">
      <c r="B757" s="4" t="s">
        <v>130</v>
      </c>
      <c r="C757" s="4"/>
      <c r="D757" s="4"/>
      <c r="E757" s="4"/>
      <c r="F757" s="4"/>
      <c r="G757" s="4"/>
      <c r="H757" s="9">
        <f>SUM(H676:H756)</f>
        <v>177</v>
      </c>
      <c r="I757" s="9">
        <f>SUM(I676:I756)</f>
        <v>132</v>
      </c>
      <c r="J757" s="9">
        <f>SUM(J676:J756)</f>
        <v>177</v>
      </c>
      <c r="K757" s="9">
        <f>SUM(K676:K756)</f>
        <v>56723592.625</v>
      </c>
      <c r="L757" s="9">
        <f>SUM(L685:L756)</f>
        <v>467415971.47823715</v>
      </c>
      <c r="M757" s="9">
        <f>SUM(M676:M756)</f>
        <v>837722431.04433346</v>
      </c>
    </row>
    <row r="759" spans="1:16" x14ac:dyDescent="0.25">
      <c r="B759" s="4" t="s">
        <v>140</v>
      </c>
      <c r="N759">
        <v>49597.310694731998</v>
      </c>
      <c r="O759">
        <f t="shared" ref="O759:O790" si="112">K676/H676</f>
        <v>289579.50059523812</v>
      </c>
      <c r="P759">
        <f t="shared" ref="P759:P790" si="113">K676/N759</f>
        <v>204.35145331196068</v>
      </c>
    </row>
    <row r="760" spans="1:16" x14ac:dyDescent="0.25">
      <c r="B760" t="s">
        <v>90</v>
      </c>
      <c r="C760" t="s">
        <v>116</v>
      </c>
      <c r="D760">
        <v>1</v>
      </c>
      <c r="E760" t="s">
        <v>0</v>
      </c>
      <c r="F760">
        <v>1</v>
      </c>
      <c r="G760" t="s">
        <v>0</v>
      </c>
      <c r="H760" s="6">
        <v>8196</v>
      </c>
      <c r="I760" s="6">
        <v>8196</v>
      </c>
      <c r="J760" s="6">
        <v>8196</v>
      </c>
      <c r="K760" s="6">
        <v>1897092</v>
      </c>
      <c r="L760" s="6">
        <v>56953050.619263694</v>
      </c>
      <c r="M760" s="6">
        <f t="shared" ref="M760:M791" si="114">SUM(K760:L760)</f>
        <v>58850142.619263694</v>
      </c>
      <c r="N760">
        <v>6830.8210846353886</v>
      </c>
      <c r="O760" t="e">
        <f t="shared" si="112"/>
        <v>#DIV/0!</v>
      </c>
      <c r="P760">
        <f t="shared" si="113"/>
        <v>0</v>
      </c>
    </row>
    <row r="761" spans="1:16" x14ac:dyDescent="0.25">
      <c r="B761" t="s">
        <v>90</v>
      </c>
      <c r="C761" t="s">
        <v>116</v>
      </c>
      <c r="D761">
        <v>1</v>
      </c>
      <c r="E761" t="s">
        <v>0</v>
      </c>
      <c r="F761">
        <v>2</v>
      </c>
      <c r="G761" t="s">
        <v>7</v>
      </c>
      <c r="H761" s="6">
        <v>1210</v>
      </c>
      <c r="I761" s="6">
        <v>1210</v>
      </c>
      <c r="J761" s="6">
        <v>1210</v>
      </c>
      <c r="K761" s="6">
        <v>280073</v>
      </c>
      <c r="L761" s="6">
        <v>8408148.9786858298</v>
      </c>
      <c r="M761" s="6">
        <f t="shared" si="114"/>
        <v>8688221.9786858298</v>
      </c>
      <c r="N761">
        <v>38288.035322640673</v>
      </c>
      <c r="O761">
        <f t="shared" si="112"/>
        <v>311812.21990740742</v>
      </c>
      <c r="P761">
        <f t="shared" si="113"/>
        <v>219.88409346565965</v>
      </c>
    </row>
    <row r="762" spans="1:16" x14ac:dyDescent="0.25">
      <c r="B762" t="s">
        <v>90</v>
      </c>
      <c r="C762" t="s">
        <v>116</v>
      </c>
      <c r="D762">
        <v>1</v>
      </c>
      <c r="E762" t="s">
        <v>0</v>
      </c>
      <c r="F762">
        <v>3</v>
      </c>
      <c r="G762" t="s">
        <v>8</v>
      </c>
      <c r="H762" s="6">
        <v>238</v>
      </c>
      <c r="I762" s="6">
        <v>238</v>
      </c>
      <c r="J762" s="6">
        <v>238</v>
      </c>
      <c r="K762" s="6">
        <v>2144953</v>
      </c>
      <c r="L762" s="6">
        <v>7967392.9000000004</v>
      </c>
      <c r="M762" s="6">
        <f t="shared" si="114"/>
        <v>10112345.9</v>
      </c>
      <c r="N762">
        <v>7533.8623096473575</v>
      </c>
      <c r="O762">
        <f t="shared" si="112"/>
        <v>277934.05416666664</v>
      </c>
      <c r="P762">
        <f t="shared" si="113"/>
        <v>184.45655279016913</v>
      </c>
    </row>
    <row r="763" spans="1:16" x14ac:dyDescent="0.25">
      <c r="B763" t="s">
        <v>90</v>
      </c>
      <c r="C763" t="s">
        <v>116</v>
      </c>
      <c r="D763">
        <v>1</v>
      </c>
      <c r="E763" t="s">
        <v>0</v>
      </c>
      <c r="F763">
        <v>4</v>
      </c>
      <c r="G763" t="s">
        <v>9</v>
      </c>
      <c r="H763" s="6">
        <f>117+395</f>
        <v>512</v>
      </c>
      <c r="I763" s="6">
        <f>117+395</f>
        <v>512</v>
      </c>
      <c r="J763" s="6">
        <f>117+395</f>
        <v>512</v>
      </c>
      <c r="K763" s="6">
        <v>591054</v>
      </c>
      <c r="L763" s="6">
        <v>11591619.129405705</v>
      </c>
      <c r="M763" s="6">
        <f t="shared" si="114"/>
        <v>12182673.129405705</v>
      </c>
      <c r="N763">
        <v>4290.1650067549108</v>
      </c>
      <c r="O763" t="e">
        <f t="shared" si="112"/>
        <v>#DIV/0!</v>
      </c>
      <c r="P763">
        <f t="shared" si="113"/>
        <v>0</v>
      </c>
    </row>
    <row r="764" spans="1:16" x14ac:dyDescent="0.25">
      <c r="B764" t="s">
        <v>90</v>
      </c>
      <c r="C764" t="s">
        <v>116</v>
      </c>
      <c r="D764">
        <v>1</v>
      </c>
      <c r="E764" t="s">
        <v>0</v>
      </c>
      <c r="F764">
        <v>5</v>
      </c>
      <c r="G764" t="s">
        <v>10</v>
      </c>
      <c r="H764" s="6">
        <v>0</v>
      </c>
      <c r="I764" s="6">
        <v>0</v>
      </c>
      <c r="J764" s="6">
        <v>0</v>
      </c>
      <c r="K764" s="6">
        <v>0</v>
      </c>
      <c r="L764" s="6">
        <v>0</v>
      </c>
      <c r="M764" s="6">
        <f t="shared" si="114"/>
        <v>0</v>
      </c>
      <c r="N764">
        <v>13065.641096825666</v>
      </c>
      <c r="O764">
        <f t="shared" si="112"/>
        <v>408606.97916666669</v>
      </c>
      <c r="P764">
        <f t="shared" si="113"/>
        <v>31.273396853518264</v>
      </c>
    </row>
    <row r="765" spans="1:16" x14ac:dyDescent="0.25">
      <c r="B765" t="s">
        <v>90</v>
      </c>
      <c r="C765" t="s">
        <v>116</v>
      </c>
      <c r="D765">
        <v>1</v>
      </c>
      <c r="E765" t="s">
        <v>0</v>
      </c>
      <c r="F765">
        <v>6</v>
      </c>
      <c r="G765" t="s">
        <v>11</v>
      </c>
      <c r="H765" s="6">
        <v>0</v>
      </c>
      <c r="I765" s="6">
        <v>0</v>
      </c>
      <c r="J765" s="6">
        <v>0</v>
      </c>
      <c r="K765" s="6">
        <v>0</v>
      </c>
      <c r="L765" s="6">
        <v>0</v>
      </c>
      <c r="M765" s="6">
        <f t="shared" si="114"/>
        <v>0</v>
      </c>
      <c r="N765">
        <v>4691.2420885124211</v>
      </c>
      <c r="O765" t="e">
        <f t="shared" si="112"/>
        <v>#DIV/0!</v>
      </c>
      <c r="P765">
        <f t="shared" si="113"/>
        <v>0</v>
      </c>
    </row>
    <row r="766" spans="1:16" x14ac:dyDescent="0.25">
      <c r="B766" t="s">
        <v>90</v>
      </c>
      <c r="C766" t="s">
        <v>116</v>
      </c>
      <c r="D766">
        <v>1</v>
      </c>
      <c r="E766" t="s">
        <v>0</v>
      </c>
      <c r="F766">
        <v>7</v>
      </c>
      <c r="G766" t="s">
        <v>12</v>
      </c>
      <c r="H766" s="6">
        <v>523</v>
      </c>
      <c r="I766" s="6">
        <v>523</v>
      </c>
      <c r="J766" s="6">
        <v>523</v>
      </c>
      <c r="K766" s="6">
        <v>121057</v>
      </c>
      <c r="L766" s="6">
        <v>6547494.8526055291</v>
      </c>
      <c r="M766" s="6">
        <f t="shared" si="114"/>
        <v>6668551.8526055291</v>
      </c>
      <c r="N766">
        <v>18295.653043195947</v>
      </c>
      <c r="O766">
        <f t="shared" si="112"/>
        <v>315269.17559523816</v>
      </c>
      <c r="P766">
        <f t="shared" si="113"/>
        <v>120.6234193420822</v>
      </c>
    </row>
    <row r="767" spans="1:16" x14ac:dyDescent="0.25">
      <c r="B767" t="s">
        <v>90</v>
      </c>
      <c r="C767" t="s">
        <v>116</v>
      </c>
      <c r="D767">
        <v>1</v>
      </c>
      <c r="E767" t="s">
        <v>0</v>
      </c>
      <c r="F767">
        <v>8</v>
      </c>
      <c r="G767" t="s">
        <v>13</v>
      </c>
      <c r="H767" s="6">
        <v>0</v>
      </c>
      <c r="I767" s="6">
        <v>0</v>
      </c>
      <c r="J767" s="6">
        <v>0</v>
      </c>
      <c r="K767" s="6">
        <v>0</v>
      </c>
      <c r="L767" s="6">
        <v>0</v>
      </c>
      <c r="M767" s="6">
        <f t="shared" si="114"/>
        <v>0</v>
      </c>
      <c r="N767">
        <v>5720.334194750706</v>
      </c>
      <c r="O767" t="e">
        <f t="shared" si="112"/>
        <v>#DIV/0!</v>
      </c>
      <c r="P767">
        <f t="shared" si="113"/>
        <v>0</v>
      </c>
    </row>
    <row r="768" spans="1:16" x14ac:dyDescent="0.25">
      <c r="B768" t="s">
        <v>90</v>
      </c>
      <c r="C768" t="s">
        <v>116</v>
      </c>
      <c r="D768">
        <v>1</v>
      </c>
      <c r="E768" t="s">
        <v>0</v>
      </c>
      <c r="F768">
        <v>9</v>
      </c>
      <c r="G768" t="s">
        <v>14</v>
      </c>
      <c r="H768" s="6">
        <f>95+1079</f>
        <v>1174</v>
      </c>
      <c r="I768" s="6">
        <f>95+1079</f>
        <v>1174</v>
      </c>
      <c r="J768" s="6">
        <f>95+1079</f>
        <v>1174</v>
      </c>
      <c r="K768" s="6">
        <v>343801</v>
      </c>
      <c r="L768" s="6">
        <v>22155448.944629762</v>
      </c>
      <c r="M768" s="6">
        <f t="shared" si="114"/>
        <v>22499249.944629762</v>
      </c>
      <c r="N768">
        <v>18529.908495749431</v>
      </c>
      <c r="O768">
        <f t="shared" si="112"/>
        <v>299712.875</v>
      </c>
      <c r="P768">
        <f t="shared" si="113"/>
        <v>145.57092257734351</v>
      </c>
    </row>
    <row r="769" spans="2:16" x14ac:dyDescent="0.25">
      <c r="B769" t="s">
        <v>90</v>
      </c>
      <c r="C769" t="s">
        <v>116</v>
      </c>
      <c r="D769">
        <v>1</v>
      </c>
      <c r="E769" t="s">
        <v>0</v>
      </c>
      <c r="F769">
        <v>10</v>
      </c>
      <c r="G769" t="s">
        <v>15</v>
      </c>
      <c r="H769" s="6">
        <v>2610</v>
      </c>
      <c r="I769" s="6">
        <v>2610</v>
      </c>
      <c r="J769" s="6">
        <v>2610</v>
      </c>
      <c r="K769" s="6">
        <v>604125</v>
      </c>
      <c r="L769" s="6">
        <v>9706037.0449338984</v>
      </c>
      <c r="M769" s="6">
        <f t="shared" si="114"/>
        <v>10310162.044933898</v>
      </c>
      <c r="N769">
        <v>8033.2188091808002</v>
      </c>
      <c r="O769">
        <f t="shared" si="112"/>
        <v>408606.97916666669</v>
      </c>
      <c r="P769">
        <f t="shared" si="113"/>
        <v>101.72932889608045</v>
      </c>
    </row>
    <row r="770" spans="2:16" x14ac:dyDescent="0.25">
      <c r="B770" t="s">
        <v>90</v>
      </c>
      <c r="C770" t="s">
        <v>116</v>
      </c>
      <c r="D770">
        <v>1</v>
      </c>
      <c r="E770" t="s">
        <v>0</v>
      </c>
      <c r="F770">
        <v>11</v>
      </c>
      <c r="G770" t="s">
        <v>16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f t="shared" si="114"/>
        <v>0</v>
      </c>
      <c r="N770">
        <v>5560.8352940058221</v>
      </c>
      <c r="O770">
        <f t="shared" si="112"/>
        <v>408606.97916666669</v>
      </c>
      <c r="P770">
        <f t="shared" si="113"/>
        <v>146.95884972788727</v>
      </c>
    </row>
    <row r="771" spans="2:16" x14ac:dyDescent="0.25">
      <c r="B771" t="s">
        <v>90</v>
      </c>
      <c r="C771" t="s">
        <v>116</v>
      </c>
      <c r="D771">
        <v>1</v>
      </c>
      <c r="E771" t="s">
        <v>0</v>
      </c>
      <c r="F771">
        <v>12</v>
      </c>
      <c r="G771" t="s">
        <v>17</v>
      </c>
      <c r="H771" s="6">
        <f>252</f>
        <v>252</v>
      </c>
      <c r="I771" s="6">
        <f>252</f>
        <v>252</v>
      </c>
      <c r="J771" s="6">
        <f>252</f>
        <v>252</v>
      </c>
      <c r="K771" s="6">
        <v>2271127</v>
      </c>
      <c r="L771" s="6">
        <v>6776772</v>
      </c>
      <c r="M771" s="6">
        <f t="shared" si="114"/>
        <v>9047899</v>
      </c>
      <c r="N771">
        <v>9177.0020128483975</v>
      </c>
      <c r="O771" t="e">
        <f t="shared" si="112"/>
        <v>#DIV/0!</v>
      </c>
      <c r="P771">
        <f t="shared" si="113"/>
        <v>0</v>
      </c>
    </row>
    <row r="772" spans="2:16" x14ac:dyDescent="0.25">
      <c r="B772" t="s">
        <v>90</v>
      </c>
      <c r="C772" t="s">
        <v>116</v>
      </c>
      <c r="D772">
        <v>1</v>
      </c>
      <c r="E772" t="s">
        <v>0</v>
      </c>
      <c r="F772">
        <v>13</v>
      </c>
      <c r="G772" t="s">
        <v>18</v>
      </c>
      <c r="H772" s="6">
        <v>1001</v>
      </c>
      <c r="I772" s="6">
        <v>1001</v>
      </c>
      <c r="J772" s="6">
        <v>1001</v>
      </c>
      <c r="K772" s="6">
        <v>231697</v>
      </c>
      <c r="L772" s="6">
        <v>1710972.882367369</v>
      </c>
      <c r="M772" s="6">
        <f t="shared" si="114"/>
        <v>1942669.882367369</v>
      </c>
      <c r="N772">
        <v>6503.8947080760236</v>
      </c>
      <c r="O772" t="e">
        <f t="shared" si="112"/>
        <v>#DIV/0!</v>
      </c>
      <c r="P772">
        <f t="shared" si="113"/>
        <v>0</v>
      </c>
    </row>
    <row r="773" spans="2:16" x14ac:dyDescent="0.25">
      <c r="B773" t="s">
        <v>90</v>
      </c>
      <c r="C773" t="s">
        <v>116</v>
      </c>
      <c r="D773">
        <v>1</v>
      </c>
      <c r="E773" t="s">
        <v>0</v>
      </c>
      <c r="F773">
        <v>14</v>
      </c>
      <c r="G773" t="s">
        <v>19</v>
      </c>
      <c r="H773" s="6">
        <v>0</v>
      </c>
      <c r="I773" s="6">
        <v>0</v>
      </c>
      <c r="J773" s="6">
        <v>0</v>
      </c>
      <c r="K773" s="6">
        <v>0</v>
      </c>
      <c r="L773" s="6">
        <v>0</v>
      </c>
      <c r="M773" s="6">
        <f t="shared" si="114"/>
        <v>0</v>
      </c>
      <c r="N773">
        <v>4021.2699482738321</v>
      </c>
      <c r="O773" t="e">
        <f t="shared" si="112"/>
        <v>#DIV/0!</v>
      </c>
      <c r="P773">
        <f t="shared" si="113"/>
        <v>0</v>
      </c>
    </row>
    <row r="774" spans="2:16" x14ac:dyDescent="0.25">
      <c r="B774" t="s">
        <v>90</v>
      </c>
      <c r="C774" t="s">
        <v>116</v>
      </c>
      <c r="D774">
        <v>1</v>
      </c>
      <c r="E774" t="s">
        <v>0</v>
      </c>
      <c r="F774">
        <v>15</v>
      </c>
      <c r="G774" t="s">
        <v>20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f t="shared" si="114"/>
        <v>0</v>
      </c>
      <c r="N774">
        <v>1929.5264882058982</v>
      </c>
      <c r="O774" t="e">
        <f t="shared" si="112"/>
        <v>#DIV/0!</v>
      </c>
      <c r="P774">
        <f t="shared" si="113"/>
        <v>0</v>
      </c>
    </row>
    <row r="775" spans="2:16" x14ac:dyDescent="0.25">
      <c r="B775" t="s">
        <v>90</v>
      </c>
      <c r="C775" t="s">
        <v>116</v>
      </c>
      <c r="D775">
        <v>1</v>
      </c>
      <c r="E775" t="s">
        <v>0</v>
      </c>
      <c r="F775">
        <v>16</v>
      </c>
      <c r="G775" t="s">
        <v>21</v>
      </c>
      <c r="H775" s="6">
        <v>120</v>
      </c>
      <c r="I775" s="6">
        <v>120</v>
      </c>
      <c r="J775" s="6">
        <v>120</v>
      </c>
      <c r="K775" s="6">
        <v>27776</v>
      </c>
      <c r="L775" s="6">
        <v>205111.63424983443</v>
      </c>
      <c r="M775" s="6">
        <f t="shared" si="114"/>
        <v>232887.63424983443</v>
      </c>
      <c r="N775">
        <v>1556.3990114368446</v>
      </c>
      <c r="O775" t="e">
        <f t="shared" si="112"/>
        <v>#DIV/0!</v>
      </c>
      <c r="P775">
        <f t="shared" si="113"/>
        <v>0</v>
      </c>
    </row>
    <row r="776" spans="2:16" x14ac:dyDescent="0.25">
      <c r="B776" t="s">
        <v>90</v>
      </c>
      <c r="C776" t="s">
        <v>116</v>
      </c>
      <c r="D776">
        <v>1</v>
      </c>
      <c r="E776" t="s">
        <v>0</v>
      </c>
      <c r="F776">
        <v>17</v>
      </c>
      <c r="G776" t="s">
        <v>22</v>
      </c>
      <c r="H776" s="6">
        <v>0</v>
      </c>
      <c r="I776" s="6">
        <v>0</v>
      </c>
      <c r="J776" s="6">
        <v>0</v>
      </c>
      <c r="K776" s="6">
        <v>0</v>
      </c>
      <c r="L776" s="6">
        <v>0</v>
      </c>
      <c r="M776" s="6">
        <f t="shared" si="114"/>
        <v>0</v>
      </c>
      <c r="N776">
        <v>9054.9907626784188</v>
      </c>
      <c r="O776">
        <f t="shared" si="112"/>
        <v>408606.97916666669</v>
      </c>
      <c r="P776">
        <f t="shared" si="113"/>
        <v>135.37517261225881</v>
      </c>
    </row>
    <row r="777" spans="2:16" x14ac:dyDescent="0.25">
      <c r="B777" t="s">
        <v>90</v>
      </c>
      <c r="C777" t="s">
        <v>116</v>
      </c>
      <c r="D777">
        <v>1</v>
      </c>
      <c r="E777" t="s">
        <v>0</v>
      </c>
      <c r="F777">
        <v>18</v>
      </c>
      <c r="G777" t="s">
        <v>23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f t="shared" si="114"/>
        <v>0</v>
      </c>
      <c r="N777">
        <v>50441.874323327494</v>
      </c>
      <c r="O777">
        <f t="shared" si="112"/>
        <v>408606.97916666669</v>
      </c>
      <c r="P777">
        <f t="shared" si="113"/>
        <v>16.201102145710756</v>
      </c>
    </row>
    <row r="778" spans="2:16" x14ac:dyDescent="0.25">
      <c r="B778" t="s">
        <v>90</v>
      </c>
      <c r="C778" t="s">
        <v>116</v>
      </c>
      <c r="D778">
        <v>1</v>
      </c>
      <c r="E778" t="s">
        <v>0</v>
      </c>
      <c r="F778">
        <v>19</v>
      </c>
      <c r="G778" t="s">
        <v>24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f t="shared" si="114"/>
        <v>0</v>
      </c>
      <c r="N778">
        <v>3571.3091537024716</v>
      </c>
      <c r="O778" t="e">
        <f t="shared" si="112"/>
        <v>#DIV/0!</v>
      </c>
      <c r="P778">
        <f t="shared" si="113"/>
        <v>0</v>
      </c>
    </row>
    <row r="779" spans="2:16" x14ac:dyDescent="0.25">
      <c r="B779" t="s">
        <v>90</v>
      </c>
      <c r="C779" t="s">
        <v>116</v>
      </c>
      <c r="D779">
        <v>1</v>
      </c>
      <c r="E779" t="s">
        <v>0</v>
      </c>
      <c r="F779">
        <v>20</v>
      </c>
      <c r="G779" t="s">
        <v>25</v>
      </c>
      <c r="H779" s="6">
        <v>0</v>
      </c>
      <c r="I779" s="6">
        <v>0</v>
      </c>
      <c r="J779" s="6">
        <v>0</v>
      </c>
      <c r="K779" s="6">
        <v>0</v>
      </c>
      <c r="L779" s="6">
        <v>0</v>
      </c>
      <c r="M779" s="6">
        <f t="shared" si="114"/>
        <v>0</v>
      </c>
      <c r="N779">
        <v>49360.915094174881</v>
      </c>
      <c r="O779">
        <f t="shared" si="112"/>
        <v>375938.74791666667</v>
      </c>
      <c r="P779">
        <f t="shared" si="113"/>
        <v>152.32243859313357</v>
      </c>
    </row>
    <row r="780" spans="2:16" x14ac:dyDescent="0.25">
      <c r="B780" t="s">
        <v>90</v>
      </c>
      <c r="C780" t="s">
        <v>116</v>
      </c>
      <c r="D780">
        <v>2</v>
      </c>
      <c r="E780" t="s">
        <v>1</v>
      </c>
      <c r="F780">
        <v>1</v>
      </c>
      <c r="G780" t="s">
        <v>1</v>
      </c>
      <c r="H780" s="6">
        <v>0</v>
      </c>
      <c r="I780" s="6">
        <v>0</v>
      </c>
      <c r="J780" s="6">
        <v>0</v>
      </c>
      <c r="K780" s="6">
        <v>0</v>
      </c>
      <c r="L780" s="6">
        <v>0</v>
      </c>
      <c r="M780" s="6">
        <f t="shared" si="114"/>
        <v>0</v>
      </c>
      <c r="N780">
        <v>19834.498478268597</v>
      </c>
      <c r="O780" t="e">
        <f t="shared" si="112"/>
        <v>#DIV/0!</v>
      </c>
      <c r="P780">
        <f t="shared" si="113"/>
        <v>0</v>
      </c>
    </row>
    <row r="781" spans="2:16" x14ac:dyDescent="0.25">
      <c r="B781" t="s">
        <v>90</v>
      </c>
      <c r="C781" t="s">
        <v>116</v>
      </c>
      <c r="D781">
        <v>2</v>
      </c>
      <c r="E781" t="s">
        <v>1</v>
      </c>
      <c r="F781">
        <v>2</v>
      </c>
      <c r="G781" t="s">
        <v>26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f t="shared" si="114"/>
        <v>0</v>
      </c>
      <c r="N781">
        <v>17201.009398156104</v>
      </c>
      <c r="O781">
        <f t="shared" si="112"/>
        <v>245265.82291666669</v>
      </c>
      <c r="P781">
        <f t="shared" si="113"/>
        <v>28.517608151874906</v>
      </c>
    </row>
    <row r="782" spans="2:16" x14ac:dyDescent="0.25">
      <c r="B782" t="s">
        <v>90</v>
      </c>
      <c r="C782" t="s">
        <v>116</v>
      </c>
      <c r="D782">
        <v>2</v>
      </c>
      <c r="E782" t="s">
        <v>1</v>
      </c>
      <c r="F782">
        <v>3</v>
      </c>
      <c r="G782" t="s">
        <v>27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f t="shared" si="114"/>
        <v>0</v>
      </c>
      <c r="N782">
        <v>1698.8299372648457</v>
      </c>
      <c r="O782" t="e">
        <f t="shared" si="112"/>
        <v>#DIV/0!</v>
      </c>
      <c r="P782">
        <f t="shared" si="113"/>
        <v>0</v>
      </c>
    </row>
    <row r="783" spans="2:16" x14ac:dyDescent="0.25">
      <c r="B783" t="s">
        <v>90</v>
      </c>
      <c r="C783" t="s">
        <v>116</v>
      </c>
      <c r="D783">
        <v>2</v>
      </c>
      <c r="E783" t="s">
        <v>1</v>
      </c>
      <c r="F783">
        <v>4</v>
      </c>
      <c r="G783" t="s">
        <v>28</v>
      </c>
      <c r="H783" s="6">
        <v>0</v>
      </c>
      <c r="I783" s="6">
        <v>0</v>
      </c>
      <c r="J783" s="6">
        <v>0</v>
      </c>
      <c r="K783" s="6">
        <v>0</v>
      </c>
      <c r="L783" s="6">
        <v>0</v>
      </c>
      <c r="M783" s="6">
        <f t="shared" si="114"/>
        <v>0</v>
      </c>
      <c r="N783">
        <v>5016.9708980307305</v>
      </c>
      <c r="O783">
        <f t="shared" si="112"/>
        <v>245265.82291666669</v>
      </c>
      <c r="P783">
        <f t="shared" si="113"/>
        <v>97.774465071319753</v>
      </c>
    </row>
    <row r="784" spans="2:16" x14ac:dyDescent="0.25">
      <c r="B784" t="s">
        <v>90</v>
      </c>
      <c r="C784" t="s">
        <v>116</v>
      </c>
      <c r="D784">
        <v>2</v>
      </c>
      <c r="E784" t="s">
        <v>1</v>
      </c>
      <c r="F784">
        <v>5</v>
      </c>
      <c r="G784" t="s">
        <v>29</v>
      </c>
      <c r="H784" s="6">
        <v>0</v>
      </c>
      <c r="I784" s="6">
        <v>0</v>
      </c>
      <c r="J784" s="6">
        <v>0</v>
      </c>
      <c r="K784" s="6">
        <v>0</v>
      </c>
      <c r="L784" s="6">
        <v>0</v>
      </c>
      <c r="M784" s="6">
        <f t="shared" si="114"/>
        <v>0</v>
      </c>
      <c r="N784">
        <v>11023.549057559299</v>
      </c>
      <c r="O784">
        <f t="shared" si="112"/>
        <v>245265.82291666666</v>
      </c>
      <c r="P784">
        <f t="shared" si="113"/>
        <v>133.49556751787367</v>
      </c>
    </row>
    <row r="785" spans="2:16" x14ac:dyDescent="0.25">
      <c r="B785" t="s">
        <v>90</v>
      </c>
      <c r="C785" t="s">
        <v>116</v>
      </c>
      <c r="D785">
        <v>2</v>
      </c>
      <c r="E785" t="s">
        <v>1</v>
      </c>
      <c r="F785">
        <v>6</v>
      </c>
      <c r="G785" t="s">
        <v>30</v>
      </c>
      <c r="H785" s="6">
        <v>0</v>
      </c>
      <c r="I785" s="6">
        <v>0</v>
      </c>
      <c r="J785" s="6">
        <v>0</v>
      </c>
      <c r="K785" s="6">
        <v>0</v>
      </c>
      <c r="L785" s="6">
        <v>0</v>
      </c>
      <c r="M785" s="6">
        <f t="shared" si="114"/>
        <v>0</v>
      </c>
      <c r="N785">
        <v>7121.8727526224402</v>
      </c>
      <c r="O785" t="e">
        <f t="shared" si="112"/>
        <v>#DIV/0!</v>
      </c>
      <c r="P785">
        <f t="shared" si="113"/>
        <v>0</v>
      </c>
    </row>
    <row r="786" spans="2:16" x14ac:dyDescent="0.25">
      <c r="B786" t="s">
        <v>90</v>
      </c>
      <c r="C786" t="s">
        <v>116</v>
      </c>
      <c r="D786">
        <v>2</v>
      </c>
      <c r="E786" t="s">
        <v>1</v>
      </c>
      <c r="F786">
        <v>7</v>
      </c>
      <c r="G786" t="s">
        <v>31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f t="shared" si="114"/>
        <v>0</v>
      </c>
      <c r="N786">
        <v>7117.3404518615762</v>
      </c>
      <c r="O786" t="e">
        <f t="shared" si="112"/>
        <v>#DIV/0!</v>
      </c>
      <c r="P786">
        <f t="shared" si="113"/>
        <v>0</v>
      </c>
    </row>
    <row r="787" spans="2:16" x14ac:dyDescent="0.25">
      <c r="B787" t="s">
        <v>90</v>
      </c>
      <c r="C787" t="s">
        <v>116</v>
      </c>
      <c r="D787">
        <v>2</v>
      </c>
      <c r="E787" t="s">
        <v>1</v>
      </c>
      <c r="F787">
        <v>8</v>
      </c>
      <c r="G787" t="s">
        <v>32</v>
      </c>
      <c r="H787" s="6">
        <v>0</v>
      </c>
      <c r="I787" s="6">
        <v>0</v>
      </c>
      <c r="J787" s="6">
        <v>0</v>
      </c>
      <c r="K787" s="6">
        <v>0</v>
      </c>
      <c r="L787" s="6">
        <v>0</v>
      </c>
      <c r="M787" s="6">
        <f t="shared" si="114"/>
        <v>0</v>
      </c>
      <c r="N787">
        <v>5898.637715461603</v>
      </c>
      <c r="O787" t="e">
        <f t="shared" si="112"/>
        <v>#DIV/0!</v>
      </c>
      <c r="P787">
        <f t="shared" si="113"/>
        <v>0</v>
      </c>
    </row>
    <row r="788" spans="2:16" x14ac:dyDescent="0.25">
      <c r="B788" t="s">
        <v>90</v>
      </c>
      <c r="C788" t="s">
        <v>116</v>
      </c>
      <c r="D788">
        <v>2</v>
      </c>
      <c r="E788" t="s">
        <v>1</v>
      </c>
      <c r="F788">
        <v>9</v>
      </c>
      <c r="G788" t="s">
        <v>33</v>
      </c>
      <c r="H788" s="6">
        <v>0</v>
      </c>
      <c r="I788" s="6">
        <v>0</v>
      </c>
      <c r="J788" s="6">
        <v>0</v>
      </c>
      <c r="K788" s="6">
        <v>0</v>
      </c>
      <c r="L788" s="6">
        <v>0</v>
      </c>
      <c r="M788" s="6">
        <f t="shared" si="114"/>
        <v>0</v>
      </c>
      <c r="N788">
        <v>48991.564725544544</v>
      </c>
      <c r="O788" t="e">
        <f t="shared" si="112"/>
        <v>#DIV/0!</v>
      </c>
      <c r="P788">
        <f t="shared" si="113"/>
        <v>0</v>
      </c>
    </row>
    <row r="789" spans="2:16" x14ac:dyDescent="0.25">
      <c r="B789" t="s">
        <v>90</v>
      </c>
      <c r="C789" t="s">
        <v>116</v>
      </c>
      <c r="D789">
        <v>2</v>
      </c>
      <c r="E789" t="s">
        <v>1</v>
      </c>
      <c r="F789">
        <v>10</v>
      </c>
      <c r="G789" t="s">
        <v>34</v>
      </c>
      <c r="H789" s="6">
        <v>302</v>
      </c>
      <c r="I789" s="6">
        <v>302</v>
      </c>
      <c r="J789" s="6">
        <v>302</v>
      </c>
      <c r="K789" s="6">
        <v>975306</v>
      </c>
      <c r="L789" s="6">
        <v>10171537</v>
      </c>
      <c r="M789" s="6">
        <f t="shared" si="114"/>
        <v>11146843</v>
      </c>
      <c r="N789">
        <v>2435.8371421572924</v>
      </c>
      <c r="O789" t="e">
        <f t="shared" si="112"/>
        <v>#DIV/0!</v>
      </c>
      <c r="P789">
        <f t="shared" si="113"/>
        <v>0</v>
      </c>
    </row>
    <row r="790" spans="2:16" x14ac:dyDescent="0.25">
      <c r="B790" t="s">
        <v>90</v>
      </c>
      <c r="C790" t="s">
        <v>116</v>
      </c>
      <c r="D790">
        <v>2</v>
      </c>
      <c r="E790" t="s">
        <v>1</v>
      </c>
      <c r="F790">
        <v>11</v>
      </c>
      <c r="G790" t="s">
        <v>35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f t="shared" si="114"/>
        <v>0</v>
      </c>
      <c r="N790">
        <v>4531.6463153694376</v>
      </c>
      <c r="O790" t="e">
        <f t="shared" si="112"/>
        <v>#DIV/0!</v>
      </c>
      <c r="P790">
        <f t="shared" si="113"/>
        <v>0</v>
      </c>
    </row>
    <row r="791" spans="2:16" x14ac:dyDescent="0.25">
      <c r="B791" t="s">
        <v>90</v>
      </c>
      <c r="C791" t="s">
        <v>116</v>
      </c>
      <c r="D791">
        <v>2</v>
      </c>
      <c r="E791" t="s">
        <v>1</v>
      </c>
      <c r="F791">
        <v>12</v>
      </c>
      <c r="G791" t="s">
        <v>36</v>
      </c>
      <c r="H791" s="6">
        <v>0</v>
      </c>
      <c r="I791" s="6">
        <v>0</v>
      </c>
      <c r="J791" s="6">
        <v>0</v>
      </c>
      <c r="K791" s="6">
        <v>0</v>
      </c>
      <c r="L791" s="6">
        <v>0</v>
      </c>
      <c r="M791" s="6">
        <f t="shared" si="114"/>
        <v>0</v>
      </c>
      <c r="N791">
        <v>23138.241407339236</v>
      </c>
      <c r="O791" t="e">
        <f t="shared" ref="O791:O822" si="115">K708/H708</f>
        <v>#DIV/0!</v>
      </c>
      <c r="P791">
        <f t="shared" ref="P791:P822" si="116">K708/N791</f>
        <v>0</v>
      </c>
    </row>
    <row r="792" spans="2:16" x14ac:dyDescent="0.25">
      <c r="B792" t="s">
        <v>90</v>
      </c>
      <c r="C792" t="s">
        <v>116</v>
      </c>
      <c r="D792">
        <v>2</v>
      </c>
      <c r="E792" t="s">
        <v>1</v>
      </c>
      <c r="F792">
        <v>13</v>
      </c>
      <c r="G792" t="s">
        <v>37</v>
      </c>
      <c r="H792" s="6">
        <v>0</v>
      </c>
      <c r="I792" s="6">
        <v>0</v>
      </c>
      <c r="J792" s="6">
        <v>0</v>
      </c>
      <c r="K792" s="6">
        <v>0</v>
      </c>
      <c r="L792" s="6">
        <v>0</v>
      </c>
      <c r="M792" s="6">
        <f t="shared" ref="M792:M823" si="117">SUM(K792:L792)</f>
        <v>0</v>
      </c>
      <c r="N792">
        <v>11835.56045086361</v>
      </c>
      <c r="O792" t="e">
        <f t="shared" si="115"/>
        <v>#DIV/0!</v>
      </c>
      <c r="P792">
        <f t="shared" si="116"/>
        <v>0</v>
      </c>
    </row>
    <row r="793" spans="2:16" x14ac:dyDescent="0.25">
      <c r="B793" t="s">
        <v>90</v>
      </c>
      <c r="C793" t="s">
        <v>116</v>
      </c>
      <c r="D793">
        <v>2</v>
      </c>
      <c r="E793" t="s">
        <v>1</v>
      </c>
      <c r="F793">
        <v>14</v>
      </c>
      <c r="G793" t="s">
        <v>38</v>
      </c>
      <c r="H793" s="6">
        <v>308</v>
      </c>
      <c r="I793" s="6">
        <v>308</v>
      </c>
      <c r="J793" s="6">
        <v>308</v>
      </c>
      <c r="K793" s="6">
        <v>994684</v>
      </c>
      <c r="L793" s="6">
        <v>10373621</v>
      </c>
      <c r="M793" s="6">
        <f t="shared" si="117"/>
        <v>11368305</v>
      </c>
      <c r="N793">
        <v>7846.519681572131</v>
      </c>
      <c r="O793">
        <f t="shared" si="115"/>
        <v>408606.97916666669</v>
      </c>
      <c r="P793">
        <f t="shared" si="116"/>
        <v>52.074932039780222</v>
      </c>
    </row>
    <row r="794" spans="2:16" x14ac:dyDescent="0.25">
      <c r="B794" t="s">
        <v>90</v>
      </c>
      <c r="C794" t="s">
        <v>116</v>
      </c>
      <c r="D794">
        <v>2</v>
      </c>
      <c r="E794" t="s">
        <v>1</v>
      </c>
      <c r="F794">
        <v>15</v>
      </c>
      <c r="G794" t="s">
        <v>39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f t="shared" si="117"/>
        <v>0</v>
      </c>
      <c r="N794">
        <v>29797.528712573236</v>
      </c>
      <c r="O794">
        <f t="shared" si="115"/>
        <v>343270.51666666672</v>
      </c>
      <c r="P794">
        <f t="shared" si="116"/>
        <v>57.600501031117687</v>
      </c>
    </row>
    <row r="795" spans="2:16" x14ac:dyDescent="0.25">
      <c r="B795" t="s">
        <v>90</v>
      </c>
      <c r="C795" t="s">
        <v>116</v>
      </c>
      <c r="D795">
        <v>3</v>
      </c>
      <c r="E795" t="s">
        <v>2</v>
      </c>
      <c r="F795">
        <v>1</v>
      </c>
      <c r="G795" t="s">
        <v>2</v>
      </c>
      <c r="H795" s="6">
        <v>0</v>
      </c>
      <c r="I795" s="6">
        <v>0</v>
      </c>
      <c r="J795" s="6">
        <v>0</v>
      </c>
      <c r="K795" s="6">
        <v>0</v>
      </c>
      <c r="L795" s="6">
        <v>0</v>
      </c>
      <c r="M795" s="6">
        <f t="shared" si="117"/>
        <v>0</v>
      </c>
      <c r="N795">
        <v>14910.13804509241</v>
      </c>
      <c r="O795">
        <f t="shared" si="115"/>
        <v>245265.82291666669</v>
      </c>
      <c r="P795">
        <f t="shared" si="116"/>
        <v>65.798404327287784</v>
      </c>
    </row>
    <row r="796" spans="2:16" x14ac:dyDescent="0.25">
      <c r="B796" t="s">
        <v>90</v>
      </c>
      <c r="C796" t="s">
        <v>116</v>
      </c>
      <c r="D796">
        <v>3</v>
      </c>
      <c r="E796" t="s">
        <v>2</v>
      </c>
      <c r="F796">
        <v>2</v>
      </c>
      <c r="G796" t="s">
        <v>40</v>
      </c>
      <c r="H796" s="6">
        <v>0</v>
      </c>
      <c r="I796" s="6">
        <v>0</v>
      </c>
      <c r="J796" s="6">
        <v>0</v>
      </c>
      <c r="K796" s="6">
        <v>0</v>
      </c>
      <c r="L796" s="6">
        <v>0</v>
      </c>
      <c r="M796" s="6">
        <f t="shared" si="117"/>
        <v>0</v>
      </c>
      <c r="N796">
        <v>18373.46412345464</v>
      </c>
      <c r="O796">
        <f t="shared" si="115"/>
        <v>408606.97916666669</v>
      </c>
      <c r="P796">
        <f t="shared" si="116"/>
        <v>111.1948667984334</v>
      </c>
    </row>
    <row r="797" spans="2:16" x14ac:dyDescent="0.25">
      <c r="B797" t="s">
        <v>90</v>
      </c>
      <c r="C797" t="s">
        <v>116</v>
      </c>
      <c r="D797">
        <v>3</v>
      </c>
      <c r="E797" t="s">
        <v>2</v>
      </c>
      <c r="F797">
        <v>3</v>
      </c>
      <c r="G797" t="s">
        <v>41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f t="shared" si="117"/>
        <v>0</v>
      </c>
      <c r="N797">
        <v>4192.5365609269365</v>
      </c>
      <c r="O797" t="e">
        <f t="shared" si="115"/>
        <v>#DIV/0!</v>
      </c>
      <c r="P797">
        <f t="shared" si="116"/>
        <v>0</v>
      </c>
    </row>
    <row r="798" spans="2:16" x14ac:dyDescent="0.25">
      <c r="B798" t="s">
        <v>90</v>
      </c>
      <c r="C798" t="s">
        <v>116</v>
      </c>
      <c r="D798">
        <v>3</v>
      </c>
      <c r="E798" t="s">
        <v>2</v>
      </c>
      <c r="F798">
        <v>4</v>
      </c>
      <c r="G798" t="s">
        <v>42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f t="shared" si="117"/>
        <v>0</v>
      </c>
      <c r="N798">
        <v>19741.122078337339</v>
      </c>
      <c r="O798" t="e">
        <f t="shared" si="115"/>
        <v>#DIV/0!</v>
      </c>
      <c r="P798">
        <f t="shared" si="116"/>
        <v>0</v>
      </c>
    </row>
    <row r="799" spans="2:16" x14ac:dyDescent="0.25">
      <c r="B799" t="s">
        <v>90</v>
      </c>
      <c r="C799" t="s">
        <v>116</v>
      </c>
      <c r="D799">
        <v>3</v>
      </c>
      <c r="E799" t="s">
        <v>2</v>
      </c>
      <c r="F799">
        <v>5</v>
      </c>
      <c r="G799" t="s">
        <v>43</v>
      </c>
      <c r="H799" s="6">
        <v>0</v>
      </c>
      <c r="I799" s="6">
        <v>0</v>
      </c>
      <c r="J799" s="6">
        <v>0</v>
      </c>
      <c r="K799" s="6">
        <v>0</v>
      </c>
      <c r="L799" s="6">
        <v>0</v>
      </c>
      <c r="M799" s="6">
        <f t="shared" si="117"/>
        <v>0</v>
      </c>
      <c r="N799">
        <v>3872.726709795375</v>
      </c>
      <c r="O799" t="e">
        <f t="shared" si="115"/>
        <v>#DIV/0!</v>
      </c>
      <c r="P799">
        <f t="shared" si="116"/>
        <v>0</v>
      </c>
    </row>
    <row r="800" spans="2:16" x14ac:dyDescent="0.25">
      <c r="B800" t="s">
        <v>90</v>
      </c>
      <c r="C800" t="s">
        <v>116</v>
      </c>
      <c r="D800">
        <v>3</v>
      </c>
      <c r="E800" t="s">
        <v>2</v>
      </c>
      <c r="F800">
        <v>6</v>
      </c>
      <c r="G800" t="s">
        <v>44</v>
      </c>
      <c r="H800" s="6">
        <v>0</v>
      </c>
      <c r="I800" s="6">
        <v>0</v>
      </c>
      <c r="J800" s="6">
        <v>0</v>
      </c>
      <c r="K800" s="6">
        <v>0</v>
      </c>
      <c r="L800" s="6">
        <v>0</v>
      </c>
      <c r="M800" s="6">
        <f t="shared" si="117"/>
        <v>0</v>
      </c>
      <c r="N800">
        <v>11026.790531506842</v>
      </c>
      <c r="O800">
        <f t="shared" si="115"/>
        <v>408606.97916666669</v>
      </c>
      <c r="P800">
        <f t="shared" si="116"/>
        <v>37.055839412125785</v>
      </c>
    </row>
    <row r="801" spans="2:16" x14ac:dyDescent="0.25">
      <c r="B801" t="s">
        <v>90</v>
      </c>
      <c r="C801" t="s">
        <v>116</v>
      </c>
      <c r="D801">
        <v>3</v>
      </c>
      <c r="E801" t="s">
        <v>2</v>
      </c>
      <c r="F801">
        <v>7</v>
      </c>
      <c r="G801" t="s">
        <v>45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f t="shared" si="117"/>
        <v>0</v>
      </c>
      <c r="N801">
        <v>9060.3059254600466</v>
      </c>
      <c r="O801">
        <f t="shared" si="115"/>
        <v>408606.97916666669</v>
      </c>
      <c r="P801">
        <f t="shared" si="116"/>
        <v>90.197170499167058</v>
      </c>
    </row>
    <row r="802" spans="2:16" x14ac:dyDescent="0.25">
      <c r="B802" t="s">
        <v>90</v>
      </c>
      <c r="C802" t="s">
        <v>116</v>
      </c>
      <c r="D802">
        <v>3</v>
      </c>
      <c r="E802" t="s">
        <v>2</v>
      </c>
      <c r="F802">
        <v>8</v>
      </c>
      <c r="G802" t="s">
        <v>46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f t="shared" si="117"/>
        <v>0</v>
      </c>
      <c r="N802">
        <v>17150.431046697478</v>
      </c>
      <c r="O802">
        <f t="shared" si="115"/>
        <v>299712.875</v>
      </c>
      <c r="P802">
        <f t="shared" si="116"/>
        <v>52.42659047762767</v>
      </c>
    </row>
    <row r="803" spans="2:16" x14ac:dyDescent="0.25">
      <c r="B803" t="s">
        <v>90</v>
      </c>
      <c r="C803" t="s">
        <v>116</v>
      </c>
      <c r="D803">
        <v>4</v>
      </c>
      <c r="E803" t="s">
        <v>3</v>
      </c>
      <c r="F803">
        <v>1</v>
      </c>
      <c r="G803" t="s">
        <v>3</v>
      </c>
      <c r="H803" s="6">
        <v>0</v>
      </c>
      <c r="I803" s="6">
        <v>0</v>
      </c>
      <c r="J803" s="6">
        <v>0</v>
      </c>
      <c r="K803" s="6">
        <v>0</v>
      </c>
      <c r="L803" s="6">
        <v>0</v>
      </c>
      <c r="M803" s="6">
        <f t="shared" si="117"/>
        <v>0</v>
      </c>
      <c r="N803">
        <v>6152.6621366593954</v>
      </c>
      <c r="O803" t="e">
        <f t="shared" si="115"/>
        <v>#DIV/0!</v>
      </c>
      <c r="P803">
        <f t="shared" si="116"/>
        <v>0</v>
      </c>
    </row>
    <row r="804" spans="2:16" x14ac:dyDescent="0.25">
      <c r="B804" t="s">
        <v>90</v>
      </c>
      <c r="C804" t="s">
        <v>116</v>
      </c>
      <c r="D804">
        <v>4</v>
      </c>
      <c r="E804" t="s">
        <v>3</v>
      </c>
      <c r="F804">
        <v>2</v>
      </c>
      <c r="G804" t="s">
        <v>47</v>
      </c>
      <c r="H804" s="6">
        <v>0</v>
      </c>
      <c r="I804" s="6">
        <v>0</v>
      </c>
      <c r="J804" s="6">
        <v>0</v>
      </c>
      <c r="K804" s="6">
        <v>0</v>
      </c>
      <c r="L804" s="6">
        <v>0</v>
      </c>
      <c r="M804" s="6">
        <f t="shared" si="117"/>
        <v>0</v>
      </c>
      <c r="N804">
        <v>4865.0436423250158</v>
      </c>
      <c r="O804">
        <f t="shared" si="115"/>
        <v>408606.97916666669</v>
      </c>
      <c r="P804">
        <f t="shared" si="116"/>
        <v>83.988348143860108</v>
      </c>
    </row>
    <row r="805" spans="2:16" x14ac:dyDescent="0.25">
      <c r="B805" t="s">
        <v>90</v>
      </c>
      <c r="C805" t="s">
        <v>116</v>
      </c>
      <c r="D805">
        <v>4</v>
      </c>
      <c r="E805" t="s">
        <v>3</v>
      </c>
      <c r="F805">
        <v>3</v>
      </c>
      <c r="G805" t="s">
        <v>48</v>
      </c>
      <c r="H805" s="6">
        <v>0</v>
      </c>
      <c r="I805" s="6">
        <v>0</v>
      </c>
      <c r="J805" s="6">
        <v>0</v>
      </c>
      <c r="K805" s="6">
        <v>0</v>
      </c>
      <c r="L805" s="6">
        <v>0</v>
      </c>
      <c r="M805" s="6">
        <f t="shared" si="117"/>
        <v>0</v>
      </c>
      <c r="N805">
        <v>6086.0494162007808</v>
      </c>
      <c r="O805">
        <f t="shared" si="115"/>
        <v>408606.97916666669</v>
      </c>
      <c r="P805">
        <f t="shared" si="116"/>
        <v>67.138294684064491</v>
      </c>
    </row>
    <row r="806" spans="2:16" x14ac:dyDescent="0.25">
      <c r="B806" t="s">
        <v>90</v>
      </c>
      <c r="C806" t="s">
        <v>116</v>
      </c>
      <c r="D806">
        <v>4</v>
      </c>
      <c r="E806" t="s">
        <v>3</v>
      </c>
      <c r="F806">
        <v>4</v>
      </c>
      <c r="G806" t="s">
        <v>49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f t="shared" si="117"/>
        <v>0</v>
      </c>
      <c r="N806">
        <v>7274.0402523411785</v>
      </c>
      <c r="O806">
        <f t="shared" si="115"/>
        <v>299712.875</v>
      </c>
      <c r="P806">
        <f t="shared" si="116"/>
        <v>123.60924517988592</v>
      </c>
    </row>
    <row r="807" spans="2:16" x14ac:dyDescent="0.25">
      <c r="B807" t="s">
        <v>90</v>
      </c>
      <c r="C807" t="s">
        <v>116</v>
      </c>
      <c r="D807">
        <v>4</v>
      </c>
      <c r="E807" t="s">
        <v>3</v>
      </c>
      <c r="F807">
        <v>5</v>
      </c>
      <c r="G807" t="s">
        <v>50</v>
      </c>
      <c r="H807" s="6">
        <v>0</v>
      </c>
      <c r="I807" s="6">
        <v>0</v>
      </c>
      <c r="J807" s="6">
        <v>0</v>
      </c>
      <c r="K807" s="6">
        <v>0</v>
      </c>
      <c r="L807" s="6">
        <v>0</v>
      </c>
      <c r="M807" s="6">
        <f t="shared" si="117"/>
        <v>0</v>
      </c>
      <c r="N807">
        <v>2969.4718344211633</v>
      </c>
      <c r="O807">
        <f t="shared" si="115"/>
        <v>408606.97916666669</v>
      </c>
      <c r="P807">
        <f t="shared" si="116"/>
        <v>137.60257781543029</v>
      </c>
    </row>
    <row r="808" spans="2:16" x14ac:dyDescent="0.25">
      <c r="B808" t="s">
        <v>90</v>
      </c>
      <c r="C808" t="s">
        <v>116</v>
      </c>
      <c r="D808">
        <v>4</v>
      </c>
      <c r="E808" t="s">
        <v>3</v>
      </c>
      <c r="F808">
        <v>6</v>
      </c>
      <c r="G808" t="s">
        <v>51</v>
      </c>
      <c r="H808" s="6">
        <v>0</v>
      </c>
      <c r="I808" s="6">
        <v>0</v>
      </c>
      <c r="J808" s="6">
        <v>0</v>
      </c>
      <c r="K808" s="6">
        <v>0</v>
      </c>
      <c r="L808" s="6">
        <v>0</v>
      </c>
      <c r="M808" s="6">
        <f t="shared" si="117"/>
        <v>0</v>
      </c>
      <c r="N808">
        <v>2301.4575729954663</v>
      </c>
      <c r="O808" t="e">
        <f t="shared" si="115"/>
        <v>#DIV/0!</v>
      </c>
      <c r="P808">
        <f t="shared" si="116"/>
        <v>0</v>
      </c>
    </row>
    <row r="809" spans="2:16" x14ac:dyDescent="0.25">
      <c r="B809" t="s">
        <v>90</v>
      </c>
      <c r="C809" t="s">
        <v>116</v>
      </c>
      <c r="D809">
        <v>4</v>
      </c>
      <c r="E809" t="s">
        <v>3</v>
      </c>
      <c r="F809">
        <v>7</v>
      </c>
      <c r="G809" t="s">
        <v>52</v>
      </c>
      <c r="H809" s="6">
        <v>0</v>
      </c>
      <c r="I809" s="6">
        <v>0</v>
      </c>
      <c r="J809" s="6">
        <v>0</v>
      </c>
      <c r="K809" s="6">
        <v>0</v>
      </c>
      <c r="L809" s="6">
        <v>0</v>
      </c>
      <c r="M809" s="6">
        <f t="shared" si="117"/>
        <v>0</v>
      </c>
      <c r="N809">
        <v>2391.1539026940036</v>
      </c>
      <c r="O809" t="e">
        <f t="shared" si="115"/>
        <v>#DIV/0!</v>
      </c>
      <c r="P809">
        <f t="shared" si="116"/>
        <v>0</v>
      </c>
    </row>
    <row r="810" spans="2:16" x14ac:dyDescent="0.25">
      <c r="B810" t="s">
        <v>90</v>
      </c>
      <c r="C810" t="s">
        <v>116</v>
      </c>
      <c r="D810">
        <v>4</v>
      </c>
      <c r="E810" t="s">
        <v>3</v>
      </c>
      <c r="F810">
        <v>8</v>
      </c>
      <c r="G810" t="s">
        <v>53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f t="shared" si="117"/>
        <v>0</v>
      </c>
      <c r="N810">
        <v>3226.690718407247</v>
      </c>
      <c r="O810">
        <f t="shared" si="115"/>
        <v>299712.875</v>
      </c>
      <c r="P810">
        <f t="shared" si="116"/>
        <v>278.65658765207939</v>
      </c>
    </row>
    <row r="811" spans="2:16" x14ac:dyDescent="0.25">
      <c r="B811" t="s">
        <v>90</v>
      </c>
      <c r="C811" t="s">
        <v>116</v>
      </c>
      <c r="D811">
        <v>4</v>
      </c>
      <c r="E811" t="s">
        <v>3</v>
      </c>
      <c r="F811">
        <v>9</v>
      </c>
      <c r="G811" t="s">
        <v>54</v>
      </c>
      <c r="H811" s="6">
        <v>0</v>
      </c>
      <c r="I811" s="6">
        <v>0</v>
      </c>
      <c r="J811" s="6">
        <v>0</v>
      </c>
      <c r="K811" s="6">
        <v>0</v>
      </c>
      <c r="L811" s="6">
        <v>0</v>
      </c>
      <c r="M811" s="6">
        <f t="shared" si="117"/>
        <v>0</v>
      </c>
      <c r="N811">
        <v>23811.42955703714</v>
      </c>
      <c r="O811" t="e">
        <f t="shared" si="115"/>
        <v>#DIV/0!</v>
      </c>
      <c r="P811">
        <f t="shared" si="116"/>
        <v>0</v>
      </c>
    </row>
    <row r="812" spans="2:16" x14ac:dyDescent="0.25">
      <c r="B812" t="s">
        <v>90</v>
      </c>
      <c r="C812" t="s">
        <v>116</v>
      </c>
      <c r="D812">
        <v>4</v>
      </c>
      <c r="E812" t="s">
        <v>3</v>
      </c>
      <c r="F812">
        <v>10</v>
      </c>
      <c r="G812" t="s">
        <v>55</v>
      </c>
      <c r="H812" s="6">
        <v>0</v>
      </c>
      <c r="I812" s="6">
        <v>0</v>
      </c>
      <c r="J812" s="6">
        <v>0</v>
      </c>
      <c r="K812" s="6">
        <v>0</v>
      </c>
      <c r="L812" s="6">
        <v>0</v>
      </c>
      <c r="M812" s="6">
        <f t="shared" si="117"/>
        <v>0</v>
      </c>
      <c r="N812">
        <v>16777.863115433272</v>
      </c>
      <c r="O812">
        <f t="shared" si="115"/>
        <v>408606.97916666669</v>
      </c>
      <c r="P812">
        <f t="shared" si="116"/>
        <v>48.707868976568989</v>
      </c>
    </row>
    <row r="813" spans="2:16" x14ac:dyDescent="0.25">
      <c r="B813" t="s">
        <v>90</v>
      </c>
      <c r="C813" t="s">
        <v>116</v>
      </c>
      <c r="D813">
        <v>5</v>
      </c>
      <c r="E813" t="s">
        <v>4</v>
      </c>
      <c r="F813">
        <v>1</v>
      </c>
      <c r="G813" t="s">
        <v>56</v>
      </c>
      <c r="H813" s="6">
        <v>50</v>
      </c>
      <c r="I813" s="6">
        <v>50</v>
      </c>
      <c r="J813" s="6">
        <v>50</v>
      </c>
      <c r="K813" s="6">
        <v>188889</v>
      </c>
      <c r="L813" s="6">
        <v>1115577</v>
      </c>
      <c r="M813" s="6">
        <f t="shared" si="117"/>
        <v>1304466</v>
      </c>
      <c r="N813">
        <v>17276.049141654847</v>
      </c>
      <c r="O813">
        <f t="shared" si="115"/>
        <v>245265.82291666669</v>
      </c>
      <c r="P813">
        <f t="shared" si="116"/>
        <v>28.393739900322263</v>
      </c>
    </row>
    <row r="814" spans="2:16" x14ac:dyDescent="0.25">
      <c r="B814" t="s">
        <v>90</v>
      </c>
      <c r="C814" t="s">
        <v>116</v>
      </c>
      <c r="D814">
        <v>5</v>
      </c>
      <c r="E814" t="s">
        <v>4</v>
      </c>
      <c r="F814">
        <v>2</v>
      </c>
      <c r="G814" t="s">
        <v>57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f t="shared" si="117"/>
        <v>0</v>
      </c>
      <c r="N814">
        <v>16989.192986664159</v>
      </c>
      <c r="O814" t="e">
        <f t="shared" si="115"/>
        <v>#DIV/0!</v>
      </c>
      <c r="P814">
        <f t="shared" si="116"/>
        <v>0</v>
      </c>
    </row>
    <row r="815" spans="2:16" x14ac:dyDescent="0.25">
      <c r="B815" t="s">
        <v>90</v>
      </c>
      <c r="C815" t="s">
        <v>116</v>
      </c>
      <c r="D815">
        <v>5</v>
      </c>
      <c r="E815" t="s">
        <v>4</v>
      </c>
      <c r="F815">
        <v>3</v>
      </c>
      <c r="G815" t="s">
        <v>58</v>
      </c>
      <c r="H815" s="6">
        <v>50</v>
      </c>
      <c r="I815" s="6">
        <v>50</v>
      </c>
      <c r="J815" s="6">
        <v>50</v>
      </c>
      <c r="K815" s="6">
        <v>188889</v>
      </c>
      <c r="L815" s="6">
        <v>1115577</v>
      </c>
      <c r="M815" s="6">
        <f t="shared" si="117"/>
        <v>1304466</v>
      </c>
      <c r="N815">
        <v>7901.3779759508561</v>
      </c>
      <c r="O815" t="e">
        <f t="shared" si="115"/>
        <v>#DIV/0!</v>
      </c>
      <c r="P815">
        <f t="shared" si="116"/>
        <v>0</v>
      </c>
    </row>
    <row r="816" spans="2:16" x14ac:dyDescent="0.25">
      <c r="B816" t="s">
        <v>90</v>
      </c>
      <c r="C816" t="s">
        <v>116</v>
      </c>
      <c r="D816">
        <v>5</v>
      </c>
      <c r="E816" t="s">
        <v>4</v>
      </c>
      <c r="F816">
        <v>4</v>
      </c>
      <c r="G816" t="s">
        <v>59</v>
      </c>
      <c r="H816" s="6">
        <v>0</v>
      </c>
      <c r="I816" s="6">
        <v>0</v>
      </c>
      <c r="J816" s="6">
        <v>0</v>
      </c>
      <c r="K816" s="6">
        <v>0</v>
      </c>
      <c r="L816" s="6">
        <v>0</v>
      </c>
      <c r="M816" s="6">
        <f t="shared" si="117"/>
        <v>0</v>
      </c>
      <c r="N816">
        <v>12854.749731311969</v>
      </c>
      <c r="O816" t="e">
        <f t="shared" si="115"/>
        <v>#DIV/0!</v>
      </c>
      <c r="P816">
        <f t="shared" si="116"/>
        <v>0</v>
      </c>
    </row>
    <row r="817" spans="2:16" x14ac:dyDescent="0.25">
      <c r="B817" t="s">
        <v>90</v>
      </c>
      <c r="C817" t="s">
        <v>116</v>
      </c>
      <c r="D817">
        <v>5</v>
      </c>
      <c r="E817" t="s">
        <v>4</v>
      </c>
      <c r="F817">
        <v>5</v>
      </c>
      <c r="G817" t="s">
        <v>60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f t="shared" si="117"/>
        <v>0</v>
      </c>
      <c r="N817">
        <v>8908.6907515189141</v>
      </c>
      <c r="O817">
        <f t="shared" si="115"/>
        <v>408606.97916666669</v>
      </c>
      <c r="P817">
        <f t="shared" si="116"/>
        <v>45.866108787870992</v>
      </c>
    </row>
    <row r="818" spans="2:16" x14ac:dyDescent="0.25">
      <c r="B818" t="s">
        <v>90</v>
      </c>
      <c r="C818" t="s">
        <v>116</v>
      </c>
      <c r="D818">
        <v>5</v>
      </c>
      <c r="E818" t="s">
        <v>4</v>
      </c>
      <c r="F818">
        <v>6</v>
      </c>
      <c r="G818" t="s">
        <v>61</v>
      </c>
      <c r="H818" s="6">
        <v>50</v>
      </c>
      <c r="I818" s="6">
        <v>50</v>
      </c>
      <c r="J818" s="6">
        <v>50</v>
      </c>
      <c r="K818" s="6">
        <v>188889.5</v>
      </c>
      <c r="L818" s="6">
        <v>1115577</v>
      </c>
      <c r="M818" s="6">
        <f t="shared" si="117"/>
        <v>1304466.5</v>
      </c>
      <c r="N818">
        <v>7246.3983524414798</v>
      </c>
      <c r="O818" t="e">
        <f t="shared" si="115"/>
        <v>#DIV/0!</v>
      </c>
      <c r="P818">
        <f t="shared" si="116"/>
        <v>0</v>
      </c>
    </row>
    <row r="819" spans="2:16" x14ac:dyDescent="0.25">
      <c r="B819" t="s">
        <v>90</v>
      </c>
      <c r="C819" t="s">
        <v>116</v>
      </c>
      <c r="D819">
        <v>5</v>
      </c>
      <c r="E819" t="s">
        <v>4</v>
      </c>
      <c r="F819">
        <v>7</v>
      </c>
      <c r="G819" t="s">
        <v>62</v>
      </c>
      <c r="H819" s="6">
        <v>0</v>
      </c>
      <c r="I819" s="6">
        <v>0</v>
      </c>
      <c r="J819" s="6">
        <v>0</v>
      </c>
      <c r="K819" s="6">
        <v>0</v>
      </c>
      <c r="L819" s="6">
        <v>0</v>
      </c>
      <c r="M819" s="6">
        <f t="shared" si="117"/>
        <v>0</v>
      </c>
      <c r="N819">
        <v>5191.9853641216414</v>
      </c>
      <c r="O819" t="e">
        <f t="shared" si="115"/>
        <v>#DIV/0!</v>
      </c>
      <c r="P819">
        <f t="shared" si="116"/>
        <v>0</v>
      </c>
    </row>
    <row r="820" spans="2:16" x14ac:dyDescent="0.25">
      <c r="B820" t="s">
        <v>90</v>
      </c>
      <c r="C820" t="s">
        <v>116</v>
      </c>
      <c r="D820">
        <v>5</v>
      </c>
      <c r="E820" t="s">
        <v>4</v>
      </c>
      <c r="F820">
        <v>8</v>
      </c>
      <c r="G820" t="s">
        <v>63</v>
      </c>
      <c r="H820" s="6">
        <v>0</v>
      </c>
      <c r="I820" s="6">
        <v>0</v>
      </c>
      <c r="J820" s="6">
        <v>0</v>
      </c>
      <c r="K820" s="6">
        <v>0</v>
      </c>
      <c r="L820" s="6">
        <v>0</v>
      </c>
      <c r="M820" s="6">
        <f t="shared" si="117"/>
        <v>0</v>
      </c>
      <c r="N820">
        <v>4441.1434394820544</v>
      </c>
      <c r="O820" t="e">
        <f t="shared" si="115"/>
        <v>#DIV/0!</v>
      </c>
      <c r="P820">
        <f t="shared" si="116"/>
        <v>0</v>
      </c>
    </row>
    <row r="821" spans="2:16" x14ac:dyDescent="0.25">
      <c r="B821" t="s">
        <v>90</v>
      </c>
      <c r="C821" t="s">
        <v>116</v>
      </c>
      <c r="D821">
        <v>5</v>
      </c>
      <c r="E821" t="s">
        <v>4</v>
      </c>
      <c r="F821">
        <v>9</v>
      </c>
      <c r="G821" t="s">
        <v>64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f t="shared" si="117"/>
        <v>0</v>
      </c>
      <c r="N821">
        <v>12524.955688108188</v>
      </c>
      <c r="O821" t="e">
        <f t="shared" si="115"/>
        <v>#DIV/0!</v>
      </c>
      <c r="P821">
        <f t="shared" si="116"/>
        <v>0</v>
      </c>
    </row>
    <row r="822" spans="2:16" x14ac:dyDescent="0.25">
      <c r="B822" t="s">
        <v>90</v>
      </c>
      <c r="C822" t="s">
        <v>116</v>
      </c>
      <c r="D822">
        <v>5</v>
      </c>
      <c r="E822" t="s">
        <v>4</v>
      </c>
      <c r="F822">
        <v>10</v>
      </c>
      <c r="G822" t="s">
        <v>65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f t="shared" si="117"/>
        <v>0</v>
      </c>
      <c r="N822">
        <v>2673.2070571097288</v>
      </c>
      <c r="O822" t="e">
        <f t="shared" si="115"/>
        <v>#DIV/0!</v>
      </c>
      <c r="P822">
        <f t="shared" si="116"/>
        <v>0</v>
      </c>
    </row>
    <row r="823" spans="2:16" x14ac:dyDescent="0.25">
      <c r="B823" t="s">
        <v>90</v>
      </c>
      <c r="C823" t="s">
        <v>116</v>
      </c>
      <c r="D823">
        <v>5</v>
      </c>
      <c r="E823" t="s">
        <v>4</v>
      </c>
      <c r="F823">
        <v>11</v>
      </c>
      <c r="G823" t="s">
        <v>66</v>
      </c>
      <c r="H823" s="6">
        <v>0</v>
      </c>
      <c r="I823" s="6">
        <v>0</v>
      </c>
      <c r="J823" s="6">
        <v>0</v>
      </c>
      <c r="K823" s="6">
        <v>0</v>
      </c>
      <c r="L823" s="6">
        <v>0</v>
      </c>
      <c r="M823" s="6">
        <f t="shared" si="117"/>
        <v>0</v>
      </c>
      <c r="N823">
        <v>35284.844375583321</v>
      </c>
      <c r="O823" t="e">
        <f t="shared" ref="O823:O854" si="118">K740/H740</f>
        <v>#DIV/0!</v>
      </c>
      <c r="P823">
        <f t="shared" ref="P823:P854" si="119">K740/N823</f>
        <v>0</v>
      </c>
    </row>
    <row r="824" spans="2:16" x14ac:dyDescent="0.25">
      <c r="B824" t="s">
        <v>90</v>
      </c>
      <c r="C824" t="s">
        <v>116</v>
      </c>
      <c r="D824">
        <v>6</v>
      </c>
      <c r="E824" t="s">
        <v>5</v>
      </c>
      <c r="F824">
        <v>1</v>
      </c>
      <c r="G824" t="s">
        <v>5</v>
      </c>
      <c r="H824" s="6">
        <v>0</v>
      </c>
      <c r="I824" s="6">
        <v>0</v>
      </c>
      <c r="J824" s="6">
        <v>0</v>
      </c>
      <c r="K824" s="6">
        <v>0</v>
      </c>
      <c r="L824" s="6">
        <v>0</v>
      </c>
      <c r="M824" s="6">
        <f t="shared" ref="M824:M855" si="120">SUM(K824:L824)</f>
        <v>0</v>
      </c>
      <c r="N824">
        <v>7377.8999719401199</v>
      </c>
      <c r="O824" t="e">
        <f t="shared" si="118"/>
        <v>#DIV/0!</v>
      </c>
      <c r="P824">
        <f t="shared" si="119"/>
        <v>0</v>
      </c>
    </row>
    <row r="825" spans="2:16" x14ac:dyDescent="0.25">
      <c r="B825" t="s">
        <v>90</v>
      </c>
      <c r="C825" t="s">
        <v>116</v>
      </c>
      <c r="D825">
        <v>6</v>
      </c>
      <c r="E825" t="s">
        <v>5</v>
      </c>
      <c r="F825">
        <v>2</v>
      </c>
      <c r="G825" t="s">
        <v>67</v>
      </c>
      <c r="H825" s="6">
        <v>0</v>
      </c>
      <c r="I825" s="6">
        <v>0</v>
      </c>
      <c r="J825" s="6">
        <v>0</v>
      </c>
      <c r="K825" s="6">
        <v>0</v>
      </c>
      <c r="L825" s="6">
        <v>0</v>
      </c>
      <c r="M825" s="6">
        <f t="shared" si="120"/>
        <v>0</v>
      </c>
      <c r="N825">
        <v>22247.547759184497</v>
      </c>
      <c r="O825">
        <f t="shared" si="118"/>
        <v>277934.05416666664</v>
      </c>
      <c r="P825">
        <f t="shared" si="119"/>
        <v>124.92795034092089</v>
      </c>
    </row>
    <row r="826" spans="2:16" x14ac:dyDescent="0.25">
      <c r="B826" t="s">
        <v>90</v>
      </c>
      <c r="C826" t="s">
        <v>116</v>
      </c>
      <c r="D826">
        <v>6</v>
      </c>
      <c r="E826" t="s">
        <v>5</v>
      </c>
      <c r="F826">
        <v>3</v>
      </c>
      <c r="G826" t="s">
        <v>68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f t="shared" si="120"/>
        <v>0</v>
      </c>
      <c r="N826">
        <v>3256.3111550215913</v>
      </c>
      <c r="O826" t="e">
        <f t="shared" si="118"/>
        <v>#DIV/0!</v>
      </c>
      <c r="P826">
        <f t="shared" si="119"/>
        <v>0</v>
      </c>
    </row>
    <row r="827" spans="2:16" x14ac:dyDescent="0.25">
      <c r="B827" t="s">
        <v>90</v>
      </c>
      <c r="C827" t="s">
        <v>116</v>
      </c>
      <c r="D827">
        <v>6</v>
      </c>
      <c r="E827" t="s">
        <v>5</v>
      </c>
      <c r="F827">
        <v>4</v>
      </c>
      <c r="G827" t="s">
        <v>69</v>
      </c>
      <c r="H827" s="6">
        <v>0</v>
      </c>
      <c r="I827" s="6">
        <v>0</v>
      </c>
      <c r="J827" s="6">
        <v>0</v>
      </c>
      <c r="K827" s="6">
        <v>0</v>
      </c>
      <c r="L827" s="6">
        <v>0</v>
      </c>
      <c r="M827" s="6">
        <f t="shared" si="120"/>
        <v>0</v>
      </c>
      <c r="N827">
        <v>10520.164013837739</v>
      </c>
      <c r="O827" t="e">
        <f t="shared" si="118"/>
        <v>#DIV/0!</v>
      </c>
      <c r="P827">
        <f t="shared" si="119"/>
        <v>0</v>
      </c>
    </row>
    <row r="828" spans="2:16" x14ac:dyDescent="0.25">
      <c r="B828" t="s">
        <v>90</v>
      </c>
      <c r="C828" t="s">
        <v>116</v>
      </c>
      <c r="D828">
        <v>6</v>
      </c>
      <c r="E828" t="s">
        <v>5</v>
      </c>
      <c r="F828">
        <v>5</v>
      </c>
      <c r="G828" t="s">
        <v>70</v>
      </c>
      <c r="H828" s="6">
        <v>0</v>
      </c>
      <c r="I828" s="6">
        <v>0</v>
      </c>
      <c r="J828" s="6">
        <v>0</v>
      </c>
      <c r="K828" s="6">
        <v>0</v>
      </c>
      <c r="L828" s="6">
        <v>0</v>
      </c>
      <c r="M828" s="6">
        <f t="shared" si="120"/>
        <v>0</v>
      </c>
      <c r="N828">
        <v>7689.5675695475775</v>
      </c>
      <c r="O828" t="e">
        <f t="shared" si="118"/>
        <v>#DIV/0!</v>
      </c>
      <c r="P828">
        <f t="shared" si="119"/>
        <v>0</v>
      </c>
    </row>
    <row r="829" spans="2:16" x14ac:dyDescent="0.25">
      <c r="B829" t="s">
        <v>90</v>
      </c>
      <c r="C829" t="s">
        <v>116</v>
      </c>
      <c r="D829">
        <v>6</v>
      </c>
      <c r="E829" t="s">
        <v>5</v>
      </c>
      <c r="F829">
        <v>6</v>
      </c>
      <c r="G829" t="s">
        <v>71</v>
      </c>
      <c r="H829" s="6">
        <v>0</v>
      </c>
      <c r="I829" s="6">
        <v>0</v>
      </c>
      <c r="J829" s="6">
        <v>0</v>
      </c>
      <c r="K829" s="6">
        <v>0</v>
      </c>
      <c r="L829" s="6">
        <v>0</v>
      </c>
      <c r="M829" s="6">
        <f t="shared" si="120"/>
        <v>0</v>
      </c>
      <c r="N829">
        <v>14123.612221792979</v>
      </c>
      <c r="O829" t="e">
        <f t="shared" si="118"/>
        <v>#DIV/0!</v>
      </c>
      <c r="P829">
        <f t="shared" si="119"/>
        <v>0</v>
      </c>
    </row>
    <row r="830" spans="2:16" x14ac:dyDescent="0.25">
      <c r="B830" t="s">
        <v>90</v>
      </c>
      <c r="C830" t="s">
        <v>116</v>
      </c>
      <c r="D830">
        <v>6</v>
      </c>
      <c r="E830" t="s">
        <v>5</v>
      </c>
      <c r="F830">
        <v>7</v>
      </c>
      <c r="G830" t="s">
        <v>72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f t="shared" si="120"/>
        <v>0</v>
      </c>
      <c r="N830">
        <v>17315.743941225446</v>
      </c>
      <c r="O830" t="e">
        <f t="shared" si="118"/>
        <v>#DIV/0!</v>
      </c>
      <c r="P830">
        <f t="shared" si="119"/>
        <v>0</v>
      </c>
    </row>
    <row r="831" spans="2:16" x14ac:dyDescent="0.25">
      <c r="B831" t="s">
        <v>90</v>
      </c>
      <c r="C831" t="s">
        <v>116</v>
      </c>
      <c r="D831">
        <v>6</v>
      </c>
      <c r="E831" t="s">
        <v>5</v>
      </c>
      <c r="F831">
        <v>8</v>
      </c>
      <c r="G831" t="s">
        <v>73</v>
      </c>
      <c r="H831" s="6">
        <v>0</v>
      </c>
      <c r="I831" s="6">
        <v>0</v>
      </c>
      <c r="J831" s="6">
        <v>0</v>
      </c>
      <c r="K831" s="6">
        <v>0</v>
      </c>
      <c r="L831" s="6">
        <v>0</v>
      </c>
      <c r="M831" s="6">
        <f t="shared" si="120"/>
        <v>0</v>
      </c>
      <c r="N831">
        <v>5283.9701376475314</v>
      </c>
      <c r="O831">
        <f t="shared" si="118"/>
        <v>245265.82291666669</v>
      </c>
      <c r="P831">
        <f t="shared" si="119"/>
        <v>92.833917121969634</v>
      </c>
    </row>
    <row r="832" spans="2:16" x14ac:dyDescent="0.25">
      <c r="B832" t="s">
        <v>90</v>
      </c>
      <c r="C832" t="s">
        <v>116</v>
      </c>
      <c r="D832">
        <v>6</v>
      </c>
      <c r="E832" t="s">
        <v>5</v>
      </c>
      <c r="F832">
        <v>9</v>
      </c>
      <c r="G832" t="s">
        <v>74</v>
      </c>
      <c r="H832" s="6">
        <v>0</v>
      </c>
      <c r="I832" s="6">
        <v>0</v>
      </c>
      <c r="J832" s="6">
        <v>0</v>
      </c>
      <c r="K832" s="6">
        <v>0</v>
      </c>
      <c r="L832" s="6">
        <v>0</v>
      </c>
      <c r="M832" s="6">
        <f t="shared" si="120"/>
        <v>0</v>
      </c>
      <c r="N832">
        <v>12641.491396565345</v>
      </c>
      <c r="O832" t="e">
        <f t="shared" si="118"/>
        <v>#DIV/0!</v>
      </c>
      <c r="P832">
        <f t="shared" si="119"/>
        <v>0</v>
      </c>
    </row>
    <row r="833" spans="2:16" x14ac:dyDescent="0.25">
      <c r="B833" t="s">
        <v>90</v>
      </c>
      <c r="C833" t="s">
        <v>116</v>
      </c>
      <c r="D833">
        <v>6</v>
      </c>
      <c r="E833" t="s">
        <v>5</v>
      </c>
      <c r="F833">
        <v>10</v>
      </c>
      <c r="G833" t="s">
        <v>75</v>
      </c>
      <c r="H833" s="6">
        <v>0</v>
      </c>
      <c r="I833" s="6">
        <v>0</v>
      </c>
      <c r="J833" s="6">
        <v>0</v>
      </c>
      <c r="K833" s="6">
        <v>0</v>
      </c>
      <c r="L833" s="6">
        <v>0</v>
      </c>
      <c r="M833" s="6">
        <f t="shared" si="120"/>
        <v>0</v>
      </c>
      <c r="N833">
        <v>4938.3502204181432</v>
      </c>
      <c r="O833">
        <f t="shared" si="118"/>
        <v>408606.97916666669</v>
      </c>
      <c r="P833">
        <f t="shared" si="119"/>
        <v>82.741596065268297</v>
      </c>
    </row>
    <row r="834" spans="2:16" x14ac:dyDescent="0.25">
      <c r="B834" t="s">
        <v>90</v>
      </c>
      <c r="C834" t="s">
        <v>116</v>
      </c>
      <c r="D834">
        <v>6</v>
      </c>
      <c r="E834" t="s">
        <v>5</v>
      </c>
      <c r="F834">
        <v>11</v>
      </c>
      <c r="G834" t="s">
        <v>76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f t="shared" si="120"/>
        <v>0</v>
      </c>
      <c r="N834">
        <v>32918.459209620392</v>
      </c>
      <c r="O834" t="e">
        <f t="shared" si="118"/>
        <v>#DIV/0!</v>
      </c>
      <c r="P834">
        <f t="shared" si="119"/>
        <v>0</v>
      </c>
    </row>
    <row r="835" spans="2:16" x14ac:dyDescent="0.25">
      <c r="B835" t="s">
        <v>90</v>
      </c>
      <c r="C835" t="s">
        <v>116</v>
      </c>
      <c r="D835">
        <v>7</v>
      </c>
      <c r="E835" t="s">
        <v>6</v>
      </c>
      <c r="F835">
        <v>1</v>
      </c>
      <c r="G835" t="s">
        <v>6</v>
      </c>
      <c r="H835" s="6">
        <v>0</v>
      </c>
      <c r="I835" s="6">
        <v>0</v>
      </c>
      <c r="J835" s="6">
        <v>0</v>
      </c>
      <c r="K835" s="6">
        <v>0</v>
      </c>
      <c r="L835" s="6">
        <v>0</v>
      </c>
      <c r="M835" s="6">
        <f t="shared" si="120"/>
        <v>0</v>
      </c>
      <c r="N835">
        <v>46173.836792201844</v>
      </c>
      <c r="O835">
        <f t="shared" si="118"/>
        <v>408606.97916666669</v>
      </c>
      <c r="P835">
        <f t="shared" si="119"/>
        <v>8.849318305635693</v>
      </c>
    </row>
    <row r="836" spans="2:16" x14ac:dyDescent="0.25">
      <c r="B836" t="s">
        <v>90</v>
      </c>
      <c r="C836" t="s">
        <v>116</v>
      </c>
      <c r="D836">
        <v>7</v>
      </c>
      <c r="E836" t="s">
        <v>6</v>
      </c>
      <c r="F836">
        <v>2</v>
      </c>
      <c r="G836" t="s">
        <v>77</v>
      </c>
      <c r="H836" s="6">
        <v>0</v>
      </c>
      <c r="I836" s="6">
        <v>0</v>
      </c>
      <c r="J836" s="6">
        <v>0</v>
      </c>
      <c r="K836" s="6">
        <v>0</v>
      </c>
      <c r="L836" s="6">
        <v>0</v>
      </c>
      <c r="M836" s="6">
        <f t="shared" si="120"/>
        <v>0</v>
      </c>
      <c r="N836">
        <v>19552.512928644737</v>
      </c>
      <c r="O836">
        <f t="shared" si="118"/>
        <v>408606.97916666669</v>
      </c>
      <c r="P836">
        <f t="shared" si="119"/>
        <v>41.795853111857667</v>
      </c>
    </row>
    <row r="837" spans="2:16" x14ac:dyDescent="0.25">
      <c r="B837" t="s">
        <v>90</v>
      </c>
      <c r="C837" t="s">
        <v>116</v>
      </c>
      <c r="D837">
        <v>7</v>
      </c>
      <c r="E837" t="s">
        <v>6</v>
      </c>
      <c r="F837">
        <v>3</v>
      </c>
      <c r="G837" t="s">
        <v>78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f t="shared" si="120"/>
        <v>0</v>
      </c>
      <c r="N837">
        <v>16150.347077683142</v>
      </c>
      <c r="O837" t="e">
        <f t="shared" si="118"/>
        <v>#DIV/0!</v>
      </c>
      <c r="P837">
        <f t="shared" si="119"/>
        <v>0</v>
      </c>
    </row>
    <row r="838" spans="2:16" x14ac:dyDescent="0.25">
      <c r="B838" t="s">
        <v>90</v>
      </c>
      <c r="C838" t="s">
        <v>116</v>
      </c>
      <c r="D838">
        <v>7</v>
      </c>
      <c r="E838" t="s">
        <v>6</v>
      </c>
      <c r="F838">
        <v>4</v>
      </c>
      <c r="G838" t="s">
        <v>91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f t="shared" si="120"/>
        <v>0</v>
      </c>
      <c r="N838">
        <v>14864.583100615211</v>
      </c>
      <c r="O838">
        <f t="shared" si="118"/>
        <v>245265.82291666669</v>
      </c>
      <c r="P838">
        <f t="shared" si="119"/>
        <v>33.000027145936663</v>
      </c>
    </row>
    <row r="839" spans="2:16" x14ac:dyDescent="0.25">
      <c r="B839" t="s">
        <v>90</v>
      </c>
      <c r="C839" t="s">
        <v>116</v>
      </c>
      <c r="D839">
        <v>7</v>
      </c>
      <c r="E839" t="s">
        <v>6</v>
      </c>
      <c r="F839">
        <v>5</v>
      </c>
      <c r="G839" t="s">
        <v>79</v>
      </c>
      <c r="H839" s="6">
        <v>0</v>
      </c>
      <c r="I839" s="6">
        <v>0</v>
      </c>
      <c r="J839" s="6">
        <v>0</v>
      </c>
      <c r="K839" s="6">
        <v>0</v>
      </c>
      <c r="L839" s="6">
        <v>0</v>
      </c>
      <c r="M839" s="6">
        <f t="shared" si="120"/>
        <v>0</v>
      </c>
      <c r="N839">
        <v>14869.302257052212</v>
      </c>
      <c r="O839">
        <f t="shared" si="118"/>
        <v>408606.97916666669</v>
      </c>
      <c r="P839">
        <f t="shared" si="119"/>
        <v>27.479902695022062</v>
      </c>
    </row>
    <row r="840" spans="2:16" x14ac:dyDescent="0.25">
      <c r="B840" t="s">
        <v>90</v>
      </c>
      <c r="C840" t="s">
        <v>116</v>
      </c>
      <c r="D840">
        <v>7</v>
      </c>
      <c r="E840" t="s">
        <v>6</v>
      </c>
      <c r="F840">
        <v>6</v>
      </c>
      <c r="G840" t="s">
        <v>80</v>
      </c>
      <c r="H840" s="6">
        <v>0</v>
      </c>
      <c r="I840" s="6">
        <v>0</v>
      </c>
      <c r="J840" s="6">
        <v>0</v>
      </c>
      <c r="K840" s="6">
        <v>0</v>
      </c>
      <c r="L840" s="6">
        <v>0</v>
      </c>
      <c r="M840" s="6">
        <f t="shared" si="120"/>
        <v>0</v>
      </c>
    </row>
    <row r="841" spans="2:16" x14ac:dyDescent="0.25">
      <c r="B841" s="4" t="s">
        <v>130</v>
      </c>
      <c r="C841" s="4"/>
      <c r="D841" s="4"/>
      <c r="E841" s="4"/>
      <c r="F841" s="4"/>
      <c r="G841" s="4"/>
      <c r="H841" s="9">
        <f t="shared" ref="H841:M841" si="121">SUM(H760:H840)</f>
        <v>16596</v>
      </c>
      <c r="I841" s="9">
        <f t="shared" si="121"/>
        <v>16596</v>
      </c>
      <c r="J841" s="9">
        <f t="shared" si="121"/>
        <v>16596</v>
      </c>
      <c r="K841" s="9">
        <f t="shared" si="121"/>
        <v>11049412.5</v>
      </c>
      <c r="L841" s="9">
        <f t="shared" si="121"/>
        <v>155913937.98614162</v>
      </c>
      <c r="M841" s="9">
        <f t="shared" si="121"/>
        <v>166963350.48614165</v>
      </c>
    </row>
    <row r="842" spans="2:16" x14ac:dyDescent="0.25">
      <c r="B842" s="4"/>
      <c r="C842" s="4"/>
      <c r="D842" s="4"/>
      <c r="E842" s="4"/>
      <c r="F842" s="4"/>
      <c r="G842" s="4"/>
      <c r="H842" s="9"/>
      <c r="I842" s="9"/>
      <c r="J842" s="9"/>
      <c r="K842" s="9"/>
      <c r="L842" s="9"/>
      <c r="M842" s="9"/>
    </row>
    <row r="843" spans="2:16" x14ac:dyDescent="0.25">
      <c r="B843" s="4" t="s">
        <v>139</v>
      </c>
      <c r="N843">
        <v>49597.310694731998</v>
      </c>
      <c r="O843">
        <f t="shared" ref="O843:O874" si="122">K760/H760</f>
        <v>231.46559297218155</v>
      </c>
      <c r="P843">
        <f t="shared" ref="P843:P874" si="123">K760/N843</f>
        <v>38.249896484841074</v>
      </c>
    </row>
    <row r="844" spans="2:16" x14ac:dyDescent="0.25">
      <c r="B844" t="s">
        <v>139</v>
      </c>
      <c r="C844" t="s">
        <v>112</v>
      </c>
      <c r="D844">
        <v>1</v>
      </c>
      <c r="E844" t="s">
        <v>0</v>
      </c>
      <c r="F844">
        <v>1</v>
      </c>
      <c r="G844" t="s">
        <v>0</v>
      </c>
      <c r="H844" s="6">
        <v>0</v>
      </c>
      <c r="I844" s="6">
        <v>0</v>
      </c>
      <c r="J844" s="6">
        <f t="shared" ref="J844:J875" si="124">H844+I844</f>
        <v>0</v>
      </c>
      <c r="K844" s="7">
        <v>0</v>
      </c>
      <c r="L844" s="6">
        <v>0</v>
      </c>
      <c r="M844" s="6">
        <f t="shared" ref="M844:M875" si="125">K844+L844</f>
        <v>0</v>
      </c>
      <c r="N844">
        <v>6830.8210846353886</v>
      </c>
      <c r="O844">
        <f t="shared" si="122"/>
        <v>231.46528925619836</v>
      </c>
      <c r="P844">
        <f t="shared" si="123"/>
        <v>41.001366677568242</v>
      </c>
    </row>
    <row r="845" spans="2:16" x14ac:dyDescent="0.25">
      <c r="B845" t="s">
        <v>139</v>
      </c>
      <c r="C845" t="s">
        <v>112</v>
      </c>
      <c r="D845">
        <v>1</v>
      </c>
      <c r="E845" t="s">
        <v>0</v>
      </c>
      <c r="F845">
        <v>2</v>
      </c>
      <c r="G845" t="s">
        <v>7</v>
      </c>
      <c r="H845" s="6">
        <v>0</v>
      </c>
      <c r="I845" s="6">
        <v>0</v>
      </c>
      <c r="J845" s="6">
        <f t="shared" si="124"/>
        <v>0</v>
      </c>
      <c r="K845" s="7">
        <v>0</v>
      </c>
      <c r="L845" s="6">
        <v>0</v>
      </c>
      <c r="M845" s="6">
        <f t="shared" si="125"/>
        <v>0</v>
      </c>
      <c r="N845">
        <v>38288.035322640673</v>
      </c>
      <c r="O845">
        <f t="shared" si="122"/>
        <v>9012.40756302521</v>
      </c>
      <c r="P845">
        <f t="shared" si="123"/>
        <v>56.021495538363013</v>
      </c>
    </row>
    <row r="846" spans="2:16" x14ac:dyDescent="0.25">
      <c r="B846" t="s">
        <v>139</v>
      </c>
      <c r="C846" t="s">
        <v>112</v>
      </c>
      <c r="D846">
        <v>1</v>
      </c>
      <c r="E846" t="s">
        <v>0</v>
      </c>
      <c r="F846">
        <v>3</v>
      </c>
      <c r="G846" t="s">
        <v>8</v>
      </c>
      <c r="H846" s="6">
        <v>0</v>
      </c>
      <c r="I846" s="6">
        <v>0</v>
      </c>
      <c r="J846" s="6">
        <f t="shared" si="124"/>
        <v>0</v>
      </c>
      <c r="K846" s="7">
        <v>0</v>
      </c>
      <c r="L846" s="6">
        <v>0</v>
      </c>
      <c r="M846" s="6">
        <f t="shared" si="125"/>
        <v>0</v>
      </c>
      <c r="N846">
        <v>7533.8623096473575</v>
      </c>
      <c r="O846">
        <f t="shared" si="122"/>
        <v>1154.40234375</v>
      </c>
      <c r="P846">
        <f t="shared" si="123"/>
        <v>78.452986755961277</v>
      </c>
    </row>
    <row r="847" spans="2:16" x14ac:dyDescent="0.25">
      <c r="B847" t="s">
        <v>139</v>
      </c>
      <c r="C847" t="s">
        <v>112</v>
      </c>
      <c r="D847">
        <v>1</v>
      </c>
      <c r="E847" t="s">
        <v>0</v>
      </c>
      <c r="F847">
        <v>4</v>
      </c>
      <c r="G847" t="s">
        <v>9</v>
      </c>
      <c r="H847" s="6">
        <v>1.044</v>
      </c>
      <c r="I847" s="6">
        <v>0</v>
      </c>
      <c r="J847" s="6">
        <f t="shared" si="124"/>
        <v>1.044</v>
      </c>
      <c r="K847" s="7">
        <v>70640386.530000001</v>
      </c>
      <c r="L847" s="6">
        <v>0</v>
      </c>
      <c r="M847" s="6">
        <f t="shared" si="125"/>
        <v>70640386.530000001</v>
      </c>
      <c r="N847">
        <v>4290.1650067549108</v>
      </c>
      <c r="O847" t="e">
        <f t="shared" si="122"/>
        <v>#DIV/0!</v>
      </c>
      <c r="P847">
        <f t="shared" si="123"/>
        <v>0</v>
      </c>
    </row>
    <row r="848" spans="2:16" x14ac:dyDescent="0.25">
      <c r="B848" t="s">
        <v>139</v>
      </c>
      <c r="C848" t="s">
        <v>112</v>
      </c>
      <c r="D848">
        <v>1</v>
      </c>
      <c r="E848" t="s">
        <v>0</v>
      </c>
      <c r="F848">
        <v>5</v>
      </c>
      <c r="G848" t="s">
        <v>10</v>
      </c>
      <c r="H848" s="6">
        <v>0</v>
      </c>
      <c r="I848" s="6">
        <v>0</v>
      </c>
      <c r="J848" s="6">
        <f t="shared" si="124"/>
        <v>0</v>
      </c>
      <c r="K848" s="7">
        <v>0</v>
      </c>
      <c r="L848" s="6">
        <v>0</v>
      </c>
      <c r="M848" s="6">
        <f t="shared" si="125"/>
        <v>0</v>
      </c>
      <c r="N848">
        <v>13065.641096825666</v>
      </c>
      <c r="O848" t="e">
        <f t="shared" si="122"/>
        <v>#DIV/0!</v>
      </c>
      <c r="P848">
        <f t="shared" si="123"/>
        <v>0</v>
      </c>
    </row>
    <row r="849" spans="2:16" x14ac:dyDescent="0.25">
      <c r="B849" t="s">
        <v>139</v>
      </c>
      <c r="C849" t="s">
        <v>112</v>
      </c>
      <c r="D849">
        <v>1</v>
      </c>
      <c r="E849" t="s">
        <v>0</v>
      </c>
      <c r="F849">
        <v>6</v>
      </c>
      <c r="G849" t="s">
        <v>11</v>
      </c>
      <c r="H849" s="6">
        <v>0</v>
      </c>
      <c r="I849" s="6">
        <v>0</v>
      </c>
      <c r="J849" s="6">
        <f t="shared" si="124"/>
        <v>0</v>
      </c>
      <c r="K849" s="7">
        <v>0</v>
      </c>
      <c r="L849" s="6">
        <v>0</v>
      </c>
      <c r="M849" s="6">
        <f t="shared" si="125"/>
        <v>0</v>
      </c>
      <c r="N849">
        <v>4691.2420885124211</v>
      </c>
      <c r="O849">
        <f t="shared" si="122"/>
        <v>231.46653919694072</v>
      </c>
      <c r="P849">
        <f t="shared" si="123"/>
        <v>25.804892972041614</v>
      </c>
    </row>
    <row r="850" spans="2:16" x14ac:dyDescent="0.25">
      <c r="B850" t="s">
        <v>139</v>
      </c>
      <c r="C850" t="s">
        <v>112</v>
      </c>
      <c r="D850">
        <v>1</v>
      </c>
      <c r="E850" t="s">
        <v>0</v>
      </c>
      <c r="F850">
        <v>7</v>
      </c>
      <c r="G850" t="s">
        <v>12</v>
      </c>
      <c r="H850" s="6">
        <v>0</v>
      </c>
      <c r="I850" s="6">
        <v>0</v>
      </c>
      <c r="J850" s="6">
        <f t="shared" si="124"/>
        <v>0</v>
      </c>
      <c r="K850" s="7">
        <v>0</v>
      </c>
      <c r="L850" s="6">
        <v>0</v>
      </c>
      <c r="M850" s="6">
        <f t="shared" si="125"/>
        <v>0</v>
      </c>
      <c r="N850">
        <v>18295.653043195947</v>
      </c>
      <c r="O850" t="e">
        <f t="shared" si="122"/>
        <v>#DIV/0!</v>
      </c>
      <c r="P850">
        <f t="shared" si="123"/>
        <v>0</v>
      </c>
    </row>
    <row r="851" spans="2:16" x14ac:dyDescent="0.25">
      <c r="B851" t="s">
        <v>139</v>
      </c>
      <c r="C851" t="s">
        <v>112</v>
      </c>
      <c r="D851">
        <v>1</v>
      </c>
      <c r="E851" t="s">
        <v>0</v>
      </c>
      <c r="F851">
        <v>8</v>
      </c>
      <c r="G851" t="s">
        <v>13</v>
      </c>
      <c r="H851" s="6">
        <v>0</v>
      </c>
      <c r="I851" s="6">
        <v>0</v>
      </c>
      <c r="J851" s="6">
        <f t="shared" si="124"/>
        <v>0</v>
      </c>
      <c r="K851" s="7">
        <v>0</v>
      </c>
      <c r="L851" s="6">
        <v>0</v>
      </c>
      <c r="M851" s="6">
        <f t="shared" si="125"/>
        <v>0</v>
      </c>
      <c r="N851">
        <v>5720.334194750706</v>
      </c>
      <c r="O851">
        <f t="shared" si="122"/>
        <v>292.84582623509368</v>
      </c>
      <c r="P851">
        <f t="shared" si="123"/>
        <v>60.101558457107409</v>
      </c>
    </row>
    <row r="852" spans="2:16" x14ac:dyDescent="0.25">
      <c r="B852" t="s">
        <v>139</v>
      </c>
      <c r="C852" t="s">
        <v>112</v>
      </c>
      <c r="D852">
        <v>1</v>
      </c>
      <c r="E852" t="s">
        <v>0</v>
      </c>
      <c r="F852">
        <v>9</v>
      </c>
      <c r="G852" t="s">
        <v>14</v>
      </c>
      <c r="H852" s="6">
        <v>0</v>
      </c>
      <c r="I852" s="6">
        <v>0</v>
      </c>
      <c r="J852" s="6">
        <f t="shared" si="124"/>
        <v>0</v>
      </c>
      <c r="K852" s="7">
        <v>0</v>
      </c>
      <c r="L852" s="6">
        <v>0</v>
      </c>
      <c r="M852" s="6">
        <f t="shared" si="125"/>
        <v>0</v>
      </c>
      <c r="N852">
        <v>18529.908495749431</v>
      </c>
      <c r="O852">
        <f t="shared" si="122"/>
        <v>231.4655172413793</v>
      </c>
      <c r="P852">
        <f t="shared" si="123"/>
        <v>32.602697425007797</v>
      </c>
    </row>
    <row r="853" spans="2:16" x14ac:dyDescent="0.25">
      <c r="B853" t="s">
        <v>139</v>
      </c>
      <c r="C853" t="s">
        <v>112</v>
      </c>
      <c r="D853">
        <v>1</v>
      </c>
      <c r="E853" t="s">
        <v>0</v>
      </c>
      <c r="F853">
        <v>10</v>
      </c>
      <c r="G853" t="s">
        <v>15</v>
      </c>
      <c r="H853" s="6">
        <v>0</v>
      </c>
      <c r="I853" s="6">
        <v>0</v>
      </c>
      <c r="J853" s="6">
        <f t="shared" si="124"/>
        <v>0</v>
      </c>
      <c r="K853" s="7">
        <v>0</v>
      </c>
      <c r="L853" s="6">
        <v>0</v>
      </c>
      <c r="M853" s="6">
        <f t="shared" si="125"/>
        <v>0</v>
      </c>
      <c r="N853">
        <v>8033.2188091808002</v>
      </c>
      <c r="O853" t="e">
        <f t="shared" si="122"/>
        <v>#DIV/0!</v>
      </c>
      <c r="P853">
        <f t="shared" si="123"/>
        <v>0</v>
      </c>
    </row>
    <row r="854" spans="2:16" x14ac:dyDescent="0.25">
      <c r="B854" t="s">
        <v>139</v>
      </c>
      <c r="C854" t="s">
        <v>112</v>
      </c>
      <c r="D854">
        <v>1</v>
      </c>
      <c r="E854" t="s">
        <v>0</v>
      </c>
      <c r="F854">
        <v>11</v>
      </c>
      <c r="G854" t="s">
        <v>16</v>
      </c>
      <c r="H854" s="6">
        <v>0</v>
      </c>
      <c r="I854" s="6">
        <v>0</v>
      </c>
      <c r="J854" s="6">
        <f t="shared" si="124"/>
        <v>0</v>
      </c>
      <c r="K854" s="7">
        <v>0</v>
      </c>
      <c r="L854" s="6">
        <v>0</v>
      </c>
      <c r="M854" s="6">
        <f t="shared" si="125"/>
        <v>0</v>
      </c>
      <c r="N854">
        <v>5560.8352940058221</v>
      </c>
      <c r="O854">
        <f t="shared" si="122"/>
        <v>9012.4087301587297</v>
      </c>
      <c r="P854">
        <f t="shared" si="123"/>
        <v>408.4147218760661</v>
      </c>
    </row>
    <row r="855" spans="2:16" x14ac:dyDescent="0.25">
      <c r="B855" t="s">
        <v>139</v>
      </c>
      <c r="C855" t="s">
        <v>112</v>
      </c>
      <c r="D855">
        <v>1</v>
      </c>
      <c r="E855" t="s">
        <v>0</v>
      </c>
      <c r="F855">
        <v>12</v>
      </c>
      <c r="G855" t="s">
        <v>17</v>
      </c>
      <c r="H855" s="6">
        <v>0</v>
      </c>
      <c r="I855" s="6">
        <v>0</v>
      </c>
      <c r="J855" s="6">
        <f t="shared" si="124"/>
        <v>0</v>
      </c>
      <c r="K855" s="7">
        <v>0</v>
      </c>
      <c r="L855" s="6">
        <v>0</v>
      </c>
      <c r="M855" s="6">
        <f t="shared" si="125"/>
        <v>0</v>
      </c>
      <c r="N855">
        <v>9177.0020128483975</v>
      </c>
      <c r="O855">
        <f t="shared" si="122"/>
        <v>231.46553446553446</v>
      </c>
      <c r="P855">
        <f t="shared" si="123"/>
        <v>25.247569922683812</v>
      </c>
    </row>
    <row r="856" spans="2:16" x14ac:dyDescent="0.25">
      <c r="B856" t="s">
        <v>139</v>
      </c>
      <c r="C856" t="s">
        <v>112</v>
      </c>
      <c r="D856">
        <v>1</v>
      </c>
      <c r="E856" t="s">
        <v>0</v>
      </c>
      <c r="F856">
        <v>13</v>
      </c>
      <c r="G856" t="s">
        <v>18</v>
      </c>
      <c r="H856" s="6">
        <v>0</v>
      </c>
      <c r="I856" s="6">
        <v>0</v>
      </c>
      <c r="J856" s="6">
        <f t="shared" si="124"/>
        <v>0</v>
      </c>
      <c r="K856" s="7">
        <v>0</v>
      </c>
      <c r="L856" s="6">
        <v>0</v>
      </c>
      <c r="M856" s="6">
        <f t="shared" si="125"/>
        <v>0</v>
      </c>
      <c r="N856">
        <v>6503.8947080760236</v>
      </c>
      <c r="O856" t="e">
        <f t="shared" si="122"/>
        <v>#DIV/0!</v>
      </c>
      <c r="P856">
        <f t="shared" si="123"/>
        <v>0</v>
      </c>
    </row>
    <row r="857" spans="2:16" x14ac:dyDescent="0.25">
      <c r="B857" t="s">
        <v>139</v>
      </c>
      <c r="C857" t="s">
        <v>112</v>
      </c>
      <c r="D857">
        <v>1</v>
      </c>
      <c r="E857" t="s">
        <v>0</v>
      </c>
      <c r="F857">
        <v>14</v>
      </c>
      <c r="G857" t="s">
        <v>19</v>
      </c>
      <c r="H857" s="6">
        <v>0</v>
      </c>
      <c r="I857" s="6">
        <v>0</v>
      </c>
      <c r="J857" s="6">
        <f t="shared" si="124"/>
        <v>0</v>
      </c>
      <c r="K857" s="7">
        <v>0</v>
      </c>
      <c r="L857" s="6">
        <v>0</v>
      </c>
      <c r="M857" s="6">
        <f t="shared" si="125"/>
        <v>0</v>
      </c>
      <c r="N857">
        <v>4021.2699482738321</v>
      </c>
      <c r="O857" t="e">
        <f t="shared" si="122"/>
        <v>#DIV/0!</v>
      </c>
      <c r="P857">
        <f t="shared" si="123"/>
        <v>0</v>
      </c>
    </row>
    <row r="858" spans="2:16" x14ac:dyDescent="0.25">
      <c r="B858" t="s">
        <v>139</v>
      </c>
      <c r="C858" t="s">
        <v>112</v>
      </c>
      <c r="D858">
        <v>1</v>
      </c>
      <c r="E858" t="s">
        <v>0</v>
      </c>
      <c r="F858">
        <v>15</v>
      </c>
      <c r="G858" t="s">
        <v>20</v>
      </c>
      <c r="H858" s="6">
        <v>0</v>
      </c>
      <c r="I858" s="6">
        <v>0</v>
      </c>
      <c r="J858" s="6">
        <f t="shared" si="124"/>
        <v>0</v>
      </c>
      <c r="K858" s="7">
        <v>0</v>
      </c>
      <c r="L858" s="6">
        <v>0</v>
      </c>
      <c r="M858" s="6">
        <f t="shared" si="125"/>
        <v>0</v>
      </c>
      <c r="N858">
        <v>1929.5264882058982</v>
      </c>
      <c r="O858">
        <f t="shared" si="122"/>
        <v>231.46666666666667</v>
      </c>
      <c r="P858">
        <f t="shared" si="123"/>
        <v>14.395241614861959</v>
      </c>
    </row>
    <row r="859" spans="2:16" x14ac:dyDescent="0.25">
      <c r="B859" t="s">
        <v>139</v>
      </c>
      <c r="C859" t="s">
        <v>112</v>
      </c>
      <c r="D859">
        <v>1</v>
      </c>
      <c r="E859" t="s">
        <v>0</v>
      </c>
      <c r="F859">
        <v>16</v>
      </c>
      <c r="G859" t="s">
        <v>21</v>
      </c>
      <c r="H859" s="6">
        <v>0</v>
      </c>
      <c r="I859" s="6">
        <v>0</v>
      </c>
      <c r="J859" s="6">
        <f t="shared" si="124"/>
        <v>0</v>
      </c>
      <c r="K859" s="7">
        <v>0</v>
      </c>
      <c r="L859" s="6">
        <v>0</v>
      </c>
      <c r="M859" s="6">
        <f t="shared" si="125"/>
        <v>0</v>
      </c>
      <c r="N859">
        <v>1556.3990114368446</v>
      </c>
      <c r="O859" t="e">
        <f t="shared" si="122"/>
        <v>#DIV/0!</v>
      </c>
      <c r="P859">
        <f t="shared" si="123"/>
        <v>0</v>
      </c>
    </row>
    <row r="860" spans="2:16" x14ac:dyDescent="0.25">
      <c r="B860" t="s">
        <v>139</v>
      </c>
      <c r="C860" t="s">
        <v>112</v>
      </c>
      <c r="D860">
        <v>1</v>
      </c>
      <c r="E860" t="s">
        <v>0</v>
      </c>
      <c r="F860">
        <v>17</v>
      </c>
      <c r="G860" t="s">
        <v>22</v>
      </c>
      <c r="H860" s="6">
        <v>0</v>
      </c>
      <c r="I860" s="6">
        <v>0</v>
      </c>
      <c r="J860" s="6">
        <f t="shared" si="124"/>
        <v>0</v>
      </c>
      <c r="K860" s="7">
        <v>0</v>
      </c>
      <c r="L860" s="6">
        <v>0</v>
      </c>
      <c r="M860" s="6">
        <f t="shared" si="125"/>
        <v>0</v>
      </c>
      <c r="N860">
        <v>9054.9907626784188</v>
      </c>
      <c r="O860" t="e">
        <f t="shared" si="122"/>
        <v>#DIV/0!</v>
      </c>
      <c r="P860">
        <f t="shared" si="123"/>
        <v>0</v>
      </c>
    </row>
    <row r="861" spans="2:16" x14ac:dyDescent="0.25">
      <c r="B861" t="s">
        <v>139</v>
      </c>
      <c r="C861" t="s">
        <v>112</v>
      </c>
      <c r="D861">
        <v>1</v>
      </c>
      <c r="E861" t="s">
        <v>0</v>
      </c>
      <c r="F861">
        <v>18</v>
      </c>
      <c r="G861" t="s">
        <v>23</v>
      </c>
      <c r="H861" s="6">
        <v>0</v>
      </c>
      <c r="I861" s="6">
        <v>0</v>
      </c>
      <c r="J861" s="6">
        <f t="shared" si="124"/>
        <v>0</v>
      </c>
      <c r="K861" s="7">
        <v>0</v>
      </c>
      <c r="L861" s="6">
        <v>0</v>
      </c>
      <c r="M861" s="6">
        <f t="shared" si="125"/>
        <v>0</v>
      </c>
      <c r="N861">
        <v>50441.874323327494</v>
      </c>
      <c r="O861" t="e">
        <f t="shared" si="122"/>
        <v>#DIV/0!</v>
      </c>
      <c r="P861">
        <f t="shared" si="123"/>
        <v>0</v>
      </c>
    </row>
    <row r="862" spans="2:16" x14ac:dyDescent="0.25">
      <c r="B862" t="s">
        <v>139</v>
      </c>
      <c r="C862" t="s">
        <v>112</v>
      </c>
      <c r="D862">
        <v>1</v>
      </c>
      <c r="E862" t="s">
        <v>0</v>
      </c>
      <c r="F862">
        <v>19</v>
      </c>
      <c r="G862" t="s">
        <v>24</v>
      </c>
      <c r="H862" s="6">
        <v>875.37300000000005</v>
      </c>
      <c r="I862" s="6">
        <v>0</v>
      </c>
      <c r="J862" s="6">
        <f t="shared" si="124"/>
        <v>875.37300000000005</v>
      </c>
      <c r="K862" s="7">
        <v>749624676.75</v>
      </c>
      <c r="L862" s="6">
        <v>0</v>
      </c>
      <c r="M862" s="6">
        <f t="shared" si="125"/>
        <v>749624676.75</v>
      </c>
      <c r="N862">
        <v>3571.3091537024716</v>
      </c>
      <c r="O862" t="e">
        <f t="shared" si="122"/>
        <v>#DIV/0!</v>
      </c>
      <c r="P862">
        <f t="shared" si="123"/>
        <v>0</v>
      </c>
    </row>
    <row r="863" spans="2:16" x14ac:dyDescent="0.25">
      <c r="B863" t="s">
        <v>139</v>
      </c>
      <c r="C863" t="s">
        <v>112</v>
      </c>
      <c r="D863">
        <v>1</v>
      </c>
      <c r="E863" t="s">
        <v>0</v>
      </c>
      <c r="F863">
        <v>20</v>
      </c>
      <c r="G863" t="s">
        <v>25</v>
      </c>
      <c r="H863" s="6">
        <v>0</v>
      </c>
      <c r="I863" s="6">
        <v>0</v>
      </c>
      <c r="J863" s="6">
        <f t="shared" si="124"/>
        <v>0</v>
      </c>
      <c r="K863" s="7">
        <v>0</v>
      </c>
      <c r="L863" s="6">
        <v>0</v>
      </c>
      <c r="M863" s="6">
        <f t="shared" si="125"/>
        <v>0</v>
      </c>
      <c r="N863">
        <v>49360.915094174881</v>
      </c>
      <c r="O863" t="e">
        <f t="shared" si="122"/>
        <v>#DIV/0!</v>
      </c>
      <c r="P863">
        <f t="shared" si="123"/>
        <v>0</v>
      </c>
    </row>
    <row r="864" spans="2:16" x14ac:dyDescent="0.25">
      <c r="B864" t="s">
        <v>139</v>
      </c>
      <c r="C864" t="s">
        <v>112</v>
      </c>
      <c r="D864">
        <v>2</v>
      </c>
      <c r="E864" t="s">
        <v>1</v>
      </c>
      <c r="F864">
        <v>1</v>
      </c>
      <c r="G864" t="s">
        <v>1</v>
      </c>
      <c r="H864" s="6">
        <v>0</v>
      </c>
      <c r="I864" s="6">
        <v>0</v>
      </c>
      <c r="J864" s="6">
        <f t="shared" si="124"/>
        <v>0</v>
      </c>
      <c r="K864" s="7">
        <v>0</v>
      </c>
      <c r="L864" s="6">
        <v>0</v>
      </c>
      <c r="M864" s="6">
        <f t="shared" si="125"/>
        <v>0</v>
      </c>
      <c r="N864">
        <v>19834.498478268597</v>
      </c>
      <c r="O864" t="e">
        <f t="shared" si="122"/>
        <v>#DIV/0!</v>
      </c>
      <c r="P864">
        <f t="shared" si="123"/>
        <v>0</v>
      </c>
    </row>
    <row r="865" spans="2:16" x14ac:dyDescent="0.25">
      <c r="B865" t="s">
        <v>139</v>
      </c>
      <c r="C865" t="s">
        <v>112</v>
      </c>
      <c r="D865">
        <v>2</v>
      </c>
      <c r="E865" t="s">
        <v>1</v>
      </c>
      <c r="F865">
        <v>2</v>
      </c>
      <c r="G865" t="s">
        <v>26</v>
      </c>
      <c r="H865" s="6">
        <v>800</v>
      </c>
      <c r="I865" s="6">
        <v>0</v>
      </c>
      <c r="J865" s="6">
        <f t="shared" si="124"/>
        <v>800</v>
      </c>
      <c r="K865" s="7">
        <v>0</v>
      </c>
      <c r="L865" s="6">
        <v>0</v>
      </c>
      <c r="M865" s="6">
        <f t="shared" si="125"/>
        <v>0</v>
      </c>
      <c r="N865">
        <v>17201.009398156104</v>
      </c>
      <c r="O865" t="e">
        <f t="shared" si="122"/>
        <v>#DIV/0!</v>
      </c>
      <c r="P865">
        <f t="shared" si="123"/>
        <v>0</v>
      </c>
    </row>
    <row r="866" spans="2:16" x14ac:dyDescent="0.25">
      <c r="B866" t="s">
        <v>139</v>
      </c>
      <c r="C866" t="s">
        <v>112</v>
      </c>
      <c r="D866">
        <v>2</v>
      </c>
      <c r="E866" t="s">
        <v>1</v>
      </c>
      <c r="F866">
        <v>3</v>
      </c>
      <c r="G866" t="s">
        <v>27</v>
      </c>
      <c r="H866" s="6">
        <v>0</v>
      </c>
      <c r="I866" s="6">
        <v>0</v>
      </c>
      <c r="J866" s="6">
        <f t="shared" si="124"/>
        <v>0</v>
      </c>
      <c r="K866" s="7">
        <v>0</v>
      </c>
      <c r="L866" s="6">
        <v>0</v>
      </c>
      <c r="M866" s="6">
        <f t="shared" si="125"/>
        <v>0</v>
      </c>
      <c r="N866">
        <v>1698.8299372648457</v>
      </c>
      <c r="O866" t="e">
        <f t="shared" si="122"/>
        <v>#DIV/0!</v>
      </c>
      <c r="P866">
        <f t="shared" si="123"/>
        <v>0</v>
      </c>
    </row>
    <row r="867" spans="2:16" x14ac:dyDescent="0.25">
      <c r="B867" t="s">
        <v>139</v>
      </c>
      <c r="C867" t="s">
        <v>112</v>
      </c>
      <c r="D867">
        <v>2</v>
      </c>
      <c r="E867" t="s">
        <v>1</v>
      </c>
      <c r="F867">
        <v>4</v>
      </c>
      <c r="G867" t="s">
        <v>28</v>
      </c>
      <c r="H867" s="6">
        <v>0</v>
      </c>
      <c r="I867" s="6">
        <v>0</v>
      </c>
      <c r="J867" s="6">
        <f t="shared" si="124"/>
        <v>0</v>
      </c>
      <c r="K867" s="7">
        <v>0</v>
      </c>
      <c r="L867" s="6">
        <v>0</v>
      </c>
      <c r="M867" s="6">
        <f t="shared" si="125"/>
        <v>0</v>
      </c>
      <c r="N867">
        <v>5016.9708980307305</v>
      </c>
      <c r="O867" t="e">
        <f t="shared" si="122"/>
        <v>#DIV/0!</v>
      </c>
      <c r="P867">
        <f t="shared" si="123"/>
        <v>0</v>
      </c>
    </row>
    <row r="868" spans="2:16" x14ac:dyDescent="0.25">
      <c r="B868" t="s">
        <v>139</v>
      </c>
      <c r="C868" t="s">
        <v>112</v>
      </c>
      <c r="D868">
        <v>2</v>
      </c>
      <c r="E868" t="s">
        <v>1</v>
      </c>
      <c r="F868">
        <v>5</v>
      </c>
      <c r="G868" t="s">
        <v>29</v>
      </c>
      <c r="H868" s="6">
        <v>0</v>
      </c>
      <c r="I868" s="6">
        <v>0</v>
      </c>
      <c r="J868" s="6">
        <f t="shared" si="124"/>
        <v>0</v>
      </c>
      <c r="K868" s="7">
        <v>0</v>
      </c>
      <c r="L868" s="6">
        <v>0</v>
      </c>
      <c r="M868" s="6">
        <f t="shared" si="125"/>
        <v>0</v>
      </c>
      <c r="N868">
        <v>11023.549057559299</v>
      </c>
      <c r="O868" t="e">
        <f t="shared" si="122"/>
        <v>#DIV/0!</v>
      </c>
      <c r="P868">
        <f t="shared" si="123"/>
        <v>0</v>
      </c>
    </row>
    <row r="869" spans="2:16" x14ac:dyDescent="0.25">
      <c r="B869" t="s">
        <v>139</v>
      </c>
      <c r="C869" t="s">
        <v>112</v>
      </c>
      <c r="D869">
        <v>2</v>
      </c>
      <c r="E869" t="s">
        <v>1</v>
      </c>
      <c r="F869">
        <v>6</v>
      </c>
      <c r="G869" t="s">
        <v>30</v>
      </c>
      <c r="H869" s="6">
        <v>0</v>
      </c>
      <c r="I869" s="6">
        <v>0</v>
      </c>
      <c r="J869" s="6">
        <f t="shared" si="124"/>
        <v>0</v>
      </c>
      <c r="K869" s="7">
        <v>0</v>
      </c>
      <c r="L869" s="6">
        <v>0</v>
      </c>
      <c r="M869" s="6">
        <f t="shared" si="125"/>
        <v>0</v>
      </c>
      <c r="N869">
        <v>7121.8727526224402</v>
      </c>
      <c r="O869" t="e">
        <f t="shared" si="122"/>
        <v>#DIV/0!</v>
      </c>
      <c r="P869">
        <f t="shared" si="123"/>
        <v>0</v>
      </c>
    </row>
    <row r="870" spans="2:16" x14ac:dyDescent="0.25">
      <c r="B870" t="s">
        <v>139</v>
      </c>
      <c r="C870" t="s">
        <v>112</v>
      </c>
      <c r="D870">
        <v>2</v>
      </c>
      <c r="E870" t="s">
        <v>1</v>
      </c>
      <c r="F870">
        <v>7</v>
      </c>
      <c r="G870" t="s">
        <v>31</v>
      </c>
      <c r="H870" s="6">
        <v>0</v>
      </c>
      <c r="I870" s="6">
        <v>0</v>
      </c>
      <c r="J870" s="6">
        <f t="shared" si="124"/>
        <v>0</v>
      </c>
      <c r="K870" s="7">
        <v>0</v>
      </c>
      <c r="L870" s="6">
        <v>0</v>
      </c>
      <c r="M870" s="6">
        <f t="shared" si="125"/>
        <v>0</v>
      </c>
      <c r="N870">
        <v>7117.3404518615762</v>
      </c>
      <c r="O870" t="e">
        <f t="shared" si="122"/>
        <v>#DIV/0!</v>
      </c>
      <c r="P870">
        <f t="shared" si="123"/>
        <v>0</v>
      </c>
    </row>
    <row r="871" spans="2:16" x14ac:dyDescent="0.25">
      <c r="B871" t="s">
        <v>139</v>
      </c>
      <c r="C871" t="s">
        <v>112</v>
      </c>
      <c r="D871">
        <v>2</v>
      </c>
      <c r="E871" t="s">
        <v>1</v>
      </c>
      <c r="F871">
        <v>8</v>
      </c>
      <c r="G871" t="s">
        <v>32</v>
      </c>
      <c r="H871" s="6">
        <v>0</v>
      </c>
      <c r="I871" s="6">
        <v>0</v>
      </c>
      <c r="J871" s="6">
        <f t="shared" si="124"/>
        <v>0</v>
      </c>
      <c r="K871" s="7">
        <v>0</v>
      </c>
      <c r="L871" s="6">
        <v>0</v>
      </c>
      <c r="M871" s="6">
        <f t="shared" si="125"/>
        <v>0</v>
      </c>
      <c r="N871">
        <v>5898.637715461603</v>
      </c>
      <c r="O871" t="e">
        <f t="shared" si="122"/>
        <v>#DIV/0!</v>
      </c>
      <c r="P871">
        <f t="shared" si="123"/>
        <v>0</v>
      </c>
    </row>
    <row r="872" spans="2:16" x14ac:dyDescent="0.25">
      <c r="B872" t="s">
        <v>139</v>
      </c>
      <c r="C872" t="s">
        <v>112</v>
      </c>
      <c r="D872">
        <v>2</v>
      </c>
      <c r="E872" t="s">
        <v>1</v>
      </c>
      <c r="F872">
        <v>9</v>
      </c>
      <c r="G872" t="s">
        <v>33</v>
      </c>
      <c r="H872" s="6">
        <v>0</v>
      </c>
      <c r="I872" s="6">
        <v>0</v>
      </c>
      <c r="J872" s="6">
        <f t="shared" si="124"/>
        <v>0</v>
      </c>
      <c r="K872" s="7">
        <v>0</v>
      </c>
      <c r="L872" s="6">
        <v>0</v>
      </c>
      <c r="M872" s="6">
        <f t="shared" si="125"/>
        <v>0</v>
      </c>
      <c r="N872">
        <v>48991.564725544544</v>
      </c>
      <c r="O872">
        <f t="shared" si="122"/>
        <v>3229.4900662251657</v>
      </c>
      <c r="P872">
        <f t="shared" si="123"/>
        <v>19.907631149642963</v>
      </c>
    </row>
    <row r="873" spans="2:16" x14ac:dyDescent="0.25">
      <c r="B873" t="s">
        <v>139</v>
      </c>
      <c r="C873" t="s">
        <v>112</v>
      </c>
      <c r="D873">
        <v>2</v>
      </c>
      <c r="E873" t="s">
        <v>1</v>
      </c>
      <c r="F873">
        <v>10</v>
      </c>
      <c r="G873" t="s">
        <v>34</v>
      </c>
      <c r="H873" s="6">
        <v>29.426000000000002</v>
      </c>
      <c r="I873" s="6">
        <v>0</v>
      </c>
      <c r="J873" s="6">
        <f t="shared" si="124"/>
        <v>29.426000000000002</v>
      </c>
      <c r="K873" s="7">
        <v>379670798.94999999</v>
      </c>
      <c r="L873" s="6">
        <v>0</v>
      </c>
      <c r="M873" s="6">
        <f t="shared" si="125"/>
        <v>379670798.94999999</v>
      </c>
      <c r="N873">
        <v>2435.8371421572924</v>
      </c>
      <c r="O873" t="e">
        <f t="shared" si="122"/>
        <v>#DIV/0!</v>
      </c>
      <c r="P873">
        <f t="shared" si="123"/>
        <v>0</v>
      </c>
    </row>
    <row r="874" spans="2:16" x14ac:dyDescent="0.25">
      <c r="B874" t="s">
        <v>139</v>
      </c>
      <c r="C874" t="s">
        <v>112</v>
      </c>
      <c r="D874">
        <v>2</v>
      </c>
      <c r="E874" t="s">
        <v>1</v>
      </c>
      <c r="F874">
        <v>11</v>
      </c>
      <c r="G874" t="s">
        <v>35</v>
      </c>
      <c r="H874" s="6">
        <v>0</v>
      </c>
      <c r="I874" s="6">
        <v>0</v>
      </c>
      <c r="J874" s="6">
        <f t="shared" si="124"/>
        <v>0</v>
      </c>
      <c r="K874" s="7">
        <v>0</v>
      </c>
      <c r="L874" s="6">
        <v>0</v>
      </c>
      <c r="M874" s="6">
        <f t="shared" si="125"/>
        <v>0</v>
      </c>
      <c r="N874">
        <v>4531.6463153694376</v>
      </c>
      <c r="O874" t="e">
        <f t="shared" si="122"/>
        <v>#DIV/0!</v>
      </c>
      <c r="P874">
        <f t="shared" si="123"/>
        <v>0</v>
      </c>
    </row>
    <row r="875" spans="2:16" x14ac:dyDescent="0.25">
      <c r="B875" t="s">
        <v>139</v>
      </c>
      <c r="C875" t="s">
        <v>112</v>
      </c>
      <c r="D875">
        <v>2</v>
      </c>
      <c r="E875" t="s">
        <v>1</v>
      </c>
      <c r="F875">
        <v>12</v>
      </c>
      <c r="G875" t="s">
        <v>36</v>
      </c>
      <c r="H875" s="6">
        <v>0</v>
      </c>
      <c r="I875" s="6">
        <v>0</v>
      </c>
      <c r="J875" s="6">
        <f t="shared" si="124"/>
        <v>0</v>
      </c>
      <c r="K875" s="7">
        <v>0</v>
      </c>
      <c r="L875" s="6">
        <v>0</v>
      </c>
      <c r="M875" s="6">
        <f t="shared" si="125"/>
        <v>0</v>
      </c>
      <c r="N875">
        <v>23138.241407339236</v>
      </c>
      <c r="O875" t="e">
        <f t="shared" ref="O875:O906" si="126">K792/H792</f>
        <v>#DIV/0!</v>
      </c>
      <c r="P875">
        <f t="shared" ref="P875:P906" si="127">K792/N875</f>
        <v>0</v>
      </c>
    </row>
    <row r="876" spans="2:16" x14ac:dyDescent="0.25">
      <c r="B876" t="s">
        <v>139</v>
      </c>
      <c r="C876" t="s">
        <v>112</v>
      </c>
      <c r="D876">
        <v>2</v>
      </c>
      <c r="E876" t="s">
        <v>1</v>
      </c>
      <c r="F876">
        <v>13</v>
      </c>
      <c r="G876" t="s">
        <v>37</v>
      </c>
      <c r="H876" s="6">
        <v>8.2530000000000001</v>
      </c>
      <c r="I876" s="6">
        <v>0</v>
      </c>
      <c r="J876" s="6">
        <f t="shared" ref="J876:J907" si="128">H876+I876</f>
        <v>8.2530000000000001</v>
      </c>
      <c r="K876" s="7">
        <v>36156818.510000005</v>
      </c>
      <c r="L876" s="6">
        <v>0</v>
      </c>
      <c r="M876" s="6">
        <f t="shared" ref="M876:M907" si="129">K876+L876</f>
        <v>36156818.510000005</v>
      </c>
      <c r="N876">
        <v>11835.56045086361</v>
      </c>
      <c r="O876">
        <f t="shared" si="126"/>
        <v>3229.4935064935066</v>
      </c>
      <c r="P876">
        <f t="shared" si="127"/>
        <v>84.041985517248619</v>
      </c>
    </row>
    <row r="877" spans="2:16" x14ac:dyDescent="0.25">
      <c r="B877" t="s">
        <v>139</v>
      </c>
      <c r="C877" t="s">
        <v>112</v>
      </c>
      <c r="D877">
        <v>2</v>
      </c>
      <c r="E877" t="s">
        <v>1</v>
      </c>
      <c r="F877">
        <v>14</v>
      </c>
      <c r="G877" t="s">
        <v>38</v>
      </c>
      <c r="H877" s="6">
        <v>242.83700000000002</v>
      </c>
      <c r="I877" s="6">
        <v>0</v>
      </c>
      <c r="J877" s="6">
        <f t="shared" si="128"/>
        <v>242.83700000000002</v>
      </c>
      <c r="K877" s="7">
        <v>126567426.7</v>
      </c>
      <c r="L877" s="6">
        <v>0</v>
      </c>
      <c r="M877" s="6">
        <f t="shared" si="129"/>
        <v>126567426.7</v>
      </c>
      <c r="N877">
        <v>7846.519681572131</v>
      </c>
      <c r="O877" t="e">
        <f t="shared" si="126"/>
        <v>#DIV/0!</v>
      </c>
      <c r="P877">
        <f t="shared" si="127"/>
        <v>0</v>
      </c>
    </row>
    <row r="878" spans="2:16" x14ac:dyDescent="0.25">
      <c r="B878" t="s">
        <v>139</v>
      </c>
      <c r="C878" t="s">
        <v>112</v>
      </c>
      <c r="D878">
        <v>2</v>
      </c>
      <c r="E878" t="s">
        <v>1</v>
      </c>
      <c r="F878">
        <v>15</v>
      </c>
      <c r="G878" t="s">
        <v>39</v>
      </c>
      <c r="H878" s="6">
        <v>9.66</v>
      </c>
      <c r="I878" s="6">
        <v>0</v>
      </c>
      <c r="J878" s="6">
        <f t="shared" si="128"/>
        <v>9.66</v>
      </c>
      <c r="K878" s="7">
        <v>114419501.25</v>
      </c>
      <c r="L878" s="6">
        <v>0</v>
      </c>
      <c r="M878" s="6">
        <f t="shared" si="129"/>
        <v>114419501.25</v>
      </c>
      <c r="N878">
        <v>29797.528712573236</v>
      </c>
      <c r="O878" t="e">
        <f t="shared" si="126"/>
        <v>#DIV/0!</v>
      </c>
      <c r="P878">
        <f t="shared" si="127"/>
        <v>0</v>
      </c>
    </row>
    <row r="879" spans="2:16" x14ac:dyDescent="0.25">
      <c r="B879" t="s">
        <v>139</v>
      </c>
      <c r="C879" t="s">
        <v>112</v>
      </c>
      <c r="D879">
        <v>3</v>
      </c>
      <c r="E879" t="s">
        <v>2</v>
      </c>
      <c r="F879">
        <v>1</v>
      </c>
      <c r="G879" t="s">
        <v>2</v>
      </c>
      <c r="H879" s="6">
        <v>0</v>
      </c>
      <c r="I879" s="6">
        <v>0</v>
      </c>
      <c r="J879" s="6">
        <f t="shared" si="128"/>
        <v>0</v>
      </c>
      <c r="K879" s="7">
        <v>0</v>
      </c>
      <c r="L879" s="6">
        <v>0</v>
      </c>
      <c r="M879" s="6">
        <f t="shared" si="129"/>
        <v>0</v>
      </c>
      <c r="N879">
        <v>14910.13804509241</v>
      </c>
      <c r="O879" t="e">
        <f t="shared" si="126"/>
        <v>#DIV/0!</v>
      </c>
      <c r="P879">
        <f t="shared" si="127"/>
        <v>0</v>
      </c>
    </row>
    <row r="880" spans="2:16" x14ac:dyDescent="0.25">
      <c r="B880" t="s">
        <v>139</v>
      </c>
      <c r="C880" t="s">
        <v>112</v>
      </c>
      <c r="D880">
        <v>3</v>
      </c>
      <c r="E880" t="s">
        <v>2</v>
      </c>
      <c r="F880">
        <v>2</v>
      </c>
      <c r="G880" t="s">
        <v>40</v>
      </c>
      <c r="H880" s="6">
        <v>0</v>
      </c>
      <c r="I880" s="6">
        <v>0</v>
      </c>
      <c r="J880" s="6">
        <f t="shared" si="128"/>
        <v>0</v>
      </c>
      <c r="K880" s="7">
        <v>0</v>
      </c>
      <c r="L880" s="6">
        <v>0</v>
      </c>
      <c r="M880" s="6">
        <f t="shared" si="129"/>
        <v>0</v>
      </c>
      <c r="N880">
        <v>18373.46412345464</v>
      </c>
      <c r="O880" t="e">
        <f t="shared" si="126"/>
        <v>#DIV/0!</v>
      </c>
      <c r="P880">
        <f t="shared" si="127"/>
        <v>0</v>
      </c>
    </row>
    <row r="881" spans="2:16" x14ac:dyDescent="0.25">
      <c r="B881" t="s">
        <v>139</v>
      </c>
      <c r="C881" t="s">
        <v>112</v>
      </c>
      <c r="D881">
        <v>3</v>
      </c>
      <c r="E881" t="s">
        <v>2</v>
      </c>
      <c r="F881">
        <v>3</v>
      </c>
      <c r="G881" t="s">
        <v>41</v>
      </c>
      <c r="H881" s="6">
        <v>0</v>
      </c>
      <c r="I881" s="6">
        <v>0</v>
      </c>
      <c r="J881" s="6">
        <f t="shared" si="128"/>
        <v>0</v>
      </c>
      <c r="K881" s="7">
        <v>0</v>
      </c>
      <c r="L881" s="6">
        <v>0</v>
      </c>
      <c r="M881" s="6">
        <f t="shared" si="129"/>
        <v>0</v>
      </c>
      <c r="N881">
        <v>4192.5365609269365</v>
      </c>
      <c r="O881" t="e">
        <f t="shared" si="126"/>
        <v>#DIV/0!</v>
      </c>
      <c r="P881">
        <f t="shared" si="127"/>
        <v>0</v>
      </c>
    </row>
    <row r="882" spans="2:16" x14ac:dyDescent="0.25">
      <c r="B882" t="s">
        <v>139</v>
      </c>
      <c r="C882" t="s">
        <v>112</v>
      </c>
      <c r="D882">
        <v>3</v>
      </c>
      <c r="E882" t="s">
        <v>2</v>
      </c>
      <c r="F882">
        <v>4</v>
      </c>
      <c r="G882" t="s">
        <v>42</v>
      </c>
      <c r="H882" s="6">
        <v>0</v>
      </c>
      <c r="I882" s="6">
        <v>0</v>
      </c>
      <c r="J882" s="6">
        <f t="shared" si="128"/>
        <v>0</v>
      </c>
      <c r="K882" s="7">
        <v>0</v>
      </c>
      <c r="L882" s="6">
        <v>0</v>
      </c>
      <c r="M882" s="6">
        <f t="shared" si="129"/>
        <v>0</v>
      </c>
      <c r="N882">
        <v>19741.122078337339</v>
      </c>
      <c r="O882" t="e">
        <f t="shared" si="126"/>
        <v>#DIV/0!</v>
      </c>
      <c r="P882">
        <f t="shared" si="127"/>
        <v>0</v>
      </c>
    </row>
    <row r="883" spans="2:16" x14ac:dyDescent="0.25">
      <c r="B883" t="s">
        <v>139</v>
      </c>
      <c r="C883" t="s">
        <v>112</v>
      </c>
      <c r="D883">
        <v>3</v>
      </c>
      <c r="E883" t="s">
        <v>2</v>
      </c>
      <c r="F883">
        <v>5</v>
      </c>
      <c r="G883" t="s">
        <v>43</v>
      </c>
      <c r="H883" s="6">
        <v>252</v>
      </c>
      <c r="I883" s="6">
        <v>0</v>
      </c>
      <c r="J883" s="6">
        <f t="shared" si="128"/>
        <v>252</v>
      </c>
      <c r="K883" s="7">
        <v>18240654.140000001</v>
      </c>
      <c r="L883" s="6">
        <v>0</v>
      </c>
      <c r="M883" s="6">
        <f t="shared" si="129"/>
        <v>18240654.140000001</v>
      </c>
      <c r="N883">
        <v>3872.726709795375</v>
      </c>
      <c r="O883" t="e">
        <f t="shared" si="126"/>
        <v>#DIV/0!</v>
      </c>
      <c r="P883">
        <f t="shared" si="127"/>
        <v>0</v>
      </c>
    </row>
    <row r="884" spans="2:16" x14ac:dyDescent="0.25">
      <c r="B884" t="s">
        <v>139</v>
      </c>
      <c r="C884" t="s">
        <v>112</v>
      </c>
      <c r="D884">
        <v>3</v>
      </c>
      <c r="E884" t="s">
        <v>2</v>
      </c>
      <c r="F884">
        <v>6</v>
      </c>
      <c r="G884" t="s">
        <v>44</v>
      </c>
      <c r="H884" s="6">
        <v>0</v>
      </c>
      <c r="I884" s="6">
        <v>0</v>
      </c>
      <c r="J884" s="6">
        <f t="shared" si="128"/>
        <v>0</v>
      </c>
      <c r="K884" s="7">
        <v>0</v>
      </c>
      <c r="L884" s="6">
        <v>0</v>
      </c>
      <c r="M884" s="6">
        <f t="shared" si="129"/>
        <v>0</v>
      </c>
      <c r="N884">
        <v>11026.790531506842</v>
      </c>
      <c r="O884" t="e">
        <f t="shared" si="126"/>
        <v>#DIV/0!</v>
      </c>
      <c r="P884">
        <f t="shared" si="127"/>
        <v>0</v>
      </c>
    </row>
    <row r="885" spans="2:16" x14ac:dyDescent="0.25">
      <c r="B885" t="s">
        <v>139</v>
      </c>
      <c r="C885" t="s">
        <v>112</v>
      </c>
      <c r="D885">
        <v>3</v>
      </c>
      <c r="E885" t="s">
        <v>2</v>
      </c>
      <c r="F885">
        <v>7</v>
      </c>
      <c r="G885" t="s">
        <v>45</v>
      </c>
      <c r="H885" s="6">
        <v>0</v>
      </c>
      <c r="I885" s="6">
        <v>0</v>
      </c>
      <c r="J885" s="6">
        <f t="shared" si="128"/>
        <v>0</v>
      </c>
      <c r="K885" s="7">
        <v>0</v>
      </c>
      <c r="L885" s="6">
        <v>0</v>
      </c>
      <c r="M885" s="6">
        <f t="shared" si="129"/>
        <v>0</v>
      </c>
      <c r="N885">
        <v>9060.3059254600466</v>
      </c>
      <c r="O885" t="e">
        <f t="shared" si="126"/>
        <v>#DIV/0!</v>
      </c>
      <c r="P885">
        <f t="shared" si="127"/>
        <v>0</v>
      </c>
    </row>
    <row r="886" spans="2:16" x14ac:dyDescent="0.25">
      <c r="B886" t="s">
        <v>139</v>
      </c>
      <c r="C886" t="s">
        <v>112</v>
      </c>
      <c r="D886">
        <v>3</v>
      </c>
      <c r="E886" t="s">
        <v>2</v>
      </c>
      <c r="F886">
        <v>8</v>
      </c>
      <c r="G886" t="s">
        <v>46</v>
      </c>
      <c r="H886" s="6">
        <v>0</v>
      </c>
      <c r="I886" s="6">
        <v>0</v>
      </c>
      <c r="J886" s="6">
        <f t="shared" si="128"/>
        <v>0</v>
      </c>
      <c r="K886" s="7">
        <v>0</v>
      </c>
      <c r="L886" s="6">
        <v>0</v>
      </c>
      <c r="M886" s="6">
        <f t="shared" si="129"/>
        <v>0</v>
      </c>
      <c r="N886">
        <v>17150.431046697478</v>
      </c>
      <c r="O886" t="e">
        <f t="shared" si="126"/>
        <v>#DIV/0!</v>
      </c>
      <c r="P886">
        <f t="shared" si="127"/>
        <v>0</v>
      </c>
    </row>
    <row r="887" spans="2:16" x14ac:dyDescent="0.25">
      <c r="B887" t="s">
        <v>139</v>
      </c>
      <c r="C887" t="s">
        <v>112</v>
      </c>
      <c r="D887">
        <v>4</v>
      </c>
      <c r="E887" t="s">
        <v>3</v>
      </c>
      <c r="F887">
        <v>1</v>
      </c>
      <c r="G887" t="s">
        <v>3</v>
      </c>
      <c r="H887" s="6">
        <v>0</v>
      </c>
      <c r="I887" s="6">
        <v>0</v>
      </c>
      <c r="J887" s="6">
        <f t="shared" si="128"/>
        <v>0</v>
      </c>
      <c r="K887" s="7">
        <v>0</v>
      </c>
      <c r="L887" s="6">
        <v>0</v>
      </c>
      <c r="M887" s="6">
        <f t="shared" si="129"/>
        <v>0</v>
      </c>
      <c r="N887">
        <v>6152.6621366593954</v>
      </c>
      <c r="O887" t="e">
        <f t="shared" si="126"/>
        <v>#DIV/0!</v>
      </c>
      <c r="P887">
        <f t="shared" si="127"/>
        <v>0</v>
      </c>
    </row>
    <row r="888" spans="2:16" x14ac:dyDescent="0.25">
      <c r="B888" t="s">
        <v>139</v>
      </c>
      <c r="C888" t="s">
        <v>112</v>
      </c>
      <c r="D888">
        <v>4</v>
      </c>
      <c r="E888" t="s">
        <v>3</v>
      </c>
      <c r="F888">
        <v>2</v>
      </c>
      <c r="G888" t="s">
        <v>47</v>
      </c>
      <c r="H888" s="6">
        <v>0</v>
      </c>
      <c r="I888" s="6">
        <v>0</v>
      </c>
      <c r="J888" s="6">
        <f t="shared" si="128"/>
        <v>0</v>
      </c>
      <c r="K888" s="7">
        <v>0</v>
      </c>
      <c r="L888" s="6">
        <v>0</v>
      </c>
      <c r="M888" s="6">
        <f t="shared" si="129"/>
        <v>0</v>
      </c>
      <c r="N888">
        <v>4865.0436423250158</v>
      </c>
      <c r="O888" t="e">
        <f t="shared" si="126"/>
        <v>#DIV/0!</v>
      </c>
      <c r="P888">
        <f t="shared" si="127"/>
        <v>0</v>
      </c>
    </row>
    <row r="889" spans="2:16" x14ac:dyDescent="0.25">
      <c r="B889" t="s">
        <v>139</v>
      </c>
      <c r="C889" t="s">
        <v>112</v>
      </c>
      <c r="D889">
        <v>4</v>
      </c>
      <c r="E889" t="s">
        <v>3</v>
      </c>
      <c r="F889">
        <v>3</v>
      </c>
      <c r="G889" t="s">
        <v>48</v>
      </c>
      <c r="H889" s="6">
        <v>0</v>
      </c>
      <c r="I889" s="6">
        <v>0</v>
      </c>
      <c r="J889" s="6">
        <f t="shared" si="128"/>
        <v>0</v>
      </c>
      <c r="K889" s="7">
        <v>0</v>
      </c>
      <c r="L889" s="6">
        <v>0</v>
      </c>
      <c r="M889" s="6">
        <f t="shared" si="129"/>
        <v>0</v>
      </c>
      <c r="N889">
        <v>6086.0494162007808</v>
      </c>
      <c r="O889" t="e">
        <f t="shared" si="126"/>
        <v>#DIV/0!</v>
      </c>
      <c r="P889">
        <f t="shared" si="127"/>
        <v>0</v>
      </c>
    </row>
    <row r="890" spans="2:16" x14ac:dyDescent="0.25">
      <c r="B890" t="s">
        <v>139</v>
      </c>
      <c r="C890" t="s">
        <v>112</v>
      </c>
      <c r="D890">
        <v>4</v>
      </c>
      <c r="E890" t="s">
        <v>3</v>
      </c>
      <c r="F890">
        <v>4</v>
      </c>
      <c r="G890" t="s">
        <v>49</v>
      </c>
      <c r="H890" s="6">
        <v>0</v>
      </c>
      <c r="I890" s="6">
        <v>0</v>
      </c>
      <c r="J890" s="6">
        <f t="shared" si="128"/>
        <v>0</v>
      </c>
      <c r="K890" s="7">
        <v>0</v>
      </c>
      <c r="L890" s="6">
        <v>0</v>
      </c>
      <c r="M890" s="6">
        <f t="shared" si="129"/>
        <v>0</v>
      </c>
      <c r="N890">
        <v>7274.0402523411785</v>
      </c>
      <c r="O890" t="e">
        <f t="shared" si="126"/>
        <v>#DIV/0!</v>
      </c>
      <c r="P890">
        <f t="shared" si="127"/>
        <v>0</v>
      </c>
    </row>
    <row r="891" spans="2:16" x14ac:dyDescent="0.25">
      <c r="B891" t="s">
        <v>139</v>
      </c>
      <c r="C891" t="s">
        <v>112</v>
      </c>
      <c r="D891">
        <v>4</v>
      </c>
      <c r="E891" t="s">
        <v>3</v>
      </c>
      <c r="F891">
        <v>5</v>
      </c>
      <c r="G891" t="s">
        <v>50</v>
      </c>
      <c r="H891" s="6">
        <v>0</v>
      </c>
      <c r="I891" s="6">
        <v>0</v>
      </c>
      <c r="J891" s="6">
        <f t="shared" si="128"/>
        <v>0</v>
      </c>
      <c r="K891" s="7">
        <v>0</v>
      </c>
      <c r="L891" s="6">
        <v>0</v>
      </c>
      <c r="M891" s="6">
        <f t="shared" si="129"/>
        <v>0</v>
      </c>
      <c r="N891">
        <v>2969.4718344211633</v>
      </c>
      <c r="O891" t="e">
        <f t="shared" si="126"/>
        <v>#DIV/0!</v>
      </c>
      <c r="P891">
        <f t="shared" si="127"/>
        <v>0</v>
      </c>
    </row>
    <row r="892" spans="2:16" x14ac:dyDescent="0.25">
      <c r="B892" t="s">
        <v>139</v>
      </c>
      <c r="C892" t="s">
        <v>112</v>
      </c>
      <c r="D892">
        <v>4</v>
      </c>
      <c r="E892" t="s">
        <v>3</v>
      </c>
      <c r="F892">
        <v>6</v>
      </c>
      <c r="G892" t="s">
        <v>51</v>
      </c>
      <c r="H892" s="6">
        <v>0</v>
      </c>
      <c r="I892" s="6">
        <v>0</v>
      </c>
      <c r="J892" s="6">
        <f t="shared" si="128"/>
        <v>0</v>
      </c>
      <c r="K892" s="7">
        <v>0</v>
      </c>
      <c r="L892" s="6">
        <v>0</v>
      </c>
      <c r="M892" s="6">
        <f t="shared" si="129"/>
        <v>0</v>
      </c>
      <c r="N892">
        <v>2301.4575729954663</v>
      </c>
      <c r="O892" t="e">
        <f t="shared" si="126"/>
        <v>#DIV/0!</v>
      </c>
      <c r="P892">
        <f t="shared" si="127"/>
        <v>0</v>
      </c>
    </row>
    <row r="893" spans="2:16" x14ac:dyDescent="0.25">
      <c r="B893" t="s">
        <v>139</v>
      </c>
      <c r="C893" t="s">
        <v>112</v>
      </c>
      <c r="D893">
        <v>4</v>
      </c>
      <c r="E893" t="s">
        <v>3</v>
      </c>
      <c r="F893">
        <v>7</v>
      </c>
      <c r="G893" t="s">
        <v>52</v>
      </c>
      <c r="H893" s="6">
        <v>0</v>
      </c>
      <c r="I893" s="6">
        <v>0</v>
      </c>
      <c r="J893" s="6">
        <f t="shared" si="128"/>
        <v>0</v>
      </c>
      <c r="K893" s="7">
        <v>0</v>
      </c>
      <c r="L893" s="6">
        <v>0</v>
      </c>
      <c r="M893" s="6">
        <f t="shared" si="129"/>
        <v>0</v>
      </c>
      <c r="N893">
        <v>2391.1539026940036</v>
      </c>
      <c r="O893" t="e">
        <f t="shared" si="126"/>
        <v>#DIV/0!</v>
      </c>
      <c r="P893">
        <f t="shared" si="127"/>
        <v>0</v>
      </c>
    </row>
    <row r="894" spans="2:16" x14ac:dyDescent="0.25">
      <c r="B894" t="s">
        <v>139</v>
      </c>
      <c r="C894" t="s">
        <v>112</v>
      </c>
      <c r="D894">
        <v>4</v>
      </c>
      <c r="E894" t="s">
        <v>3</v>
      </c>
      <c r="F894">
        <v>8</v>
      </c>
      <c r="G894" t="s">
        <v>53</v>
      </c>
      <c r="H894" s="6">
        <v>0</v>
      </c>
      <c r="I894" s="6">
        <v>0</v>
      </c>
      <c r="J894" s="6">
        <f t="shared" si="128"/>
        <v>0</v>
      </c>
      <c r="K894" s="7">
        <v>0</v>
      </c>
      <c r="L894" s="6">
        <v>0</v>
      </c>
      <c r="M894" s="6">
        <f t="shared" si="129"/>
        <v>0</v>
      </c>
      <c r="N894">
        <v>3226.690718407247</v>
      </c>
      <c r="O894" t="e">
        <f t="shared" si="126"/>
        <v>#DIV/0!</v>
      </c>
      <c r="P894">
        <f t="shared" si="127"/>
        <v>0</v>
      </c>
    </row>
    <row r="895" spans="2:16" x14ac:dyDescent="0.25">
      <c r="B895" t="s">
        <v>139</v>
      </c>
      <c r="C895" t="s">
        <v>112</v>
      </c>
      <c r="D895">
        <v>4</v>
      </c>
      <c r="E895" t="s">
        <v>3</v>
      </c>
      <c r="F895">
        <v>9</v>
      </c>
      <c r="G895" t="s">
        <v>54</v>
      </c>
      <c r="H895" s="6">
        <v>0</v>
      </c>
      <c r="I895" s="6">
        <v>0</v>
      </c>
      <c r="J895" s="6">
        <f t="shared" si="128"/>
        <v>0</v>
      </c>
      <c r="K895" s="7">
        <v>0</v>
      </c>
      <c r="L895" s="6">
        <v>0</v>
      </c>
      <c r="M895" s="6">
        <f t="shared" si="129"/>
        <v>0</v>
      </c>
      <c r="N895">
        <v>23811.42955703714</v>
      </c>
      <c r="O895" t="e">
        <f t="shared" si="126"/>
        <v>#DIV/0!</v>
      </c>
      <c r="P895">
        <f t="shared" si="127"/>
        <v>0</v>
      </c>
    </row>
    <row r="896" spans="2:16" x14ac:dyDescent="0.25">
      <c r="B896" t="s">
        <v>139</v>
      </c>
      <c r="C896" t="s">
        <v>112</v>
      </c>
      <c r="D896">
        <v>4</v>
      </c>
      <c r="E896" t="s">
        <v>3</v>
      </c>
      <c r="F896">
        <v>10</v>
      </c>
      <c r="G896" t="s">
        <v>55</v>
      </c>
      <c r="H896" s="6">
        <v>21.542000000000002</v>
      </c>
      <c r="I896" s="6">
        <v>0</v>
      </c>
      <c r="J896" s="6">
        <f t="shared" si="128"/>
        <v>21.542000000000002</v>
      </c>
      <c r="K896" s="6">
        <v>832909602.86000001</v>
      </c>
      <c r="L896" s="6">
        <v>0</v>
      </c>
      <c r="M896" s="6">
        <f t="shared" si="129"/>
        <v>832909602.86000001</v>
      </c>
      <c r="N896">
        <v>16777.863115433272</v>
      </c>
      <c r="O896">
        <f t="shared" si="126"/>
        <v>3777.78</v>
      </c>
      <c r="P896">
        <f t="shared" si="127"/>
        <v>11.258227504922765</v>
      </c>
    </row>
    <row r="897" spans="2:16" x14ac:dyDescent="0.25">
      <c r="B897" t="s">
        <v>139</v>
      </c>
      <c r="C897" t="s">
        <v>112</v>
      </c>
      <c r="D897">
        <v>5</v>
      </c>
      <c r="E897" t="s">
        <v>4</v>
      </c>
      <c r="F897">
        <v>1</v>
      </c>
      <c r="G897" t="s">
        <v>56</v>
      </c>
      <c r="H897" s="6">
        <v>0</v>
      </c>
      <c r="I897" s="6">
        <v>0</v>
      </c>
      <c r="J897" s="6">
        <f t="shared" si="128"/>
        <v>0</v>
      </c>
      <c r="K897" s="7">
        <v>0</v>
      </c>
      <c r="L897" s="6">
        <v>0</v>
      </c>
      <c r="M897" s="6">
        <f t="shared" si="129"/>
        <v>0</v>
      </c>
      <c r="N897">
        <v>17276.049141654847</v>
      </c>
      <c r="O897" t="e">
        <f t="shared" si="126"/>
        <v>#DIV/0!</v>
      </c>
      <c r="P897">
        <f t="shared" si="127"/>
        <v>0</v>
      </c>
    </row>
    <row r="898" spans="2:16" x14ac:dyDescent="0.25">
      <c r="B898" t="s">
        <v>139</v>
      </c>
      <c r="C898" t="s">
        <v>112</v>
      </c>
      <c r="D898">
        <v>5</v>
      </c>
      <c r="E898" t="s">
        <v>4</v>
      </c>
      <c r="F898">
        <v>2</v>
      </c>
      <c r="G898" t="s">
        <v>57</v>
      </c>
      <c r="H898" s="6">
        <v>770</v>
      </c>
      <c r="I898" s="6">
        <v>0</v>
      </c>
      <c r="J898" s="6">
        <f t="shared" si="128"/>
        <v>770</v>
      </c>
      <c r="K898" s="7">
        <v>10558228.18</v>
      </c>
      <c r="L898" s="6">
        <v>0</v>
      </c>
      <c r="M898" s="6">
        <f t="shared" si="129"/>
        <v>10558228.18</v>
      </c>
      <c r="N898">
        <v>16989.192986664159</v>
      </c>
      <c r="O898">
        <f t="shared" si="126"/>
        <v>3777.78</v>
      </c>
      <c r="P898">
        <f t="shared" si="127"/>
        <v>11.118185551736939</v>
      </c>
    </row>
    <row r="899" spans="2:16" x14ac:dyDescent="0.25">
      <c r="B899" t="s">
        <v>139</v>
      </c>
      <c r="C899" t="s">
        <v>112</v>
      </c>
      <c r="D899">
        <v>5</v>
      </c>
      <c r="E899" t="s">
        <v>4</v>
      </c>
      <c r="F899">
        <v>3</v>
      </c>
      <c r="G899" t="s">
        <v>58</v>
      </c>
      <c r="H899" s="6">
        <v>0</v>
      </c>
      <c r="I899" s="6">
        <v>0</v>
      </c>
      <c r="J899" s="6">
        <f t="shared" si="128"/>
        <v>0</v>
      </c>
      <c r="K899" s="7">
        <v>0</v>
      </c>
      <c r="L899" s="6">
        <v>0</v>
      </c>
      <c r="M899" s="6">
        <f t="shared" si="129"/>
        <v>0</v>
      </c>
      <c r="N899">
        <v>7901.3779759508561</v>
      </c>
      <c r="O899" t="e">
        <f t="shared" si="126"/>
        <v>#DIV/0!</v>
      </c>
      <c r="P899">
        <f t="shared" si="127"/>
        <v>0</v>
      </c>
    </row>
    <row r="900" spans="2:16" x14ac:dyDescent="0.25">
      <c r="B900" t="s">
        <v>139</v>
      </c>
      <c r="C900" t="s">
        <v>112</v>
      </c>
      <c r="D900">
        <v>5</v>
      </c>
      <c r="E900" t="s">
        <v>4</v>
      </c>
      <c r="F900">
        <v>4</v>
      </c>
      <c r="G900" t="s">
        <v>59</v>
      </c>
      <c r="H900" s="6">
        <v>1.1679999999999999</v>
      </c>
      <c r="I900" s="6">
        <v>0</v>
      </c>
      <c r="J900" s="6">
        <f t="shared" si="128"/>
        <v>1.1679999999999999</v>
      </c>
      <c r="K900" s="7">
        <v>6199548.0499999998</v>
      </c>
      <c r="L900" s="6">
        <v>0</v>
      </c>
      <c r="M900" s="6">
        <f t="shared" si="129"/>
        <v>6199548.0499999998</v>
      </c>
      <c r="N900">
        <v>12854.749731311969</v>
      </c>
      <c r="O900" t="e">
        <f t="shared" si="126"/>
        <v>#DIV/0!</v>
      </c>
      <c r="P900">
        <f t="shared" si="127"/>
        <v>0</v>
      </c>
    </row>
    <row r="901" spans="2:16" x14ac:dyDescent="0.25">
      <c r="B901" t="s">
        <v>139</v>
      </c>
      <c r="C901" t="s">
        <v>112</v>
      </c>
      <c r="D901">
        <v>5</v>
      </c>
      <c r="E901" t="s">
        <v>4</v>
      </c>
      <c r="F901">
        <v>5</v>
      </c>
      <c r="G901" t="s">
        <v>60</v>
      </c>
      <c r="H901" s="6">
        <v>0</v>
      </c>
      <c r="I901" s="6">
        <v>0</v>
      </c>
      <c r="J901" s="6">
        <f t="shared" si="128"/>
        <v>0</v>
      </c>
      <c r="K901" s="7">
        <v>0</v>
      </c>
      <c r="L901" s="6">
        <v>0</v>
      </c>
      <c r="M901" s="6">
        <f t="shared" si="129"/>
        <v>0</v>
      </c>
      <c r="N901">
        <v>8908.6907515189141</v>
      </c>
      <c r="O901">
        <f t="shared" si="126"/>
        <v>3777.79</v>
      </c>
      <c r="P901">
        <f t="shared" si="127"/>
        <v>21.202834992088452</v>
      </c>
    </row>
    <row r="902" spans="2:16" x14ac:dyDescent="0.25">
      <c r="B902" t="s">
        <v>139</v>
      </c>
      <c r="C902" t="s">
        <v>112</v>
      </c>
      <c r="D902">
        <v>5</v>
      </c>
      <c r="E902" t="s">
        <v>4</v>
      </c>
      <c r="F902">
        <v>6</v>
      </c>
      <c r="G902" t="s">
        <v>61</v>
      </c>
      <c r="H902" s="6">
        <v>0</v>
      </c>
      <c r="I902" s="6">
        <v>0</v>
      </c>
      <c r="J902" s="6">
        <f t="shared" si="128"/>
        <v>0</v>
      </c>
      <c r="K902" s="7">
        <v>0</v>
      </c>
      <c r="L902" s="6">
        <v>0</v>
      </c>
      <c r="M902" s="6">
        <f t="shared" si="129"/>
        <v>0</v>
      </c>
      <c r="N902">
        <v>7246.3983524414798</v>
      </c>
      <c r="O902" t="e">
        <f t="shared" si="126"/>
        <v>#DIV/0!</v>
      </c>
      <c r="P902">
        <f t="shared" si="127"/>
        <v>0</v>
      </c>
    </row>
    <row r="903" spans="2:16" x14ac:dyDescent="0.25">
      <c r="B903" t="s">
        <v>139</v>
      </c>
      <c r="C903" t="s">
        <v>112</v>
      </c>
      <c r="D903">
        <v>5</v>
      </c>
      <c r="E903" t="s">
        <v>4</v>
      </c>
      <c r="F903">
        <v>7</v>
      </c>
      <c r="G903" t="s">
        <v>62</v>
      </c>
      <c r="H903" s="6">
        <v>0</v>
      </c>
      <c r="I903" s="6">
        <v>0</v>
      </c>
      <c r="J903" s="6">
        <f t="shared" si="128"/>
        <v>0</v>
      </c>
      <c r="K903" s="7">
        <v>0</v>
      </c>
      <c r="L903" s="6">
        <v>0</v>
      </c>
      <c r="M903" s="6">
        <f t="shared" si="129"/>
        <v>0</v>
      </c>
      <c r="N903">
        <v>5191.9853641216414</v>
      </c>
      <c r="O903" t="e">
        <f t="shared" si="126"/>
        <v>#DIV/0!</v>
      </c>
      <c r="P903">
        <f t="shared" si="127"/>
        <v>0</v>
      </c>
    </row>
    <row r="904" spans="2:16" x14ac:dyDescent="0.25">
      <c r="B904" t="s">
        <v>139</v>
      </c>
      <c r="C904" t="s">
        <v>112</v>
      </c>
      <c r="D904">
        <v>5</v>
      </c>
      <c r="E904" t="s">
        <v>4</v>
      </c>
      <c r="F904">
        <v>8</v>
      </c>
      <c r="G904" t="s">
        <v>63</v>
      </c>
      <c r="H904" s="6">
        <v>0</v>
      </c>
      <c r="I904" s="6">
        <v>0</v>
      </c>
      <c r="J904" s="6">
        <f t="shared" si="128"/>
        <v>0</v>
      </c>
      <c r="K904" s="7">
        <v>0</v>
      </c>
      <c r="L904" s="6">
        <v>0</v>
      </c>
      <c r="M904" s="6">
        <f t="shared" si="129"/>
        <v>0</v>
      </c>
      <c r="N904">
        <v>4441.1434394820544</v>
      </c>
      <c r="O904" t="e">
        <f t="shared" si="126"/>
        <v>#DIV/0!</v>
      </c>
      <c r="P904">
        <f t="shared" si="127"/>
        <v>0</v>
      </c>
    </row>
    <row r="905" spans="2:16" x14ac:dyDescent="0.25">
      <c r="B905" t="s">
        <v>139</v>
      </c>
      <c r="C905" t="s">
        <v>112</v>
      </c>
      <c r="D905">
        <v>5</v>
      </c>
      <c r="E905" t="s">
        <v>4</v>
      </c>
      <c r="F905">
        <v>9</v>
      </c>
      <c r="G905" t="s">
        <v>64</v>
      </c>
      <c r="H905" s="6">
        <v>0</v>
      </c>
      <c r="I905" s="6">
        <v>0</v>
      </c>
      <c r="J905" s="6">
        <f t="shared" si="128"/>
        <v>0</v>
      </c>
      <c r="K905" s="7">
        <v>0</v>
      </c>
      <c r="L905" s="6">
        <v>0</v>
      </c>
      <c r="M905" s="6">
        <f t="shared" si="129"/>
        <v>0</v>
      </c>
      <c r="N905">
        <v>12524.955688108188</v>
      </c>
      <c r="O905" t="e">
        <f t="shared" si="126"/>
        <v>#DIV/0!</v>
      </c>
      <c r="P905">
        <f t="shared" si="127"/>
        <v>0</v>
      </c>
    </row>
    <row r="906" spans="2:16" x14ac:dyDescent="0.25">
      <c r="B906" t="s">
        <v>139</v>
      </c>
      <c r="C906" t="s">
        <v>112</v>
      </c>
      <c r="D906">
        <v>5</v>
      </c>
      <c r="E906" t="s">
        <v>4</v>
      </c>
      <c r="F906">
        <v>10</v>
      </c>
      <c r="G906" t="s">
        <v>65</v>
      </c>
      <c r="H906" s="6">
        <v>2.0939999999999999</v>
      </c>
      <c r="I906" s="6">
        <v>0</v>
      </c>
      <c r="J906" s="6">
        <f t="shared" si="128"/>
        <v>2.0939999999999999</v>
      </c>
      <c r="K906" s="7">
        <v>3099534.68</v>
      </c>
      <c r="L906" s="6">
        <v>0</v>
      </c>
      <c r="M906" s="6">
        <f t="shared" si="129"/>
        <v>3099534.68</v>
      </c>
      <c r="N906">
        <v>2673.2070571097288</v>
      </c>
      <c r="O906" t="e">
        <f t="shared" si="126"/>
        <v>#DIV/0!</v>
      </c>
      <c r="P906">
        <f t="shared" si="127"/>
        <v>0</v>
      </c>
    </row>
    <row r="907" spans="2:16" x14ac:dyDescent="0.25">
      <c r="B907" t="s">
        <v>139</v>
      </c>
      <c r="C907" t="s">
        <v>112</v>
      </c>
      <c r="D907">
        <v>5</v>
      </c>
      <c r="E907" t="s">
        <v>4</v>
      </c>
      <c r="F907">
        <v>11</v>
      </c>
      <c r="G907" t="s">
        <v>66</v>
      </c>
      <c r="H907" s="6">
        <v>605</v>
      </c>
      <c r="I907" s="6">
        <v>0</v>
      </c>
      <c r="J907" s="6">
        <f t="shared" si="128"/>
        <v>605</v>
      </c>
      <c r="K907" s="6">
        <v>6139901.0099999998</v>
      </c>
      <c r="L907" s="6">
        <v>0</v>
      </c>
      <c r="M907" s="6">
        <f t="shared" si="129"/>
        <v>6139901.0099999998</v>
      </c>
      <c r="N907">
        <v>35284.844375583321</v>
      </c>
      <c r="O907" t="e">
        <f t="shared" ref="O907:O938" si="130">K824/H824</f>
        <v>#DIV/0!</v>
      </c>
      <c r="P907">
        <f t="shared" ref="P907:P938" si="131">K824/N907</f>
        <v>0</v>
      </c>
    </row>
    <row r="908" spans="2:16" x14ac:dyDescent="0.25">
      <c r="B908" t="s">
        <v>139</v>
      </c>
      <c r="C908" t="s">
        <v>112</v>
      </c>
      <c r="D908">
        <v>6</v>
      </c>
      <c r="E908" t="s">
        <v>5</v>
      </c>
      <c r="F908">
        <v>1</v>
      </c>
      <c r="G908" t="s">
        <v>5</v>
      </c>
      <c r="H908" s="6">
        <v>699.80399999999997</v>
      </c>
      <c r="I908" s="6">
        <v>0</v>
      </c>
      <c r="J908" s="6">
        <f t="shared" ref="J908:J939" si="132">H908+I908</f>
        <v>699.80399999999997</v>
      </c>
      <c r="K908" s="7">
        <v>566732411.57000005</v>
      </c>
      <c r="L908" s="6">
        <v>0</v>
      </c>
      <c r="M908" s="6">
        <f t="shared" ref="M908:M939" si="133">K908+L908</f>
        <v>566732411.57000005</v>
      </c>
      <c r="N908">
        <v>7377.8999719401199</v>
      </c>
      <c r="O908" t="e">
        <f t="shared" si="130"/>
        <v>#DIV/0!</v>
      </c>
      <c r="P908">
        <f t="shared" si="131"/>
        <v>0</v>
      </c>
    </row>
    <row r="909" spans="2:16" x14ac:dyDescent="0.25">
      <c r="B909" t="s">
        <v>139</v>
      </c>
      <c r="C909" t="s">
        <v>112</v>
      </c>
      <c r="D909">
        <v>6</v>
      </c>
      <c r="E909" t="s">
        <v>5</v>
      </c>
      <c r="F909">
        <v>2</v>
      </c>
      <c r="G909" t="s">
        <v>67</v>
      </c>
      <c r="H909" s="6">
        <v>0</v>
      </c>
      <c r="I909" s="6">
        <v>0</v>
      </c>
      <c r="J909" s="6">
        <f t="shared" si="132"/>
        <v>0</v>
      </c>
      <c r="K909" s="7">
        <v>0</v>
      </c>
      <c r="L909" s="6">
        <v>0</v>
      </c>
      <c r="M909" s="6">
        <f t="shared" si="133"/>
        <v>0</v>
      </c>
      <c r="N909">
        <v>22247.547759184497</v>
      </c>
      <c r="O909" t="e">
        <f t="shared" si="130"/>
        <v>#DIV/0!</v>
      </c>
      <c r="P909">
        <f t="shared" si="131"/>
        <v>0</v>
      </c>
    </row>
    <row r="910" spans="2:16" x14ac:dyDescent="0.25">
      <c r="B910" t="s">
        <v>139</v>
      </c>
      <c r="C910" t="s">
        <v>112</v>
      </c>
      <c r="D910">
        <v>6</v>
      </c>
      <c r="E910" t="s">
        <v>5</v>
      </c>
      <c r="F910">
        <v>3</v>
      </c>
      <c r="G910" t="s">
        <v>68</v>
      </c>
      <c r="H910" s="6">
        <v>2.403</v>
      </c>
      <c r="I910" s="6">
        <v>0</v>
      </c>
      <c r="J910" s="6">
        <f t="shared" si="132"/>
        <v>2.403</v>
      </c>
      <c r="K910" s="7">
        <v>5476940.8499999996</v>
      </c>
      <c r="L910" s="6">
        <v>0</v>
      </c>
      <c r="M910" s="6">
        <f t="shared" si="133"/>
        <v>5476940.8499999996</v>
      </c>
      <c r="N910">
        <v>3256.3111550215913</v>
      </c>
      <c r="O910" t="e">
        <f t="shared" si="130"/>
        <v>#DIV/0!</v>
      </c>
      <c r="P910">
        <f t="shared" si="131"/>
        <v>0</v>
      </c>
    </row>
    <row r="911" spans="2:16" x14ac:dyDescent="0.25">
      <c r="B911" t="s">
        <v>139</v>
      </c>
      <c r="C911" t="s">
        <v>112</v>
      </c>
      <c r="D911">
        <v>6</v>
      </c>
      <c r="E911" t="s">
        <v>5</v>
      </c>
      <c r="F911">
        <v>4</v>
      </c>
      <c r="G911" t="s">
        <v>69</v>
      </c>
      <c r="H911" s="6">
        <v>0</v>
      </c>
      <c r="I911" s="6">
        <v>0</v>
      </c>
      <c r="J911" s="6">
        <f t="shared" si="132"/>
        <v>0</v>
      </c>
      <c r="K911" s="7">
        <v>0</v>
      </c>
      <c r="L911" s="6">
        <v>0</v>
      </c>
      <c r="M911" s="6">
        <f t="shared" si="133"/>
        <v>0</v>
      </c>
      <c r="N911">
        <v>10520.164013837739</v>
      </c>
      <c r="O911" t="e">
        <f t="shared" si="130"/>
        <v>#DIV/0!</v>
      </c>
      <c r="P911">
        <f t="shared" si="131"/>
        <v>0</v>
      </c>
    </row>
    <row r="912" spans="2:16" x14ac:dyDescent="0.25">
      <c r="B912" t="s">
        <v>139</v>
      </c>
      <c r="C912" t="s">
        <v>112</v>
      </c>
      <c r="D912">
        <v>6</v>
      </c>
      <c r="E912" t="s">
        <v>5</v>
      </c>
      <c r="F912">
        <v>5</v>
      </c>
      <c r="G912" t="s">
        <v>70</v>
      </c>
      <c r="H912" s="6">
        <v>0</v>
      </c>
      <c r="I912" s="6">
        <v>0</v>
      </c>
      <c r="J912" s="6">
        <f t="shared" si="132"/>
        <v>0</v>
      </c>
      <c r="K912" s="7">
        <v>0</v>
      </c>
      <c r="L912" s="6">
        <v>0</v>
      </c>
      <c r="M912" s="6">
        <f t="shared" si="133"/>
        <v>0</v>
      </c>
      <c r="N912">
        <v>7689.5675695475775</v>
      </c>
      <c r="O912" t="e">
        <f t="shared" si="130"/>
        <v>#DIV/0!</v>
      </c>
      <c r="P912">
        <f t="shared" si="131"/>
        <v>0</v>
      </c>
    </row>
    <row r="913" spans="2:16" x14ac:dyDescent="0.25">
      <c r="B913" t="s">
        <v>139</v>
      </c>
      <c r="C913" t="s">
        <v>112</v>
      </c>
      <c r="D913">
        <v>6</v>
      </c>
      <c r="E913" t="s">
        <v>5</v>
      </c>
      <c r="F913">
        <v>6</v>
      </c>
      <c r="G913" t="s">
        <v>71</v>
      </c>
      <c r="H913" s="6">
        <v>0</v>
      </c>
      <c r="I913" s="6">
        <v>0</v>
      </c>
      <c r="J913" s="6">
        <f t="shared" si="132"/>
        <v>0</v>
      </c>
      <c r="K913" s="7">
        <v>0</v>
      </c>
      <c r="L913" s="6">
        <v>0</v>
      </c>
      <c r="M913" s="6">
        <f t="shared" si="133"/>
        <v>0</v>
      </c>
      <c r="N913">
        <v>14123.612221792979</v>
      </c>
      <c r="O913" t="e">
        <f t="shared" si="130"/>
        <v>#DIV/0!</v>
      </c>
      <c r="P913">
        <f t="shared" si="131"/>
        <v>0</v>
      </c>
    </row>
    <row r="914" spans="2:16" x14ac:dyDescent="0.25">
      <c r="B914" t="s">
        <v>139</v>
      </c>
      <c r="C914" t="s">
        <v>112</v>
      </c>
      <c r="D914">
        <v>6</v>
      </c>
      <c r="E914" t="s">
        <v>5</v>
      </c>
      <c r="F914">
        <v>7</v>
      </c>
      <c r="G914" t="s">
        <v>72</v>
      </c>
      <c r="H914" s="6">
        <v>0</v>
      </c>
      <c r="I914" s="6">
        <v>0</v>
      </c>
      <c r="J914" s="6">
        <f t="shared" si="132"/>
        <v>0</v>
      </c>
      <c r="K914" s="7">
        <v>0</v>
      </c>
      <c r="L914" s="6">
        <v>0</v>
      </c>
      <c r="M914" s="6">
        <f t="shared" si="133"/>
        <v>0</v>
      </c>
      <c r="N914">
        <v>17315.743941225446</v>
      </c>
      <c r="O914" t="e">
        <f t="shared" si="130"/>
        <v>#DIV/0!</v>
      </c>
      <c r="P914">
        <f t="shared" si="131"/>
        <v>0</v>
      </c>
    </row>
    <row r="915" spans="2:16" x14ac:dyDescent="0.25">
      <c r="B915" t="s">
        <v>139</v>
      </c>
      <c r="C915" t="s">
        <v>112</v>
      </c>
      <c r="D915">
        <v>6</v>
      </c>
      <c r="E915" t="s">
        <v>5</v>
      </c>
      <c r="F915">
        <v>8</v>
      </c>
      <c r="G915" t="s">
        <v>73</v>
      </c>
      <c r="H915" s="6">
        <v>0</v>
      </c>
      <c r="I915" s="6">
        <v>0</v>
      </c>
      <c r="J915" s="6">
        <f t="shared" si="132"/>
        <v>0</v>
      </c>
      <c r="K915" s="7">
        <v>0</v>
      </c>
      <c r="L915" s="6">
        <v>0</v>
      </c>
      <c r="M915" s="6">
        <f t="shared" si="133"/>
        <v>0</v>
      </c>
      <c r="N915">
        <v>5283.9701376475314</v>
      </c>
      <c r="O915" t="e">
        <f t="shared" si="130"/>
        <v>#DIV/0!</v>
      </c>
      <c r="P915">
        <f t="shared" si="131"/>
        <v>0</v>
      </c>
    </row>
    <row r="916" spans="2:16" x14ac:dyDescent="0.25">
      <c r="B916" t="s">
        <v>139</v>
      </c>
      <c r="C916" t="s">
        <v>112</v>
      </c>
      <c r="D916">
        <v>6</v>
      </c>
      <c r="E916" t="s">
        <v>5</v>
      </c>
      <c r="F916">
        <v>9</v>
      </c>
      <c r="G916" t="s">
        <v>74</v>
      </c>
      <c r="H916" s="6">
        <v>837</v>
      </c>
      <c r="I916" s="6">
        <v>0</v>
      </c>
      <c r="J916" s="6">
        <f t="shared" si="132"/>
        <v>837</v>
      </c>
      <c r="K916" s="7">
        <v>2156846.0099999998</v>
      </c>
      <c r="L916" s="6">
        <v>0</v>
      </c>
      <c r="M916" s="6">
        <f t="shared" si="133"/>
        <v>2156846.0099999998</v>
      </c>
      <c r="N916">
        <v>12641.491396565345</v>
      </c>
      <c r="O916" t="e">
        <f t="shared" si="130"/>
        <v>#DIV/0!</v>
      </c>
      <c r="P916">
        <f t="shared" si="131"/>
        <v>0</v>
      </c>
    </row>
    <row r="917" spans="2:16" x14ac:dyDescent="0.25">
      <c r="B917" t="s">
        <v>139</v>
      </c>
      <c r="C917" t="s">
        <v>112</v>
      </c>
      <c r="D917">
        <v>6</v>
      </c>
      <c r="E917" t="s">
        <v>5</v>
      </c>
      <c r="F917">
        <v>10</v>
      </c>
      <c r="G917" t="s">
        <v>75</v>
      </c>
      <c r="H917" s="6">
        <v>0</v>
      </c>
      <c r="I917" s="6">
        <v>0</v>
      </c>
      <c r="J917" s="6">
        <f t="shared" si="132"/>
        <v>0</v>
      </c>
      <c r="K917" s="7">
        <v>0</v>
      </c>
      <c r="L917" s="6">
        <v>0</v>
      </c>
      <c r="M917" s="6">
        <f t="shared" si="133"/>
        <v>0</v>
      </c>
      <c r="N917">
        <v>4938.3502204181432</v>
      </c>
      <c r="O917" t="e">
        <f t="shared" si="130"/>
        <v>#DIV/0!</v>
      </c>
      <c r="P917">
        <f t="shared" si="131"/>
        <v>0</v>
      </c>
    </row>
    <row r="918" spans="2:16" x14ac:dyDescent="0.25">
      <c r="B918" t="s">
        <v>139</v>
      </c>
      <c r="C918" t="s">
        <v>112</v>
      </c>
      <c r="D918">
        <v>6</v>
      </c>
      <c r="E918" t="s">
        <v>5</v>
      </c>
      <c r="F918">
        <v>11</v>
      </c>
      <c r="G918" t="s">
        <v>76</v>
      </c>
      <c r="H918" s="6">
        <v>0</v>
      </c>
      <c r="I918" s="6">
        <v>0</v>
      </c>
      <c r="J918" s="6">
        <f t="shared" si="132"/>
        <v>0</v>
      </c>
      <c r="K918" s="7">
        <v>0</v>
      </c>
      <c r="L918" s="6">
        <v>0</v>
      </c>
      <c r="M918" s="6">
        <f t="shared" si="133"/>
        <v>0</v>
      </c>
      <c r="N918">
        <v>32918.459209620392</v>
      </c>
      <c r="O918" t="e">
        <f t="shared" si="130"/>
        <v>#DIV/0!</v>
      </c>
      <c r="P918">
        <f t="shared" si="131"/>
        <v>0</v>
      </c>
    </row>
    <row r="919" spans="2:16" x14ac:dyDescent="0.25">
      <c r="B919" t="s">
        <v>139</v>
      </c>
      <c r="C919" t="s">
        <v>112</v>
      </c>
      <c r="D919">
        <v>7</v>
      </c>
      <c r="E919" t="s">
        <v>6</v>
      </c>
      <c r="F919">
        <v>1</v>
      </c>
      <c r="G919" t="s">
        <v>6</v>
      </c>
      <c r="H919" s="6">
        <v>19.227</v>
      </c>
      <c r="I919" s="6">
        <v>0</v>
      </c>
      <c r="J919" s="6">
        <f t="shared" si="132"/>
        <v>19.227</v>
      </c>
      <c r="K919" s="7">
        <v>70350872.349999994</v>
      </c>
      <c r="L919" s="6">
        <v>0</v>
      </c>
      <c r="M919" s="6">
        <f t="shared" si="133"/>
        <v>70350872.349999994</v>
      </c>
      <c r="N919">
        <v>46173.836792201844</v>
      </c>
      <c r="O919" t="e">
        <f t="shared" si="130"/>
        <v>#DIV/0!</v>
      </c>
      <c r="P919">
        <f t="shared" si="131"/>
        <v>0</v>
      </c>
    </row>
    <row r="920" spans="2:16" x14ac:dyDescent="0.25">
      <c r="B920" t="s">
        <v>139</v>
      </c>
      <c r="C920" t="s">
        <v>112</v>
      </c>
      <c r="D920">
        <v>7</v>
      </c>
      <c r="E920" t="s">
        <v>6</v>
      </c>
      <c r="F920">
        <v>2</v>
      </c>
      <c r="G920" t="s">
        <v>77</v>
      </c>
      <c r="H920" s="6">
        <v>7.3109999999999999</v>
      </c>
      <c r="I920" s="6">
        <v>0</v>
      </c>
      <c r="J920" s="6">
        <f t="shared" si="132"/>
        <v>7.3109999999999999</v>
      </c>
      <c r="K920" s="7">
        <v>18016118.629999999</v>
      </c>
      <c r="L920" s="6">
        <v>0</v>
      </c>
      <c r="M920" s="6">
        <f t="shared" si="133"/>
        <v>18016118.629999999</v>
      </c>
      <c r="N920">
        <v>19552.512928644737</v>
      </c>
      <c r="O920" t="e">
        <f t="shared" si="130"/>
        <v>#DIV/0!</v>
      </c>
      <c r="P920">
        <f t="shared" si="131"/>
        <v>0</v>
      </c>
    </row>
    <row r="921" spans="2:16" x14ac:dyDescent="0.25">
      <c r="B921" t="s">
        <v>139</v>
      </c>
      <c r="C921" t="s">
        <v>112</v>
      </c>
      <c r="D921">
        <v>7</v>
      </c>
      <c r="E921" t="s">
        <v>6</v>
      </c>
      <c r="F921">
        <v>3</v>
      </c>
      <c r="G921" t="s">
        <v>78</v>
      </c>
      <c r="H921" s="6">
        <v>7.5979999999999999</v>
      </c>
      <c r="I921" s="6">
        <v>0</v>
      </c>
      <c r="J921" s="6">
        <f t="shared" si="132"/>
        <v>7.5979999999999999</v>
      </c>
      <c r="K921" s="7">
        <v>7662122.709999999</v>
      </c>
      <c r="L921" s="6">
        <v>0</v>
      </c>
      <c r="M921" s="6">
        <f t="shared" si="133"/>
        <v>7662122.709999999</v>
      </c>
      <c r="N921">
        <v>16150.347077683142</v>
      </c>
      <c r="O921" t="e">
        <f t="shared" si="130"/>
        <v>#DIV/0!</v>
      </c>
      <c r="P921">
        <f t="shared" si="131"/>
        <v>0</v>
      </c>
    </row>
    <row r="922" spans="2:16" x14ac:dyDescent="0.25">
      <c r="B922" t="s">
        <v>139</v>
      </c>
      <c r="C922" t="s">
        <v>112</v>
      </c>
      <c r="D922">
        <v>7</v>
      </c>
      <c r="E922" t="s">
        <v>6</v>
      </c>
      <c r="F922">
        <v>4</v>
      </c>
      <c r="G922" t="s">
        <v>91</v>
      </c>
      <c r="H922" s="6">
        <f>5.871+13.191</f>
        <v>19.062000000000001</v>
      </c>
      <c r="I922" s="6">
        <v>0</v>
      </c>
      <c r="J922" s="6">
        <f t="shared" si="132"/>
        <v>19.062000000000001</v>
      </c>
      <c r="K922" s="7">
        <f>12222127+278205558</f>
        <v>290427685</v>
      </c>
      <c r="L922" s="6">
        <v>0</v>
      </c>
      <c r="M922" s="6">
        <f t="shared" si="133"/>
        <v>290427685</v>
      </c>
      <c r="N922">
        <v>14864.583100615211</v>
      </c>
      <c r="O922" t="e">
        <f t="shared" si="130"/>
        <v>#DIV/0!</v>
      </c>
      <c r="P922">
        <f t="shared" si="131"/>
        <v>0</v>
      </c>
    </row>
    <row r="923" spans="2:16" x14ac:dyDescent="0.25">
      <c r="B923" t="s">
        <v>139</v>
      </c>
      <c r="C923" t="s">
        <v>112</v>
      </c>
      <c r="D923">
        <v>7</v>
      </c>
      <c r="E923" t="s">
        <v>6</v>
      </c>
      <c r="F923">
        <v>5</v>
      </c>
      <c r="G923" t="s">
        <v>79</v>
      </c>
      <c r="H923" s="6">
        <v>1.206</v>
      </c>
      <c r="I923" s="6">
        <v>0</v>
      </c>
      <c r="J923" s="6">
        <f t="shared" si="132"/>
        <v>1.206</v>
      </c>
      <c r="K923" s="7">
        <v>2875794</v>
      </c>
      <c r="L923" s="6">
        <v>0</v>
      </c>
      <c r="M923" s="6">
        <f t="shared" si="133"/>
        <v>2875794</v>
      </c>
      <c r="N923">
        <v>14869.302257052212</v>
      </c>
      <c r="O923" t="e">
        <f t="shared" si="130"/>
        <v>#DIV/0!</v>
      </c>
      <c r="P923">
        <f t="shared" si="131"/>
        <v>0</v>
      </c>
    </row>
    <row r="924" spans="2:16" x14ac:dyDescent="0.25">
      <c r="B924" t="s">
        <v>139</v>
      </c>
      <c r="C924" t="s">
        <v>112</v>
      </c>
      <c r="D924">
        <v>7</v>
      </c>
      <c r="E924" t="s">
        <v>6</v>
      </c>
      <c r="F924">
        <v>6</v>
      </c>
      <c r="G924" t="s">
        <v>80</v>
      </c>
      <c r="H924" s="6">
        <v>0</v>
      </c>
      <c r="I924" s="6">
        <v>0</v>
      </c>
      <c r="J924" s="6">
        <f t="shared" si="132"/>
        <v>0</v>
      </c>
      <c r="K924" s="7">
        <v>0</v>
      </c>
      <c r="L924" s="6">
        <v>0</v>
      </c>
      <c r="M924" s="6">
        <f t="shared" si="133"/>
        <v>0</v>
      </c>
    </row>
    <row r="925" spans="2:16" x14ac:dyDescent="0.25">
      <c r="B925" s="4" t="s">
        <v>130</v>
      </c>
      <c r="C925" s="4"/>
      <c r="D925" s="4"/>
      <c r="E925" s="4"/>
      <c r="F925" s="4"/>
      <c r="G925" s="4"/>
      <c r="H925" s="9">
        <f t="shared" ref="H925:M925" si="134">SUM(H844:H924)</f>
        <v>5212.0079999999998</v>
      </c>
      <c r="I925" s="9">
        <f t="shared" si="134"/>
        <v>0</v>
      </c>
      <c r="J925" s="9">
        <f t="shared" si="134"/>
        <v>5212.0079999999998</v>
      </c>
      <c r="K925" s="10">
        <f t="shared" si="134"/>
        <v>3317925868.7300005</v>
      </c>
      <c r="L925" s="9">
        <f t="shared" si="134"/>
        <v>0</v>
      </c>
      <c r="M925" s="9">
        <f t="shared" si="134"/>
        <v>3317925868.7300005</v>
      </c>
    </row>
    <row r="926" spans="2:16" x14ac:dyDescent="0.25">
      <c r="B926" s="4"/>
      <c r="C926" s="4"/>
      <c r="D926" s="4"/>
      <c r="E926" s="4"/>
      <c r="F926" s="4"/>
      <c r="G926" s="4"/>
      <c r="H926" s="9"/>
      <c r="I926" s="9"/>
      <c r="J926" s="9"/>
      <c r="K926" s="10"/>
      <c r="L926" s="9"/>
      <c r="M926" s="9"/>
    </row>
    <row r="927" spans="2:16" x14ac:dyDescent="0.25">
      <c r="B927" s="4" t="s">
        <v>141</v>
      </c>
      <c r="K927" s="7"/>
      <c r="N927">
        <v>49597.310694731998</v>
      </c>
      <c r="O927" t="e">
        <f t="shared" ref="O927:O958" si="135">K844/H844</f>
        <v>#DIV/0!</v>
      </c>
      <c r="P927">
        <f t="shared" ref="P927:P958" si="136">K844/N927</f>
        <v>0</v>
      </c>
    </row>
    <row r="928" spans="2:16" x14ac:dyDescent="0.25">
      <c r="B928" t="s">
        <v>82</v>
      </c>
      <c r="C928" t="s">
        <v>104</v>
      </c>
      <c r="D928">
        <v>1</v>
      </c>
      <c r="E928" t="s">
        <v>0</v>
      </c>
      <c r="F928">
        <v>1</v>
      </c>
      <c r="G928" t="s">
        <v>0</v>
      </c>
      <c r="H928" s="6">
        <v>15849</v>
      </c>
      <c r="I928" s="6">
        <v>253</v>
      </c>
      <c r="J928" s="7">
        <v>10071</v>
      </c>
      <c r="K928" s="7">
        <v>5434083715</v>
      </c>
      <c r="L928" s="7">
        <v>31502142</v>
      </c>
      <c r="M928" s="7">
        <f t="shared" ref="M928:M959" si="137">+K928+L928</f>
        <v>5465585857</v>
      </c>
      <c r="N928">
        <v>6830.8210846353886</v>
      </c>
      <c r="O928" t="e">
        <f t="shared" si="135"/>
        <v>#DIV/0!</v>
      </c>
      <c r="P928">
        <f t="shared" si="136"/>
        <v>0</v>
      </c>
    </row>
    <row r="929" spans="2:16" x14ac:dyDescent="0.25">
      <c r="B929" t="s">
        <v>82</v>
      </c>
      <c r="C929" t="s">
        <v>104</v>
      </c>
      <c r="D929">
        <v>1</v>
      </c>
      <c r="E929" t="s">
        <v>0</v>
      </c>
      <c r="F929">
        <v>2</v>
      </c>
      <c r="G929" t="s">
        <v>7</v>
      </c>
      <c r="H929" s="6">
        <v>1121</v>
      </c>
      <c r="I929" s="6">
        <v>0</v>
      </c>
      <c r="J929" s="7">
        <v>724</v>
      </c>
      <c r="K929" s="7">
        <v>379343603</v>
      </c>
      <c r="L929" s="7">
        <v>0</v>
      </c>
      <c r="M929" s="7">
        <f t="shared" si="137"/>
        <v>379343603</v>
      </c>
      <c r="N929">
        <v>38288.035322640673</v>
      </c>
      <c r="O929" t="e">
        <f t="shared" si="135"/>
        <v>#DIV/0!</v>
      </c>
      <c r="P929">
        <f t="shared" si="136"/>
        <v>0</v>
      </c>
    </row>
    <row r="930" spans="2:16" x14ac:dyDescent="0.25">
      <c r="B930" t="s">
        <v>82</v>
      </c>
      <c r="C930" t="s">
        <v>104</v>
      </c>
      <c r="D930">
        <v>1</v>
      </c>
      <c r="E930" t="s">
        <v>0</v>
      </c>
      <c r="F930">
        <v>3</v>
      </c>
      <c r="G930" t="s">
        <v>8</v>
      </c>
      <c r="H930" s="6">
        <v>11408</v>
      </c>
      <c r="I930" s="6">
        <v>490</v>
      </c>
      <c r="J930" s="7">
        <v>6628</v>
      </c>
      <c r="K930" s="7">
        <v>3500583528</v>
      </c>
      <c r="L930" s="7">
        <v>49170000</v>
      </c>
      <c r="M930" s="7">
        <f t="shared" si="137"/>
        <v>3549753528</v>
      </c>
      <c r="N930">
        <v>7533.8623096473575</v>
      </c>
      <c r="O930">
        <f t="shared" si="135"/>
        <v>67663205.488505751</v>
      </c>
      <c r="P930">
        <f t="shared" si="136"/>
        <v>9376.3840679093209</v>
      </c>
    </row>
    <row r="931" spans="2:16" x14ac:dyDescent="0.25">
      <c r="B931" t="s">
        <v>82</v>
      </c>
      <c r="C931" t="s">
        <v>104</v>
      </c>
      <c r="D931">
        <v>1</v>
      </c>
      <c r="E931" t="s">
        <v>0</v>
      </c>
      <c r="F931">
        <v>4</v>
      </c>
      <c r="G931" t="s">
        <v>9</v>
      </c>
      <c r="H931" s="6">
        <v>3246</v>
      </c>
      <c r="I931" s="6">
        <v>3</v>
      </c>
      <c r="J931" s="7">
        <v>1938</v>
      </c>
      <c r="K931" s="7">
        <v>967861329</v>
      </c>
      <c r="L931" s="7">
        <v>7688713</v>
      </c>
      <c r="M931" s="7">
        <f t="shared" si="137"/>
        <v>975550042</v>
      </c>
      <c r="N931">
        <v>4290.1650067549108</v>
      </c>
      <c r="O931" t="e">
        <f t="shared" si="135"/>
        <v>#DIV/0!</v>
      </c>
      <c r="P931">
        <f t="shared" si="136"/>
        <v>0</v>
      </c>
    </row>
    <row r="932" spans="2:16" x14ac:dyDescent="0.25">
      <c r="B932" t="s">
        <v>82</v>
      </c>
      <c r="C932" t="s">
        <v>104</v>
      </c>
      <c r="D932">
        <v>1</v>
      </c>
      <c r="E932" t="s">
        <v>0</v>
      </c>
      <c r="F932">
        <v>5</v>
      </c>
      <c r="G932" t="s">
        <v>10</v>
      </c>
      <c r="H932" s="6">
        <v>1442</v>
      </c>
      <c r="I932" s="6">
        <v>6</v>
      </c>
      <c r="J932" s="7">
        <v>816</v>
      </c>
      <c r="K932" s="7">
        <v>442480578</v>
      </c>
      <c r="L932" s="7">
        <v>1448880</v>
      </c>
      <c r="M932" s="7">
        <f t="shared" si="137"/>
        <v>443929458</v>
      </c>
      <c r="N932">
        <v>13065.641096825666</v>
      </c>
      <c r="O932" t="e">
        <f t="shared" si="135"/>
        <v>#DIV/0!</v>
      </c>
      <c r="P932">
        <f t="shared" si="136"/>
        <v>0</v>
      </c>
    </row>
    <row r="933" spans="2:16" x14ac:dyDescent="0.25">
      <c r="B933" t="s">
        <v>82</v>
      </c>
      <c r="C933" t="s">
        <v>104</v>
      </c>
      <c r="D933">
        <v>1</v>
      </c>
      <c r="E933" t="s">
        <v>0</v>
      </c>
      <c r="F933">
        <v>6</v>
      </c>
      <c r="G933" t="s">
        <v>11</v>
      </c>
      <c r="H933" s="6">
        <v>6019</v>
      </c>
      <c r="I933" s="6">
        <v>695</v>
      </c>
      <c r="J933" s="7">
        <v>3472</v>
      </c>
      <c r="K933" s="7">
        <v>1894931821</v>
      </c>
      <c r="L933" s="7">
        <v>69625000</v>
      </c>
      <c r="M933" s="7">
        <f t="shared" si="137"/>
        <v>1964556821</v>
      </c>
      <c r="N933">
        <v>4691.2420885124211</v>
      </c>
      <c r="O933" t="e">
        <f t="shared" si="135"/>
        <v>#DIV/0!</v>
      </c>
      <c r="P933">
        <f t="shared" si="136"/>
        <v>0</v>
      </c>
    </row>
    <row r="934" spans="2:16" x14ac:dyDescent="0.25">
      <c r="B934" t="s">
        <v>82</v>
      </c>
      <c r="C934" t="s">
        <v>104</v>
      </c>
      <c r="D934">
        <v>1</v>
      </c>
      <c r="E934" t="s">
        <v>0</v>
      </c>
      <c r="F934">
        <v>7</v>
      </c>
      <c r="G934" t="s">
        <v>12</v>
      </c>
      <c r="H934" s="6">
        <v>1984</v>
      </c>
      <c r="I934" s="6">
        <v>0</v>
      </c>
      <c r="J934" s="7">
        <v>1213</v>
      </c>
      <c r="K934" s="7">
        <v>617573635</v>
      </c>
      <c r="L934" s="7">
        <v>0</v>
      </c>
      <c r="M934" s="7">
        <f t="shared" si="137"/>
        <v>617573635</v>
      </c>
      <c r="N934">
        <v>18295.653043195947</v>
      </c>
      <c r="O934" t="e">
        <f t="shared" si="135"/>
        <v>#DIV/0!</v>
      </c>
      <c r="P934">
        <f t="shared" si="136"/>
        <v>0</v>
      </c>
    </row>
    <row r="935" spans="2:16" x14ac:dyDescent="0.25">
      <c r="B935" t="s">
        <v>82</v>
      </c>
      <c r="C935" t="s">
        <v>104</v>
      </c>
      <c r="D935">
        <v>1</v>
      </c>
      <c r="E935" t="s">
        <v>0</v>
      </c>
      <c r="F935">
        <v>8</v>
      </c>
      <c r="G935" t="s">
        <v>13</v>
      </c>
      <c r="H935" s="6">
        <v>6390</v>
      </c>
      <c r="I935" s="6">
        <v>594</v>
      </c>
      <c r="J935" s="7">
        <v>3960</v>
      </c>
      <c r="K935" s="7">
        <v>2427423375</v>
      </c>
      <c r="L935" s="7">
        <v>77325000</v>
      </c>
      <c r="M935" s="7">
        <f t="shared" si="137"/>
        <v>2504748375</v>
      </c>
      <c r="N935">
        <v>5720.334194750706</v>
      </c>
      <c r="O935" t="e">
        <f t="shared" si="135"/>
        <v>#DIV/0!</v>
      </c>
      <c r="P935">
        <f t="shared" si="136"/>
        <v>0</v>
      </c>
    </row>
    <row r="936" spans="2:16" x14ac:dyDescent="0.25">
      <c r="B936" t="s">
        <v>82</v>
      </c>
      <c r="C936" t="s">
        <v>104</v>
      </c>
      <c r="D936">
        <v>1</v>
      </c>
      <c r="E936" t="s">
        <v>0</v>
      </c>
      <c r="F936">
        <v>9</v>
      </c>
      <c r="G936" t="s">
        <v>14</v>
      </c>
      <c r="H936" s="6">
        <v>1168</v>
      </c>
      <c r="I936" s="6">
        <v>0</v>
      </c>
      <c r="J936" s="7">
        <v>732</v>
      </c>
      <c r="K936" s="7">
        <v>377963153</v>
      </c>
      <c r="L936" s="7">
        <v>0</v>
      </c>
      <c r="M936" s="7">
        <f t="shared" si="137"/>
        <v>377963153</v>
      </c>
      <c r="N936">
        <v>18529.908495749431</v>
      </c>
      <c r="O936" t="e">
        <f t="shared" si="135"/>
        <v>#DIV/0!</v>
      </c>
      <c r="P936">
        <f t="shared" si="136"/>
        <v>0</v>
      </c>
    </row>
    <row r="937" spans="2:16" x14ac:dyDescent="0.25">
      <c r="B937" t="s">
        <v>82</v>
      </c>
      <c r="C937" t="s">
        <v>104</v>
      </c>
      <c r="D937">
        <v>1</v>
      </c>
      <c r="E937" t="s">
        <v>0</v>
      </c>
      <c r="F937">
        <v>10</v>
      </c>
      <c r="G937" t="s">
        <v>15</v>
      </c>
      <c r="H937" s="6">
        <v>5889</v>
      </c>
      <c r="I937" s="6">
        <v>0</v>
      </c>
      <c r="J937" s="7">
        <v>3765</v>
      </c>
      <c r="K937" s="7">
        <v>1887438821</v>
      </c>
      <c r="L937" s="7">
        <v>0</v>
      </c>
      <c r="M937" s="7">
        <f t="shared" si="137"/>
        <v>1887438821</v>
      </c>
      <c r="N937">
        <v>8033.2188091808002</v>
      </c>
      <c r="O937" t="e">
        <f t="shared" si="135"/>
        <v>#DIV/0!</v>
      </c>
      <c r="P937">
        <f t="shared" si="136"/>
        <v>0</v>
      </c>
    </row>
    <row r="938" spans="2:16" x14ac:dyDescent="0.25">
      <c r="B938" t="s">
        <v>82</v>
      </c>
      <c r="C938" t="s">
        <v>104</v>
      </c>
      <c r="D938">
        <v>1</v>
      </c>
      <c r="E938" t="s">
        <v>0</v>
      </c>
      <c r="F938">
        <v>11</v>
      </c>
      <c r="G938" t="s">
        <v>16</v>
      </c>
      <c r="H938" s="6">
        <v>2002</v>
      </c>
      <c r="I938" s="6">
        <v>80</v>
      </c>
      <c r="J938" s="7">
        <v>1251</v>
      </c>
      <c r="K938" s="7">
        <v>596091762</v>
      </c>
      <c r="L938" s="7">
        <v>8000000</v>
      </c>
      <c r="M938" s="7">
        <f t="shared" si="137"/>
        <v>604091762</v>
      </c>
      <c r="N938">
        <v>5560.8352940058221</v>
      </c>
      <c r="O938" t="e">
        <f t="shared" si="135"/>
        <v>#DIV/0!</v>
      </c>
      <c r="P938">
        <f t="shared" si="136"/>
        <v>0</v>
      </c>
    </row>
    <row r="939" spans="2:16" x14ac:dyDescent="0.25">
      <c r="B939" t="s">
        <v>82</v>
      </c>
      <c r="C939" t="s">
        <v>104</v>
      </c>
      <c r="D939">
        <v>1</v>
      </c>
      <c r="E939" t="s">
        <v>0</v>
      </c>
      <c r="F939">
        <v>12</v>
      </c>
      <c r="G939" t="s">
        <v>17</v>
      </c>
      <c r="H939" s="6">
        <v>4056</v>
      </c>
      <c r="I939" s="6">
        <v>571</v>
      </c>
      <c r="J939" s="7">
        <v>2314</v>
      </c>
      <c r="K939" s="7">
        <v>1358177396</v>
      </c>
      <c r="L939" s="7">
        <v>57200000</v>
      </c>
      <c r="M939" s="7">
        <f t="shared" si="137"/>
        <v>1415377396</v>
      </c>
      <c r="N939">
        <v>9177.0020128483975</v>
      </c>
      <c r="O939" t="e">
        <f t="shared" si="135"/>
        <v>#DIV/0!</v>
      </c>
      <c r="P939">
        <f t="shared" si="136"/>
        <v>0</v>
      </c>
    </row>
    <row r="940" spans="2:16" x14ac:dyDescent="0.25">
      <c r="B940" t="s">
        <v>82</v>
      </c>
      <c r="C940" t="s">
        <v>104</v>
      </c>
      <c r="D940">
        <v>1</v>
      </c>
      <c r="E940" t="s">
        <v>0</v>
      </c>
      <c r="F940">
        <v>13</v>
      </c>
      <c r="G940" t="s">
        <v>18</v>
      </c>
      <c r="H940" s="6">
        <v>2571</v>
      </c>
      <c r="I940" s="6">
        <v>234</v>
      </c>
      <c r="J940" s="7">
        <v>1574</v>
      </c>
      <c r="K940" s="7">
        <v>834148944</v>
      </c>
      <c r="L940" s="7">
        <v>23400000</v>
      </c>
      <c r="M940" s="7">
        <f t="shared" si="137"/>
        <v>857548944</v>
      </c>
      <c r="N940">
        <v>6503.8947080760236</v>
      </c>
      <c r="O940" t="e">
        <f t="shared" si="135"/>
        <v>#DIV/0!</v>
      </c>
      <c r="P940">
        <f t="shared" si="136"/>
        <v>0</v>
      </c>
    </row>
    <row r="941" spans="2:16" x14ac:dyDescent="0.25">
      <c r="B941" t="s">
        <v>82</v>
      </c>
      <c r="C941" t="s">
        <v>104</v>
      </c>
      <c r="D941">
        <v>1</v>
      </c>
      <c r="E941" t="s">
        <v>0</v>
      </c>
      <c r="F941">
        <v>14</v>
      </c>
      <c r="G941" t="s">
        <v>19</v>
      </c>
      <c r="H941" s="6">
        <v>1371</v>
      </c>
      <c r="I941" s="6">
        <v>72</v>
      </c>
      <c r="J941" s="7">
        <v>875</v>
      </c>
      <c r="K941" s="7">
        <v>410053581</v>
      </c>
      <c r="L941" s="7">
        <v>7150000</v>
      </c>
      <c r="M941" s="7">
        <f t="shared" si="137"/>
        <v>417203581</v>
      </c>
      <c r="N941">
        <v>4021.2699482738321</v>
      </c>
      <c r="O941" t="e">
        <f t="shared" si="135"/>
        <v>#DIV/0!</v>
      </c>
      <c r="P941">
        <f t="shared" si="136"/>
        <v>0</v>
      </c>
    </row>
    <row r="942" spans="2:16" x14ac:dyDescent="0.25">
      <c r="B942" t="s">
        <v>82</v>
      </c>
      <c r="C942" t="s">
        <v>104</v>
      </c>
      <c r="D942">
        <v>1</v>
      </c>
      <c r="E942" t="s">
        <v>0</v>
      </c>
      <c r="F942">
        <v>15</v>
      </c>
      <c r="G942" t="s">
        <v>20</v>
      </c>
      <c r="H942" s="6">
        <v>756</v>
      </c>
      <c r="I942" s="6">
        <v>26</v>
      </c>
      <c r="J942" s="7">
        <v>510</v>
      </c>
      <c r="K942" s="7">
        <v>243696081</v>
      </c>
      <c r="L942" s="7">
        <v>2600000</v>
      </c>
      <c r="M942" s="7">
        <f t="shared" si="137"/>
        <v>246296081</v>
      </c>
      <c r="N942">
        <v>1929.5264882058982</v>
      </c>
      <c r="O942" t="e">
        <f t="shared" si="135"/>
        <v>#DIV/0!</v>
      </c>
      <c r="P942">
        <f t="shared" si="136"/>
        <v>0</v>
      </c>
    </row>
    <row r="943" spans="2:16" x14ac:dyDescent="0.25">
      <c r="B943" t="s">
        <v>82</v>
      </c>
      <c r="C943" t="s">
        <v>104</v>
      </c>
      <c r="D943">
        <v>1</v>
      </c>
      <c r="E943" t="s">
        <v>0</v>
      </c>
      <c r="F943">
        <v>16</v>
      </c>
      <c r="G943" t="s">
        <v>21</v>
      </c>
      <c r="H943" s="6">
        <v>1307</v>
      </c>
      <c r="I943" s="6">
        <v>5</v>
      </c>
      <c r="J943" s="7">
        <v>782</v>
      </c>
      <c r="K943" s="7">
        <v>549064436</v>
      </c>
      <c r="L943" s="7">
        <v>12287037</v>
      </c>
      <c r="M943" s="7">
        <f t="shared" si="137"/>
        <v>561351473</v>
      </c>
      <c r="N943">
        <v>1556.3990114368446</v>
      </c>
      <c r="O943" t="e">
        <f t="shared" si="135"/>
        <v>#DIV/0!</v>
      </c>
      <c r="P943">
        <f t="shared" si="136"/>
        <v>0</v>
      </c>
    </row>
    <row r="944" spans="2:16" x14ac:dyDescent="0.25">
      <c r="B944" t="s">
        <v>82</v>
      </c>
      <c r="C944" t="s">
        <v>104</v>
      </c>
      <c r="D944">
        <v>1</v>
      </c>
      <c r="E944" t="s">
        <v>0</v>
      </c>
      <c r="F944">
        <v>17</v>
      </c>
      <c r="G944" t="s">
        <v>22</v>
      </c>
      <c r="H944" s="6">
        <v>644</v>
      </c>
      <c r="I944" s="6">
        <v>9</v>
      </c>
      <c r="J944" s="7">
        <v>391</v>
      </c>
      <c r="K944" s="7">
        <v>246360136</v>
      </c>
      <c r="L944" s="7">
        <v>860000</v>
      </c>
      <c r="M944" s="7">
        <f t="shared" si="137"/>
        <v>247220136</v>
      </c>
      <c r="N944">
        <v>9054.9907626784188</v>
      </c>
      <c r="O944" t="e">
        <f t="shared" si="135"/>
        <v>#DIV/0!</v>
      </c>
      <c r="P944">
        <f t="shared" si="136"/>
        <v>0</v>
      </c>
    </row>
    <row r="945" spans="2:16" x14ac:dyDescent="0.25">
      <c r="B945" t="s">
        <v>82</v>
      </c>
      <c r="C945" t="s">
        <v>104</v>
      </c>
      <c r="D945">
        <v>1</v>
      </c>
      <c r="E945" t="s">
        <v>0</v>
      </c>
      <c r="F945">
        <v>18</v>
      </c>
      <c r="G945" t="s">
        <v>23</v>
      </c>
      <c r="H945" s="6">
        <v>2166</v>
      </c>
      <c r="I945" s="6">
        <v>206</v>
      </c>
      <c r="J945" s="7">
        <v>1297</v>
      </c>
      <c r="K945" s="7">
        <v>678842239</v>
      </c>
      <c r="L945" s="7">
        <v>20600000</v>
      </c>
      <c r="M945" s="7">
        <f t="shared" si="137"/>
        <v>699442239</v>
      </c>
      <c r="N945">
        <v>50441.874323327494</v>
      </c>
      <c r="O945">
        <f t="shared" si="135"/>
        <v>856348.86699726852</v>
      </c>
      <c r="P945">
        <f t="shared" si="136"/>
        <v>14861.158250087594</v>
      </c>
    </row>
    <row r="946" spans="2:16" x14ac:dyDescent="0.25">
      <c r="B946" t="s">
        <v>82</v>
      </c>
      <c r="C946" t="s">
        <v>104</v>
      </c>
      <c r="D946">
        <v>1</v>
      </c>
      <c r="E946" t="s">
        <v>0</v>
      </c>
      <c r="F946">
        <v>19</v>
      </c>
      <c r="G946" t="s">
        <v>24</v>
      </c>
      <c r="H946" s="6">
        <v>19925</v>
      </c>
      <c r="I946" s="6">
        <v>208</v>
      </c>
      <c r="J946" s="7">
        <v>11845</v>
      </c>
      <c r="K946" s="7">
        <v>5495278650</v>
      </c>
      <c r="L946" s="7">
        <v>20800000</v>
      </c>
      <c r="M946" s="7">
        <f t="shared" si="137"/>
        <v>5516078650</v>
      </c>
      <c r="N946">
        <v>3571.3091537024716</v>
      </c>
      <c r="O946" t="e">
        <f t="shared" si="135"/>
        <v>#DIV/0!</v>
      </c>
      <c r="P946">
        <f t="shared" si="136"/>
        <v>0</v>
      </c>
    </row>
    <row r="947" spans="2:16" x14ac:dyDescent="0.25">
      <c r="B947" t="s">
        <v>82</v>
      </c>
      <c r="C947" t="s">
        <v>104</v>
      </c>
      <c r="D947">
        <v>1</v>
      </c>
      <c r="E947" t="s">
        <v>0</v>
      </c>
      <c r="F947">
        <v>20</v>
      </c>
      <c r="G947" t="s">
        <v>25</v>
      </c>
      <c r="H947" s="6">
        <v>1409</v>
      </c>
      <c r="I947" s="6">
        <v>3</v>
      </c>
      <c r="J947" s="7">
        <v>803</v>
      </c>
      <c r="K947" s="7">
        <v>471897069</v>
      </c>
      <c r="L947" s="7">
        <v>350000</v>
      </c>
      <c r="M947" s="7">
        <f t="shared" si="137"/>
        <v>472247069</v>
      </c>
      <c r="N947">
        <v>49360.915094174881</v>
      </c>
      <c r="O947" t="e">
        <f t="shared" si="135"/>
        <v>#DIV/0!</v>
      </c>
      <c r="P947">
        <f t="shared" si="136"/>
        <v>0</v>
      </c>
    </row>
    <row r="948" spans="2:16" x14ac:dyDescent="0.25">
      <c r="B948" t="s">
        <v>82</v>
      </c>
      <c r="C948" t="s">
        <v>104</v>
      </c>
      <c r="D948">
        <v>2</v>
      </c>
      <c r="E948" t="s">
        <v>1</v>
      </c>
      <c r="F948">
        <v>1</v>
      </c>
      <c r="G948" t="s">
        <v>1</v>
      </c>
      <c r="H948" s="6">
        <v>10343</v>
      </c>
      <c r="I948" s="6">
        <v>5</v>
      </c>
      <c r="J948" s="7">
        <v>6503</v>
      </c>
      <c r="K948" s="7">
        <v>2950156937</v>
      </c>
      <c r="L948" s="7">
        <v>12186051</v>
      </c>
      <c r="M948" s="7">
        <f t="shared" si="137"/>
        <v>2962342988</v>
      </c>
      <c r="N948">
        <v>19834.498478268597</v>
      </c>
      <c r="O948">
        <f t="shared" si="135"/>
        <v>0</v>
      </c>
      <c r="P948">
        <f t="shared" si="136"/>
        <v>0</v>
      </c>
    </row>
    <row r="949" spans="2:16" x14ac:dyDescent="0.25">
      <c r="B949" t="s">
        <v>82</v>
      </c>
      <c r="C949" t="s">
        <v>104</v>
      </c>
      <c r="D949">
        <v>2</v>
      </c>
      <c r="E949" t="s">
        <v>1</v>
      </c>
      <c r="F949">
        <v>2</v>
      </c>
      <c r="G949" t="s">
        <v>26</v>
      </c>
      <c r="H949" s="6">
        <v>7175</v>
      </c>
      <c r="I949" s="6">
        <v>0</v>
      </c>
      <c r="J949" s="7">
        <v>4307</v>
      </c>
      <c r="K949" s="7">
        <v>2050155408</v>
      </c>
      <c r="L949" s="7">
        <v>0</v>
      </c>
      <c r="M949" s="7">
        <f t="shared" si="137"/>
        <v>2050155408</v>
      </c>
      <c r="N949">
        <v>17201.009398156104</v>
      </c>
      <c r="O949" t="e">
        <f t="shared" si="135"/>
        <v>#DIV/0!</v>
      </c>
      <c r="P949">
        <f t="shared" si="136"/>
        <v>0</v>
      </c>
    </row>
    <row r="950" spans="2:16" x14ac:dyDescent="0.25">
      <c r="B950" t="s">
        <v>82</v>
      </c>
      <c r="C950" t="s">
        <v>104</v>
      </c>
      <c r="D950">
        <v>2</v>
      </c>
      <c r="E950" t="s">
        <v>1</v>
      </c>
      <c r="F950">
        <v>3</v>
      </c>
      <c r="G950" t="s">
        <v>27</v>
      </c>
      <c r="H950" s="6">
        <v>6039</v>
      </c>
      <c r="I950" s="6">
        <v>2</v>
      </c>
      <c r="J950" s="7">
        <v>3648</v>
      </c>
      <c r="K950" s="7">
        <v>1649412532</v>
      </c>
      <c r="L950" s="7">
        <v>5200000</v>
      </c>
      <c r="M950" s="7">
        <f t="shared" si="137"/>
        <v>1654612532</v>
      </c>
      <c r="N950">
        <v>1698.8299372648457</v>
      </c>
      <c r="O950" t="e">
        <f t="shared" si="135"/>
        <v>#DIV/0!</v>
      </c>
      <c r="P950">
        <f t="shared" si="136"/>
        <v>0</v>
      </c>
    </row>
    <row r="951" spans="2:16" x14ac:dyDescent="0.25">
      <c r="B951" t="s">
        <v>82</v>
      </c>
      <c r="C951" t="s">
        <v>104</v>
      </c>
      <c r="D951">
        <v>2</v>
      </c>
      <c r="E951" t="s">
        <v>1</v>
      </c>
      <c r="F951">
        <v>4</v>
      </c>
      <c r="G951" t="s">
        <v>28</v>
      </c>
      <c r="H951" s="6">
        <v>387</v>
      </c>
      <c r="I951" s="6">
        <v>13</v>
      </c>
      <c r="J951" s="7">
        <v>316</v>
      </c>
      <c r="K951" s="7">
        <v>173142179</v>
      </c>
      <c r="L951" s="7">
        <v>1300000</v>
      </c>
      <c r="M951" s="7">
        <f t="shared" si="137"/>
        <v>174442179</v>
      </c>
      <c r="N951">
        <v>5016.9708980307305</v>
      </c>
      <c r="O951" t="e">
        <f t="shared" si="135"/>
        <v>#DIV/0!</v>
      </c>
      <c r="P951">
        <f t="shared" si="136"/>
        <v>0</v>
      </c>
    </row>
    <row r="952" spans="2:16" x14ac:dyDescent="0.25">
      <c r="B952" t="s">
        <v>82</v>
      </c>
      <c r="C952" t="s">
        <v>104</v>
      </c>
      <c r="D952">
        <v>2</v>
      </c>
      <c r="E952" t="s">
        <v>1</v>
      </c>
      <c r="F952">
        <v>5</v>
      </c>
      <c r="G952" t="s">
        <v>29</v>
      </c>
      <c r="H952" s="6">
        <v>1278</v>
      </c>
      <c r="I952" s="6">
        <v>3</v>
      </c>
      <c r="J952" s="7">
        <v>794</v>
      </c>
      <c r="K952" s="7">
        <v>399038557</v>
      </c>
      <c r="L952" s="7">
        <v>10017698</v>
      </c>
      <c r="M952" s="7">
        <f t="shared" si="137"/>
        <v>409056255</v>
      </c>
      <c r="N952">
        <v>11023.549057559299</v>
      </c>
      <c r="O952" t="e">
        <f t="shared" si="135"/>
        <v>#DIV/0!</v>
      </c>
      <c r="P952">
        <f t="shared" si="136"/>
        <v>0</v>
      </c>
    </row>
    <row r="953" spans="2:16" x14ac:dyDescent="0.25">
      <c r="B953" t="s">
        <v>82</v>
      </c>
      <c r="C953" t="s">
        <v>104</v>
      </c>
      <c r="D953">
        <v>2</v>
      </c>
      <c r="E953" t="s">
        <v>1</v>
      </c>
      <c r="F953">
        <v>6</v>
      </c>
      <c r="G953" t="s">
        <v>30</v>
      </c>
      <c r="H953" s="6">
        <v>3355</v>
      </c>
      <c r="I953" s="6">
        <v>2</v>
      </c>
      <c r="J953" s="7">
        <v>2002</v>
      </c>
      <c r="K953" s="7">
        <v>869579297</v>
      </c>
      <c r="L953" s="7">
        <v>4196251</v>
      </c>
      <c r="M953" s="7">
        <f t="shared" si="137"/>
        <v>873775548</v>
      </c>
      <c r="N953">
        <v>7121.8727526224402</v>
      </c>
      <c r="O953" t="e">
        <f t="shared" si="135"/>
        <v>#DIV/0!</v>
      </c>
      <c r="P953">
        <f t="shared" si="136"/>
        <v>0</v>
      </c>
    </row>
    <row r="954" spans="2:16" x14ac:dyDescent="0.25">
      <c r="B954" t="s">
        <v>82</v>
      </c>
      <c r="C954" t="s">
        <v>104</v>
      </c>
      <c r="D954">
        <v>2</v>
      </c>
      <c r="E954" t="s">
        <v>1</v>
      </c>
      <c r="F954">
        <v>7</v>
      </c>
      <c r="G954" t="s">
        <v>31</v>
      </c>
      <c r="H954" s="6">
        <v>2691</v>
      </c>
      <c r="I954" s="6">
        <v>0</v>
      </c>
      <c r="J954" s="7">
        <v>1610</v>
      </c>
      <c r="K954" s="7">
        <v>738547121</v>
      </c>
      <c r="L954" s="7">
        <v>0</v>
      </c>
      <c r="M954" s="7">
        <f t="shared" si="137"/>
        <v>738547121</v>
      </c>
      <c r="N954">
        <v>7117.3404518615762</v>
      </c>
      <c r="O954" t="e">
        <f t="shared" si="135"/>
        <v>#DIV/0!</v>
      </c>
      <c r="P954">
        <f t="shared" si="136"/>
        <v>0</v>
      </c>
    </row>
    <row r="955" spans="2:16" x14ac:dyDescent="0.25">
      <c r="B955" t="s">
        <v>82</v>
      </c>
      <c r="C955" t="s">
        <v>104</v>
      </c>
      <c r="D955">
        <v>2</v>
      </c>
      <c r="E955" t="s">
        <v>1</v>
      </c>
      <c r="F955">
        <v>8</v>
      </c>
      <c r="G955" t="s">
        <v>32</v>
      </c>
      <c r="H955" s="6">
        <v>2357</v>
      </c>
      <c r="I955" s="6">
        <v>0</v>
      </c>
      <c r="J955" s="7">
        <v>1425</v>
      </c>
      <c r="K955" s="7">
        <v>633001646</v>
      </c>
      <c r="L955" s="7">
        <v>0</v>
      </c>
      <c r="M955" s="7">
        <f t="shared" si="137"/>
        <v>633001646</v>
      </c>
      <c r="N955">
        <v>5898.637715461603</v>
      </c>
      <c r="O955" t="e">
        <f t="shared" si="135"/>
        <v>#DIV/0!</v>
      </c>
      <c r="P955">
        <f t="shared" si="136"/>
        <v>0</v>
      </c>
    </row>
    <row r="956" spans="2:16" x14ac:dyDescent="0.25">
      <c r="B956" t="s">
        <v>82</v>
      </c>
      <c r="C956" t="s">
        <v>104</v>
      </c>
      <c r="D956">
        <v>2</v>
      </c>
      <c r="E956" t="s">
        <v>1</v>
      </c>
      <c r="F956">
        <v>9</v>
      </c>
      <c r="G956" t="s">
        <v>33</v>
      </c>
      <c r="H956" s="6">
        <v>1192</v>
      </c>
      <c r="I956" s="6">
        <v>19</v>
      </c>
      <c r="J956" s="7">
        <v>1017</v>
      </c>
      <c r="K956" s="7">
        <v>502097742</v>
      </c>
      <c r="L956" s="7">
        <v>1900000</v>
      </c>
      <c r="M956" s="7">
        <f t="shared" si="137"/>
        <v>503997742</v>
      </c>
      <c r="N956">
        <v>48991.564725544544</v>
      </c>
      <c r="O956">
        <f t="shared" si="135"/>
        <v>12902562.324135117</v>
      </c>
      <c r="P956">
        <f t="shared" si="136"/>
        <v>7749.7177540042312</v>
      </c>
    </row>
    <row r="957" spans="2:16" x14ac:dyDescent="0.25">
      <c r="B957" t="s">
        <v>82</v>
      </c>
      <c r="C957" t="s">
        <v>104</v>
      </c>
      <c r="D957">
        <v>2</v>
      </c>
      <c r="E957" t="s">
        <v>1</v>
      </c>
      <c r="F957">
        <v>10</v>
      </c>
      <c r="G957" t="s">
        <v>34</v>
      </c>
      <c r="H957" s="6">
        <v>9822</v>
      </c>
      <c r="I957" s="6">
        <v>851</v>
      </c>
      <c r="J957" s="7">
        <v>8062</v>
      </c>
      <c r="K957" s="7">
        <v>3945236313</v>
      </c>
      <c r="L957" s="7">
        <v>87559118</v>
      </c>
      <c r="M957" s="7">
        <f t="shared" si="137"/>
        <v>4032795431</v>
      </c>
      <c r="N957">
        <v>2435.8371421572924</v>
      </c>
      <c r="O957" t="e">
        <f t="shared" si="135"/>
        <v>#DIV/0!</v>
      </c>
      <c r="P957">
        <f t="shared" si="136"/>
        <v>0</v>
      </c>
    </row>
    <row r="958" spans="2:16" x14ac:dyDescent="0.25">
      <c r="B958" t="s">
        <v>82</v>
      </c>
      <c r="C958" t="s">
        <v>104</v>
      </c>
      <c r="D958">
        <v>2</v>
      </c>
      <c r="E958" t="s">
        <v>1</v>
      </c>
      <c r="F958">
        <v>11</v>
      </c>
      <c r="G958" t="s">
        <v>35</v>
      </c>
      <c r="H958" s="6">
        <v>976</v>
      </c>
      <c r="I958" s="6">
        <v>0</v>
      </c>
      <c r="J958" s="7">
        <v>551</v>
      </c>
      <c r="K958" s="7">
        <v>278526812</v>
      </c>
      <c r="L958" s="7">
        <v>0</v>
      </c>
      <c r="M958" s="7">
        <f t="shared" si="137"/>
        <v>278526812</v>
      </c>
      <c r="N958">
        <v>4531.6463153694376</v>
      </c>
      <c r="O958" t="e">
        <f t="shared" si="135"/>
        <v>#DIV/0!</v>
      </c>
      <c r="P958">
        <f t="shared" si="136"/>
        <v>0</v>
      </c>
    </row>
    <row r="959" spans="2:16" x14ac:dyDescent="0.25">
      <c r="B959" t="s">
        <v>82</v>
      </c>
      <c r="C959" t="s">
        <v>104</v>
      </c>
      <c r="D959">
        <v>2</v>
      </c>
      <c r="E959" t="s">
        <v>1</v>
      </c>
      <c r="F959">
        <v>12</v>
      </c>
      <c r="G959" t="s">
        <v>36</v>
      </c>
      <c r="H959" s="6">
        <v>1970</v>
      </c>
      <c r="I959" s="6">
        <v>0</v>
      </c>
      <c r="J959" s="7">
        <v>1174</v>
      </c>
      <c r="K959" s="7">
        <v>545722443</v>
      </c>
      <c r="L959" s="7">
        <v>0</v>
      </c>
      <c r="M959" s="7">
        <f t="shared" si="137"/>
        <v>545722443</v>
      </c>
      <c r="N959">
        <v>23138.241407339236</v>
      </c>
      <c r="O959">
        <f t="shared" ref="O959:O990" si="138">K876/H876</f>
        <v>4381051.5582212536</v>
      </c>
      <c r="P959">
        <f t="shared" ref="P959:P990" si="139">K876/N959</f>
        <v>1562.6433259759922</v>
      </c>
    </row>
    <row r="960" spans="2:16" x14ac:dyDescent="0.25">
      <c r="B960" t="s">
        <v>82</v>
      </c>
      <c r="C960" t="s">
        <v>104</v>
      </c>
      <c r="D960">
        <v>2</v>
      </c>
      <c r="E960" t="s">
        <v>1</v>
      </c>
      <c r="F960">
        <v>13</v>
      </c>
      <c r="G960" t="s">
        <v>37</v>
      </c>
      <c r="H960" s="6">
        <v>5320</v>
      </c>
      <c r="I960" s="6">
        <v>768</v>
      </c>
      <c r="J960" s="7">
        <v>3903</v>
      </c>
      <c r="K960" s="7">
        <v>2025538272</v>
      </c>
      <c r="L960" s="7">
        <v>77200000</v>
      </c>
      <c r="M960" s="7">
        <f t="shared" ref="M960:M991" si="140">+K960+L960</f>
        <v>2102738272</v>
      </c>
      <c r="N960">
        <v>11835.56045086361</v>
      </c>
      <c r="O960">
        <f t="shared" si="138"/>
        <v>521203.22150248929</v>
      </c>
      <c r="P960">
        <f t="shared" si="139"/>
        <v>10693.826221872299</v>
      </c>
    </row>
    <row r="961" spans="2:16" x14ac:dyDescent="0.25">
      <c r="B961" t="s">
        <v>82</v>
      </c>
      <c r="C961" t="s">
        <v>104</v>
      </c>
      <c r="D961">
        <v>2</v>
      </c>
      <c r="E961" t="s">
        <v>1</v>
      </c>
      <c r="F961">
        <v>14</v>
      </c>
      <c r="G961" t="s">
        <v>38</v>
      </c>
      <c r="H961" s="6">
        <v>3645</v>
      </c>
      <c r="I961" s="6">
        <v>137</v>
      </c>
      <c r="J961" s="7">
        <v>2752</v>
      </c>
      <c r="K961" s="7">
        <v>1452361094</v>
      </c>
      <c r="L961" s="7">
        <v>13700000</v>
      </c>
      <c r="M961" s="7">
        <f t="shared" si="140"/>
        <v>1466061094</v>
      </c>
      <c r="N961">
        <v>7846.519681572131</v>
      </c>
      <c r="O961">
        <f t="shared" si="138"/>
        <v>11844668.866459627</v>
      </c>
      <c r="P961">
        <f t="shared" si="139"/>
        <v>14582.197699537903</v>
      </c>
    </row>
    <row r="962" spans="2:16" x14ac:dyDescent="0.25">
      <c r="B962" t="s">
        <v>82</v>
      </c>
      <c r="C962" t="s">
        <v>104</v>
      </c>
      <c r="D962">
        <v>2</v>
      </c>
      <c r="E962" t="s">
        <v>1</v>
      </c>
      <c r="F962">
        <v>15</v>
      </c>
      <c r="G962" t="s">
        <v>39</v>
      </c>
      <c r="H962" s="6">
        <v>2984</v>
      </c>
      <c r="I962" s="6">
        <v>506</v>
      </c>
      <c r="J962" s="7">
        <v>2056</v>
      </c>
      <c r="K962" s="7">
        <v>1170128241</v>
      </c>
      <c r="L962" s="7">
        <v>51500000</v>
      </c>
      <c r="M962" s="7">
        <f t="shared" si="140"/>
        <v>1221628241</v>
      </c>
      <c r="N962">
        <v>29797.528712573236</v>
      </c>
      <c r="O962" t="e">
        <f t="shared" si="138"/>
        <v>#DIV/0!</v>
      </c>
      <c r="P962">
        <f t="shared" si="139"/>
        <v>0</v>
      </c>
    </row>
    <row r="963" spans="2:16" x14ac:dyDescent="0.25">
      <c r="B963" t="s">
        <v>82</v>
      </c>
      <c r="C963" t="s">
        <v>104</v>
      </c>
      <c r="D963">
        <v>3</v>
      </c>
      <c r="E963" t="s">
        <v>2</v>
      </c>
      <c r="F963">
        <v>1</v>
      </c>
      <c r="G963" t="s">
        <v>2</v>
      </c>
      <c r="H963" s="6">
        <v>7545</v>
      </c>
      <c r="I963" s="6">
        <v>141</v>
      </c>
      <c r="J963" s="7">
        <v>5034</v>
      </c>
      <c r="K963" s="7">
        <v>2517868749</v>
      </c>
      <c r="L963" s="7">
        <v>27183920</v>
      </c>
      <c r="M963" s="7">
        <f t="shared" si="140"/>
        <v>2545052669</v>
      </c>
      <c r="N963">
        <v>14910.13804509241</v>
      </c>
      <c r="O963" t="e">
        <f t="shared" si="138"/>
        <v>#DIV/0!</v>
      </c>
      <c r="P963">
        <f t="shared" si="139"/>
        <v>0</v>
      </c>
    </row>
    <row r="964" spans="2:16" x14ac:dyDescent="0.25">
      <c r="B964" t="s">
        <v>82</v>
      </c>
      <c r="C964" t="s">
        <v>104</v>
      </c>
      <c r="D964">
        <v>3</v>
      </c>
      <c r="E964" t="s">
        <v>2</v>
      </c>
      <c r="F964">
        <v>2</v>
      </c>
      <c r="G964" t="s">
        <v>40</v>
      </c>
      <c r="H964" s="6">
        <v>4061</v>
      </c>
      <c r="I964" s="6">
        <v>32</v>
      </c>
      <c r="J964" s="7">
        <v>2579</v>
      </c>
      <c r="K964" s="7">
        <v>1330391798</v>
      </c>
      <c r="L964" s="7">
        <v>4464543</v>
      </c>
      <c r="M964" s="7">
        <f t="shared" si="140"/>
        <v>1334856341</v>
      </c>
      <c r="N964">
        <v>18373.46412345464</v>
      </c>
      <c r="O964" t="e">
        <f t="shared" si="138"/>
        <v>#DIV/0!</v>
      </c>
      <c r="P964">
        <f t="shared" si="139"/>
        <v>0</v>
      </c>
    </row>
    <row r="965" spans="2:16" x14ac:dyDescent="0.25">
      <c r="B965" t="s">
        <v>82</v>
      </c>
      <c r="C965" t="s">
        <v>104</v>
      </c>
      <c r="D965">
        <v>3</v>
      </c>
      <c r="E965" t="s">
        <v>2</v>
      </c>
      <c r="F965">
        <v>3</v>
      </c>
      <c r="G965" t="s">
        <v>41</v>
      </c>
      <c r="H965" s="6">
        <v>3782</v>
      </c>
      <c r="I965" s="6">
        <v>77</v>
      </c>
      <c r="J965" s="7">
        <v>2515</v>
      </c>
      <c r="K965" s="7">
        <v>1214143345</v>
      </c>
      <c r="L965" s="7">
        <v>9150000</v>
      </c>
      <c r="M965" s="7">
        <f t="shared" si="140"/>
        <v>1223293345</v>
      </c>
      <c r="N965">
        <v>4192.5365609269365</v>
      </c>
      <c r="O965" t="e">
        <f t="shared" si="138"/>
        <v>#DIV/0!</v>
      </c>
      <c r="P965">
        <f t="shared" si="139"/>
        <v>0</v>
      </c>
    </row>
    <row r="966" spans="2:16" x14ac:dyDescent="0.25">
      <c r="B966" t="s">
        <v>82</v>
      </c>
      <c r="C966" t="s">
        <v>104</v>
      </c>
      <c r="D966">
        <v>3</v>
      </c>
      <c r="E966" t="s">
        <v>2</v>
      </c>
      <c r="F966">
        <v>4</v>
      </c>
      <c r="G966" t="s">
        <v>42</v>
      </c>
      <c r="H966" s="6">
        <v>1573</v>
      </c>
      <c r="I966" s="6">
        <v>27</v>
      </c>
      <c r="J966" s="7">
        <v>948</v>
      </c>
      <c r="K966" s="7">
        <v>414829210</v>
      </c>
      <c r="L966" s="7">
        <v>3620000</v>
      </c>
      <c r="M966" s="7">
        <f t="shared" si="140"/>
        <v>418449210</v>
      </c>
      <c r="N966">
        <v>19741.122078337339</v>
      </c>
      <c r="O966">
        <f t="shared" si="138"/>
        <v>72383.548174603173</v>
      </c>
      <c r="P966">
        <f t="shared" si="139"/>
        <v>923.99277344098607</v>
      </c>
    </row>
    <row r="967" spans="2:16" x14ac:dyDescent="0.25">
      <c r="B967" t="s">
        <v>82</v>
      </c>
      <c r="C967" t="s">
        <v>104</v>
      </c>
      <c r="D967">
        <v>3</v>
      </c>
      <c r="E967" t="s">
        <v>2</v>
      </c>
      <c r="F967">
        <v>5</v>
      </c>
      <c r="G967" t="s">
        <v>43</v>
      </c>
      <c r="H967" s="6">
        <v>6779</v>
      </c>
      <c r="I967" s="6">
        <v>71</v>
      </c>
      <c r="J967" s="7">
        <v>4094</v>
      </c>
      <c r="K967" s="7">
        <v>1987314735</v>
      </c>
      <c r="L967" s="7">
        <v>9952900</v>
      </c>
      <c r="M967" s="7">
        <f t="shared" si="140"/>
        <v>1997267635</v>
      </c>
      <c r="N967">
        <v>3872.726709795375</v>
      </c>
      <c r="O967" t="e">
        <f t="shared" si="138"/>
        <v>#DIV/0!</v>
      </c>
      <c r="P967">
        <f t="shared" si="139"/>
        <v>0</v>
      </c>
    </row>
    <row r="968" spans="2:16" x14ac:dyDescent="0.25">
      <c r="B968" t="s">
        <v>82</v>
      </c>
      <c r="C968" t="s">
        <v>104</v>
      </c>
      <c r="D968">
        <v>3</v>
      </c>
      <c r="E968" t="s">
        <v>2</v>
      </c>
      <c r="F968">
        <v>6</v>
      </c>
      <c r="G968" t="s">
        <v>44</v>
      </c>
      <c r="H968" s="6">
        <v>736</v>
      </c>
      <c r="I968" s="6">
        <v>5</v>
      </c>
      <c r="J968" s="7">
        <v>468</v>
      </c>
      <c r="K968" s="7">
        <v>241503811</v>
      </c>
      <c r="L968" s="7">
        <v>2160000</v>
      </c>
      <c r="M968" s="7">
        <f t="shared" si="140"/>
        <v>243663811</v>
      </c>
      <c r="N968">
        <v>11026.790531506842</v>
      </c>
      <c r="O968" t="e">
        <f t="shared" si="138"/>
        <v>#DIV/0!</v>
      </c>
      <c r="P968">
        <f t="shared" si="139"/>
        <v>0</v>
      </c>
    </row>
    <row r="969" spans="2:16" x14ac:dyDescent="0.25">
      <c r="B969" t="s">
        <v>82</v>
      </c>
      <c r="C969" t="s">
        <v>104</v>
      </c>
      <c r="D969">
        <v>3</v>
      </c>
      <c r="E969" t="s">
        <v>2</v>
      </c>
      <c r="F969">
        <v>7</v>
      </c>
      <c r="G969" t="s">
        <v>45</v>
      </c>
      <c r="H969" s="6">
        <v>2655</v>
      </c>
      <c r="I969" s="6">
        <v>39</v>
      </c>
      <c r="J969" s="7">
        <v>1691</v>
      </c>
      <c r="K969" s="7">
        <v>743026165</v>
      </c>
      <c r="L969" s="7">
        <v>5710000</v>
      </c>
      <c r="M969" s="7">
        <f t="shared" si="140"/>
        <v>748736165</v>
      </c>
      <c r="N969">
        <v>9060.3059254600466</v>
      </c>
      <c r="O969" t="e">
        <f t="shared" si="138"/>
        <v>#DIV/0!</v>
      </c>
      <c r="P969">
        <f t="shared" si="139"/>
        <v>0</v>
      </c>
    </row>
    <row r="970" spans="2:16" x14ac:dyDescent="0.25">
      <c r="B970" t="s">
        <v>82</v>
      </c>
      <c r="C970" t="s">
        <v>104</v>
      </c>
      <c r="D970">
        <v>3</v>
      </c>
      <c r="E970" t="s">
        <v>2</v>
      </c>
      <c r="F970">
        <v>8</v>
      </c>
      <c r="G970" t="s">
        <v>46</v>
      </c>
      <c r="H970" s="6">
        <v>2568</v>
      </c>
      <c r="I970" s="6">
        <v>55</v>
      </c>
      <c r="J970" s="7">
        <v>1659</v>
      </c>
      <c r="K970" s="7">
        <v>822461209</v>
      </c>
      <c r="L970" s="7">
        <v>7718035</v>
      </c>
      <c r="M970" s="7">
        <f t="shared" si="140"/>
        <v>830179244</v>
      </c>
      <c r="N970">
        <v>17150.431046697478</v>
      </c>
      <c r="O970" t="e">
        <f t="shared" si="138"/>
        <v>#DIV/0!</v>
      </c>
      <c r="P970">
        <f t="shared" si="139"/>
        <v>0</v>
      </c>
    </row>
    <row r="971" spans="2:16" x14ac:dyDescent="0.25">
      <c r="B971" t="s">
        <v>82</v>
      </c>
      <c r="C971" t="s">
        <v>104</v>
      </c>
      <c r="D971">
        <v>4</v>
      </c>
      <c r="E971" t="s">
        <v>3</v>
      </c>
      <c r="F971">
        <v>1</v>
      </c>
      <c r="G971" t="s">
        <v>3</v>
      </c>
      <c r="H971" s="6">
        <v>5384</v>
      </c>
      <c r="I971" s="6">
        <v>348</v>
      </c>
      <c r="J971" s="7">
        <v>3601</v>
      </c>
      <c r="K971" s="7">
        <v>2407190486</v>
      </c>
      <c r="L971" s="7">
        <v>34800000</v>
      </c>
      <c r="M971" s="7">
        <f t="shared" si="140"/>
        <v>2441990486</v>
      </c>
      <c r="N971">
        <v>6152.6621366593954</v>
      </c>
      <c r="O971" t="e">
        <f t="shared" si="138"/>
        <v>#DIV/0!</v>
      </c>
      <c r="P971">
        <f t="shared" si="139"/>
        <v>0</v>
      </c>
    </row>
    <row r="972" spans="2:16" x14ac:dyDescent="0.25">
      <c r="B972" t="s">
        <v>82</v>
      </c>
      <c r="C972" t="s">
        <v>104</v>
      </c>
      <c r="D972">
        <v>4</v>
      </c>
      <c r="E972" t="s">
        <v>3</v>
      </c>
      <c r="F972">
        <v>2</v>
      </c>
      <c r="G972" t="s">
        <v>47</v>
      </c>
      <c r="H972" s="6">
        <v>1567</v>
      </c>
      <c r="I972" s="6">
        <v>28</v>
      </c>
      <c r="J972" s="7">
        <v>1024</v>
      </c>
      <c r="K972" s="7">
        <v>570257611</v>
      </c>
      <c r="L972" s="7">
        <v>2800000</v>
      </c>
      <c r="M972" s="7">
        <f t="shared" si="140"/>
        <v>573057611</v>
      </c>
      <c r="N972">
        <v>4865.0436423250158</v>
      </c>
      <c r="O972" t="e">
        <f t="shared" si="138"/>
        <v>#DIV/0!</v>
      </c>
      <c r="P972">
        <f t="shared" si="139"/>
        <v>0</v>
      </c>
    </row>
    <row r="973" spans="2:16" x14ac:dyDescent="0.25">
      <c r="B973" t="s">
        <v>82</v>
      </c>
      <c r="C973" t="s">
        <v>104</v>
      </c>
      <c r="D973">
        <v>4</v>
      </c>
      <c r="E973" t="s">
        <v>3</v>
      </c>
      <c r="F973">
        <v>3</v>
      </c>
      <c r="G973" t="s">
        <v>48</v>
      </c>
      <c r="H973" s="6">
        <v>1123</v>
      </c>
      <c r="I973" s="6">
        <v>37</v>
      </c>
      <c r="J973" s="7">
        <v>723</v>
      </c>
      <c r="K973" s="7">
        <v>368154903</v>
      </c>
      <c r="L973" s="7">
        <v>3700000</v>
      </c>
      <c r="M973" s="7">
        <f t="shared" si="140"/>
        <v>371854903</v>
      </c>
      <c r="N973">
        <v>6086.0494162007808</v>
      </c>
      <c r="O973" t="e">
        <f t="shared" si="138"/>
        <v>#DIV/0!</v>
      </c>
      <c r="P973">
        <f t="shared" si="139"/>
        <v>0</v>
      </c>
    </row>
    <row r="974" spans="2:16" x14ac:dyDescent="0.25">
      <c r="B974" t="s">
        <v>82</v>
      </c>
      <c r="C974" t="s">
        <v>104</v>
      </c>
      <c r="D974">
        <v>4</v>
      </c>
      <c r="E974" t="s">
        <v>3</v>
      </c>
      <c r="F974">
        <v>4</v>
      </c>
      <c r="G974" t="s">
        <v>49</v>
      </c>
      <c r="H974" s="6">
        <v>1325</v>
      </c>
      <c r="I974" s="6">
        <v>39</v>
      </c>
      <c r="J974" s="7">
        <v>834</v>
      </c>
      <c r="K974" s="7">
        <v>407953765</v>
      </c>
      <c r="L974" s="7">
        <v>4600000</v>
      </c>
      <c r="M974" s="7">
        <f t="shared" si="140"/>
        <v>412553765</v>
      </c>
      <c r="N974">
        <v>7274.0402523411785</v>
      </c>
      <c r="O974" t="e">
        <f t="shared" si="138"/>
        <v>#DIV/0!</v>
      </c>
      <c r="P974">
        <f t="shared" si="139"/>
        <v>0</v>
      </c>
    </row>
    <row r="975" spans="2:16" x14ac:dyDescent="0.25">
      <c r="B975" t="s">
        <v>82</v>
      </c>
      <c r="C975" t="s">
        <v>104</v>
      </c>
      <c r="D975">
        <v>4</v>
      </c>
      <c r="E975" t="s">
        <v>3</v>
      </c>
      <c r="F975">
        <v>5</v>
      </c>
      <c r="G975" t="s">
        <v>50</v>
      </c>
      <c r="H975" s="6">
        <v>1899</v>
      </c>
      <c r="I975" s="6">
        <v>52</v>
      </c>
      <c r="J975" s="7">
        <v>1269</v>
      </c>
      <c r="K975" s="7">
        <v>711085355</v>
      </c>
      <c r="L975" s="7">
        <v>5300000</v>
      </c>
      <c r="M975" s="7">
        <f t="shared" si="140"/>
        <v>716385355</v>
      </c>
      <c r="N975">
        <v>2969.4718344211633</v>
      </c>
      <c r="O975" t="e">
        <f t="shared" si="138"/>
        <v>#DIV/0!</v>
      </c>
      <c r="P975">
        <f t="shared" si="139"/>
        <v>0</v>
      </c>
    </row>
    <row r="976" spans="2:16" x14ac:dyDescent="0.25">
      <c r="B976" t="s">
        <v>82</v>
      </c>
      <c r="C976" t="s">
        <v>104</v>
      </c>
      <c r="D976">
        <v>4</v>
      </c>
      <c r="E976" t="s">
        <v>3</v>
      </c>
      <c r="F976">
        <v>6</v>
      </c>
      <c r="G976" t="s">
        <v>51</v>
      </c>
      <c r="H976" s="6">
        <v>696</v>
      </c>
      <c r="I976" s="6">
        <v>13</v>
      </c>
      <c r="J976" s="7">
        <v>425</v>
      </c>
      <c r="K976" s="7">
        <v>216244566</v>
      </c>
      <c r="L976" s="7">
        <v>1300000</v>
      </c>
      <c r="M976" s="7">
        <f t="shared" si="140"/>
        <v>217544566</v>
      </c>
      <c r="N976">
        <v>2301.4575729954663</v>
      </c>
      <c r="O976" t="e">
        <f t="shared" si="138"/>
        <v>#DIV/0!</v>
      </c>
      <c r="P976">
        <f t="shared" si="139"/>
        <v>0</v>
      </c>
    </row>
    <row r="977" spans="2:16" x14ac:dyDescent="0.25">
      <c r="B977" t="s">
        <v>82</v>
      </c>
      <c r="C977" t="s">
        <v>104</v>
      </c>
      <c r="D977">
        <v>4</v>
      </c>
      <c r="E977" t="s">
        <v>3</v>
      </c>
      <c r="F977">
        <v>7</v>
      </c>
      <c r="G977" t="s">
        <v>52</v>
      </c>
      <c r="H977" s="6">
        <v>322</v>
      </c>
      <c r="I977" s="6">
        <v>9</v>
      </c>
      <c r="J977" s="7">
        <v>224</v>
      </c>
      <c r="K977" s="7">
        <v>130340568</v>
      </c>
      <c r="L977" s="7">
        <v>900000</v>
      </c>
      <c r="M977" s="7">
        <f t="shared" si="140"/>
        <v>131240568</v>
      </c>
      <c r="N977">
        <v>2391.1539026940036</v>
      </c>
      <c r="O977" t="e">
        <f t="shared" si="138"/>
        <v>#DIV/0!</v>
      </c>
      <c r="P977">
        <f t="shared" si="139"/>
        <v>0</v>
      </c>
    </row>
    <row r="978" spans="2:16" x14ac:dyDescent="0.25">
      <c r="B978" t="s">
        <v>82</v>
      </c>
      <c r="C978" t="s">
        <v>104</v>
      </c>
      <c r="D978">
        <v>4</v>
      </c>
      <c r="E978" t="s">
        <v>3</v>
      </c>
      <c r="F978">
        <v>8</v>
      </c>
      <c r="G978" t="s">
        <v>53</v>
      </c>
      <c r="H978" s="6">
        <v>610</v>
      </c>
      <c r="I978" s="6">
        <v>26</v>
      </c>
      <c r="J978" s="7">
        <v>393</v>
      </c>
      <c r="K978" s="7">
        <v>203164623</v>
      </c>
      <c r="L978" s="7">
        <v>2600000</v>
      </c>
      <c r="M978" s="7">
        <f t="shared" si="140"/>
        <v>205764623</v>
      </c>
      <c r="N978">
        <v>3226.690718407247</v>
      </c>
      <c r="O978" t="e">
        <f t="shared" si="138"/>
        <v>#DIV/0!</v>
      </c>
      <c r="P978">
        <f t="shared" si="139"/>
        <v>0</v>
      </c>
    </row>
    <row r="979" spans="2:16" x14ac:dyDescent="0.25">
      <c r="B979" t="s">
        <v>82</v>
      </c>
      <c r="C979" t="s">
        <v>104</v>
      </c>
      <c r="D979">
        <v>4</v>
      </c>
      <c r="E979" t="s">
        <v>3</v>
      </c>
      <c r="F979">
        <v>9</v>
      </c>
      <c r="G979" t="s">
        <v>54</v>
      </c>
      <c r="H979" s="6">
        <v>858</v>
      </c>
      <c r="I979" s="6">
        <v>8</v>
      </c>
      <c r="J979" s="7">
        <v>584</v>
      </c>
      <c r="K979" s="7">
        <v>312602785</v>
      </c>
      <c r="L979" s="7">
        <v>800000</v>
      </c>
      <c r="M979" s="7">
        <f t="shared" si="140"/>
        <v>313402785</v>
      </c>
      <c r="N979">
        <v>23811.42955703714</v>
      </c>
      <c r="O979">
        <f t="shared" si="138"/>
        <v>38664450.97298301</v>
      </c>
      <c r="P979">
        <f t="shared" si="139"/>
        <v>34979.403519846419</v>
      </c>
    </row>
    <row r="980" spans="2:16" x14ac:dyDescent="0.25">
      <c r="B980" t="s">
        <v>82</v>
      </c>
      <c r="C980" t="s">
        <v>104</v>
      </c>
      <c r="D980">
        <v>4</v>
      </c>
      <c r="E980" t="s">
        <v>3</v>
      </c>
      <c r="F980">
        <v>10</v>
      </c>
      <c r="G980" t="s">
        <v>55</v>
      </c>
      <c r="H980" s="6">
        <v>8482</v>
      </c>
      <c r="I980" s="6">
        <v>382</v>
      </c>
      <c r="J980" s="7">
        <v>5325</v>
      </c>
      <c r="K980" s="7">
        <v>2756819347</v>
      </c>
      <c r="L980" s="7">
        <v>38200000</v>
      </c>
      <c r="M980" s="7">
        <f t="shared" si="140"/>
        <v>2795019347</v>
      </c>
      <c r="N980">
        <v>16777.863115433272</v>
      </c>
      <c r="O980" t="e">
        <f t="shared" si="138"/>
        <v>#DIV/0!</v>
      </c>
      <c r="P980">
        <f t="shared" si="139"/>
        <v>0</v>
      </c>
    </row>
    <row r="981" spans="2:16" x14ac:dyDescent="0.25">
      <c r="B981" t="s">
        <v>82</v>
      </c>
      <c r="C981" t="s">
        <v>104</v>
      </c>
      <c r="D981">
        <v>5</v>
      </c>
      <c r="E981" t="s">
        <v>4</v>
      </c>
      <c r="F981">
        <v>1</v>
      </c>
      <c r="G981" t="s">
        <v>56</v>
      </c>
      <c r="H981" s="6">
        <v>3875</v>
      </c>
      <c r="I981" s="6">
        <v>0</v>
      </c>
      <c r="J981" s="7">
        <v>3092</v>
      </c>
      <c r="K981" s="7">
        <v>1565103204</v>
      </c>
      <c r="L981" s="7">
        <v>0</v>
      </c>
      <c r="M981" s="7">
        <f t="shared" si="140"/>
        <v>1565103204</v>
      </c>
      <c r="N981">
        <v>17276.049141654847</v>
      </c>
      <c r="O981">
        <f t="shared" si="138"/>
        <v>13711.984649350648</v>
      </c>
      <c r="P981">
        <f t="shared" si="139"/>
        <v>611.14830673540462</v>
      </c>
    </row>
    <row r="982" spans="2:16" x14ac:dyDescent="0.25">
      <c r="B982" t="s">
        <v>82</v>
      </c>
      <c r="C982" t="s">
        <v>104</v>
      </c>
      <c r="D982">
        <v>5</v>
      </c>
      <c r="E982" t="s">
        <v>4</v>
      </c>
      <c r="F982">
        <v>2</v>
      </c>
      <c r="G982" t="s">
        <v>57</v>
      </c>
      <c r="H982" s="6">
        <v>4063</v>
      </c>
      <c r="I982" s="6">
        <v>0</v>
      </c>
      <c r="J982" s="7">
        <v>3373</v>
      </c>
      <c r="K982" s="7">
        <v>1768886751</v>
      </c>
      <c r="L982" s="7">
        <v>0</v>
      </c>
      <c r="M982" s="7">
        <f t="shared" si="140"/>
        <v>1768886751</v>
      </c>
      <c r="N982">
        <v>16989.192986664159</v>
      </c>
      <c r="O982" t="e">
        <f t="shared" si="138"/>
        <v>#DIV/0!</v>
      </c>
      <c r="P982">
        <f t="shared" si="139"/>
        <v>0</v>
      </c>
    </row>
    <row r="983" spans="2:16" x14ac:dyDescent="0.25">
      <c r="B983" t="s">
        <v>82</v>
      </c>
      <c r="C983" t="s">
        <v>104</v>
      </c>
      <c r="D983">
        <v>5</v>
      </c>
      <c r="E983" t="s">
        <v>4</v>
      </c>
      <c r="F983">
        <v>3</v>
      </c>
      <c r="G983" t="s">
        <v>58</v>
      </c>
      <c r="H983" s="6">
        <v>4506</v>
      </c>
      <c r="I983" s="6">
        <v>0</v>
      </c>
      <c r="J983" s="7">
        <v>3467</v>
      </c>
      <c r="K983" s="7">
        <v>2041561043</v>
      </c>
      <c r="L983" s="7">
        <v>0</v>
      </c>
      <c r="M983" s="7">
        <f t="shared" si="140"/>
        <v>2041561043</v>
      </c>
      <c r="N983">
        <v>7901.3779759508561</v>
      </c>
      <c r="O983">
        <f t="shared" si="138"/>
        <v>5307832.2345890412</v>
      </c>
      <c r="P983">
        <f t="shared" si="139"/>
        <v>784.61605923287618</v>
      </c>
    </row>
    <row r="984" spans="2:16" x14ac:dyDescent="0.25">
      <c r="B984" t="s">
        <v>82</v>
      </c>
      <c r="C984" t="s">
        <v>104</v>
      </c>
      <c r="D984">
        <v>5</v>
      </c>
      <c r="E984" t="s">
        <v>4</v>
      </c>
      <c r="F984">
        <v>4</v>
      </c>
      <c r="G984" t="s">
        <v>59</v>
      </c>
      <c r="H984" s="6">
        <v>1366</v>
      </c>
      <c r="I984" s="6">
        <v>0</v>
      </c>
      <c r="J984" s="7">
        <v>1178</v>
      </c>
      <c r="K984" s="7">
        <v>561004596</v>
      </c>
      <c r="L984" s="7">
        <v>0</v>
      </c>
      <c r="M984" s="7">
        <f t="shared" si="140"/>
        <v>561004596</v>
      </c>
      <c r="N984">
        <v>12854.749731311969</v>
      </c>
      <c r="O984" t="e">
        <f t="shared" si="138"/>
        <v>#DIV/0!</v>
      </c>
      <c r="P984">
        <f t="shared" si="139"/>
        <v>0</v>
      </c>
    </row>
    <row r="985" spans="2:16" x14ac:dyDescent="0.25">
      <c r="B985" t="s">
        <v>82</v>
      </c>
      <c r="C985" t="s">
        <v>104</v>
      </c>
      <c r="D985">
        <v>5</v>
      </c>
      <c r="E985" t="s">
        <v>4</v>
      </c>
      <c r="F985">
        <v>5</v>
      </c>
      <c r="G985" t="s">
        <v>60</v>
      </c>
      <c r="H985" s="6">
        <v>1990</v>
      </c>
      <c r="I985" s="6">
        <v>0</v>
      </c>
      <c r="J985" s="7">
        <v>1567</v>
      </c>
      <c r="K985" s="7">
        <v>795130487</v>
      </c>
      <c r="L985" s="7">
        <v>0</v>
      </c>
      <c r="M985" s="7">
        <f t="shared" si="140"/>
        <v>795130487</v>
      </c>
      <c r="N985">
        <v>8908.6907515189141</v>
      </c>
      <c r="O985" t="e">
        <f t="shared" si="138"/>
        <v>#DIV/0!</v>
      </c>
      <c r="P985">
        <f t="shared" si="139"/>
        <v>0</v>
      </c>
    </row>
    <row r="986" spans="2:16" x14ac:dyDescent="0.25">
      <c r="B986" t="s">
        <v>82</v>
      </c>
      <c r="C986" t="s">
        <v>104</v>
      </c>
      <c r="D986">
        <v>5</v>
      </c>
      <c r="E986" t="s">
        <v>4</v>
      </c>
      <c r="F986">
        <v>6</v>
      </c>
      <c r="G986" t="s">
        <v>61</v>
      </c>
      <c r="H986" s="6">
        <v>2321</v>
      </c>
      <c r="I986" s="6">
        <v>0</v>
      </c>
      <c r="J986" s="7">
        <v>1778</v>
      </c>
      <c r="K986" s="7">
        <v>886582685</v>
      </c>
      <c r="L986" s="7">
        <v>0</v>
      </c>
      <c r="M986" s="7">
        <f t="shared" si="140"/>
        <v>886582685</v>
      </c>
      <c r="N986">
        <v>7246.3983524414798</v>
      </c>
      <c r="O986" t="e">
        <f t="shared" si="138"/>
        <v>#DIV/0!</v>
      </c>
      <c r="P986">
        <f t="shared" si="139"/>
        <v>0</v>
      </c>
    </row>
    <row r="987" spans="2:16" x14ac:dyDescent="0.25">
      <c r="B987" t="s">
        <v>82</v>
      </c>
      <c r="C987" t="s">
        <v>104</v>
      </c>
      <c r="D987">
        <v>5</v>
      </c>
      <c r="E987" t="s">
        <v>4</v>
      </c>
      <c r="F987">
        <v>7</v>
      </c>
      <c r="G987" t="s">
        <v>62</v>
      </c>
      <c r="H987" s="6">
        <v>1359</v>
      </c>
      <c r="I987" s="6">
        <v>0</v>
      </c>
      <c r="J987" s="7">
        <v>1106</v>
      </c>
      <c r="K987" s="7">
        <v>571036527</v>
      </c>
      <c r="L987" s="7">
        <v>0</v>
      </c>
      <c r="M987" s="7">
        <f t="shared" si="140"/>
        <v>571036527</v>
      </c>
      <c r="N987">
        <v>5191.9853641216414</v>
      </c>
      <c r="O987" t="e">
        <f t="shared" si="138"/>
        <v>#DIV/0!</v>
      </c>
      <c r="P987">
        <f t="shared" si="139"/>
        <v>0</v>
      </c>
    </row>
    <row r="988" spans="2:16" x14ac:dyDescent="0.25">
      <c r="B988" t="s">
        <v>82</v>
      </c>
      <c r="C988" t="s">
        <v>104</v>
      </c>
      <c r="D988">
        <v>5</v>
      </c>
      <c r="E988" t="s">
        <v>4</v>
      </c>
      <c r="F988">
        <v>8</v>
      </c>
      <c r="G988" t="s">
        <v>63</v>
      </c>
      <c r="H988" s="6">
        <v>1193</v>
      </c>
      <c r="I988" s="6">
        <v>0</v>
      </c>
      <c r="J988" s="7">
        <v>1017</v>
      </c>
      <c r="K988" s="7">
        <v>474427954</v>
      </c>
      <c r="L988" s="7">
        <v>0</v>
      </c>
      <c r="M988" s="7">
        <f t="shared" si="140"/>
        <v>474427954</v>
      </c>
      <c r="N988">
        <v>4441.1434394820544</v>
      </c>
      <c r="O988" t="e">
        <f t="shared" si="138"/>
        <v>#DIV/0!</v>
      </c>
      <c r="P988">
        <f t="shared" si="139"/>
        <v>0</v>
      </c>
    </row>
    <row r="989" spans="2:16" x14ac:dyDescent="0.25">
      <c r="B989" t="s">
        <v>82</v>
      </c>
      <c r="C989" t="s">
        <v>104</v>
      </c>
      <c r="D989">
        <v>5</v>
      </c>
      <c r="E989" t="s">
        <v>4</v>
      </c>
      <c r="F989">
        <v>9</v>
      </c>
      <c r="G989" t="s">
        <v>64</v>
      </c>
      <c r="H989" s="6">
        <v>923</v>
      </c>
      <c r="I989" s="6">
        <v>0</v>
      </c>
      <c r="J989" s="7">
        <v>762</v>
      </c>
      <c r="K989" s="7">
        <v>390404742</v>
      </c>
      <c r="L989" s="7">
        <v>0</v>
      </c>
      <c r="M989" s="7">
        <f t="shared" si="140"/>
        <v>390404742</v>
      </c>
      <c r="N989">
        <v>12524.955688108188</v>
      </c>
      <c r="O989">
        <f t="shared" si="138"/>
        <v>1480198.0324737346</v>
      </c>
      <c r="P989">
        <f t="shared" si="139"/>
        <v>247.46871423607922</v>
      </c>
    </row>
    <row r="990" spans="2:16" x14ac:dyDescent="0.25">
      <c r="B990" t="s">
        <v>82</v>
      </c>
      <c r="C990" t="s">
        <v>104</v>
      </c>
      <c r="D990">
        <v>5</v>
      </c>
      <c r="E990" t="s">
        <v>4</v>
      </c>
      <c r="F990">
        <v>10</v>
      </c>
      <c r="G990" t="s">
        <v>65</v>
      </c>
      <c r="H990" s="6">
        <v>2451</v>
      </c>
      <c r="I990" s="6">
        <v>0</v>
      </c>
      <c r="J990" s="7">
        <v>1761</v>
      </c>
      <c r="K990" s="7">
        <v>1295760459</v>
      </c>
      <c r="L990" s="7">
        <v>0</v>
      </c>
      <c r="M990" s="7">
        <f t="shared" si="140"/>
        <v>1295760459</v>
      </c>
      <c r="N990">
        <v>2673.2070571097288</v>
      </c>
      <c r="O990">
        <f t="shared" si="138"/>
        <v>10148.596710743801</v>
      </c>
      <c r="P990">
        <f t="shared" si="139"/>
        <v>2296.8295679416842</v>
      </c>
    </row>
    <row r="991" spans="2:16" x14ac:dyDescent="0.25">
      <c r="B991" t="s">
        <v>82</v>
      </c>
      <c r="C991" t="s">
        <v>104</v>
      </c>
      <c r="D991">
        <v>5</v>
      </c>
      <c r="E991" t="s">
        <v>4</v>
      </c>
      <c r="F991">
        <v>11</v>
      </c>
      <c r="G991" t="s">
        <v>66</v>
      </c>
      <c r="H991" s="6">
        <v>631</v>
      </c>
      <c r="I991" s="6">
        <v>0</v>
      </c>
      <c r="J991" s="7">
        <v>536</v>
      </c>
      <c r="K991" s="7">
        <v>283245624</v>
      </c>
      <c r="L991" s="7">
        <v>0</v>
      </c>
      <c r="M991" s="7">
        <f t="shared" si="140"/>
        <v>283245624</v>
      </c>
      <c r="N991">
        <v>35284.844375583321</v>
      </c>
      <c r="O991">
        <f t="shared" ref="O991:O1022" si="141">K908/H908</f>
        <v>809844.48727072158</v>
      </c>
      <c r="P991">
        <f t="shared" ref="P991:P1022" si="142">K908/N991</f>
        <v>16061.638405926255</v>
      </c>
    </row>
    <row r="992" spans="2:16" x14ac:dyDescent="0.25">
      <c r="B992" t="s">
        <v>82</v>
      </c>
      <c r="C992" t="s">
        <v>104</v>
      </c>
      <c r="D992">
        <v>6</v>
      </c>
      <c r="E992" t="s">
        <v>5</v>
      </c>
      <c r="F992">
        <v>1</v>
      </c>
      <c r="G992" t="s">
        <v>5</v>
      </c>
      <c r="H992" s="6">
        <v>16088</v>
      </c>
      <c r="I992" s="6">
        <v>1162</v>
      </c>
      <c r="J992" s="7">
        <v>12101</v>
      </c>
      <c r="K992" s="7">
        <v>7261346252</v>
      </c>
      <c r="L992" s="7">
        <v>117815870</v>
      </c>
      <c r="M992" s="7">
        <f t="shared" ref="M992:M1023" si="143">+K992+L992</f>
        <v>7379162122</v>
      </c>
      <c r="N992">
        <v>7377.8999719401199</v>
      </c>
      <c r="O992" t="e">
        <f t="shared" si="141"/>
        <v>#DIV/0!</v>
      </c>
      <c r="P992">
        <f t="shared" si="142"/>
        <v>0</v>
      </c>
    </row>
    <row r="993" spans="2:16" x14ac:dyDescent="0.25">
      <c r="B993" t="s">
        <v>82</v>
      </c>
      <c r="C993" t="s">
        <v>104</v>
      </c>
      <c r="D993">
        <v>6</v>
      </c>
      <c r="E993" t="s">
        <v>5</v>
      </c>
      <c r="F993">
        <v>2</v>
      </c>
      <c r="G993" t="s">
        <v>67</v>
      </c>
      <c r="H993" s="6">
        <v>2250</v>
      </c>
      <c r="I993" s="6">
        <v>142</v>
      </c>
      <c r="J993" s="7">
        <v>1754</v>
      </c>
      <c r="K993" s="7">
        <v>920244783</v>
      </c>
      <c r="L993" s="7">
        <v>14230000</v>
      </c>
      <c r="M993" s="7">
        <f t="shared" si="143"/>
        <v>934474783</v>
      </c>
      <c r="N993">
        <v>22247.547759184497</v>
      </c>
      <c r="O993">
        <f t="shared" si="141"/>
        <v>2279209.6754057426</v>
      </c>
      <c r="P993">
        <f t="shared" si="142"/>
        <v>246.18177739337332</v>
      </c>
    </row>
    <row r="994" spans="2:16" x14ac:dyDescent="0.25">
      <c r="B994" t="s">
        <v>82</v>
      </c>
      <c r="C994" t="s">
        <v>104</v>
      </c>
      <c r="D994">
        <v>6</v>
      </c>
      <c r="E994" t="s">
        <v>5</v>
      </c>
      <c r="F994">
        <v>3</v>
      </c>
      <c r="G994" t="s">
        <v>68</v>
      </c>
      <c r="H994" s="6">
        <v>7453</v>
      </c>
      <c r="I994" s="6">
        <v>90</v>
      </c>
      <c r="J994" s="7">
        <v>4284</v>
      </c>
      <c r="K994" s="7">
        <v>2322432860</v>
      </c>
      <c r="L994" s="7">
        <v>9000000</v>
      </c>
      <c r="M994" s="7">
        <f t="shared" si="143"/>
        <v>2331432860</v>
      </c>
      <c r="N994">
        <v>3256.3111550215913</v>
      </c>
      <c r="O994" t="e">
        <f t="shared" si="141"/>
        <v>#DIV/0!</v>
      </c>
      <c r="P994">
        <f t="shared" si="142"/>
        <v>0</v>
      </c>
    </row>
    <row r="995" spans="2:16" x14ac:dyDescent="0.25">
      <c r="B995" t="s">
        <v>82</v>
      </c>
      <c r="C995" t="s">
        <v>104</v>
      </c>
      <c r="D995">
        <v>6</v>
      </c>
      <c r="E995" t="s">
        <v>5</v>
      </c>
      <c r="F995">
        <v>4</v>
      </c>
      <c r="G995" t="s">
        <v>69</v>
      </c>
      <c r="H995" s="6">
        <v>858</v>
      </c>
      <c r="I995" s="6">
        <v>67</v>
      </c>
      <c r="J995" s="7">
        <v>699</v>
      </c>
      <c r="K995" s="7">
        <v>330698441</v>
      </c>
      <c r="L995" s="7">
        <v>6700000</v>
      </c>
      <c r="M995" s="7">
        <f t="shared" si="143"/>
        <v>337398441</v>
      </c>
      <c r="N995">
        <v>10520.164013837739</v>
      </c>
      <c r="O995" t="e">
        <f t="shared" si="141"/>
        <v>#DIV/0!</v>
      </c>
      <c r="P995">
        <f t="shared" si="142"/>
        <v>0</v>
      </c>
    </row>
    <row r="996" spans="2:16" x14ac:dyDescent="0.25">
      <c r="B996" t="s">
        <v>82</v>
      </c>
      <c r="C996" t="s">
        <v>104</v>
      </c>
      <c r="D996">
        <v>6</v>
      </c>
      <c r="E996" t="s">
        <v>5</v>
      </c>
      <c r="F996">
        <v>5</v>
      </c>
      <c r="G996" t="s">
        <v>70</v>
      </c>
      <c r="H996" s="6">
        <v>3925</v>
      </c>
      <c r="I996" s="6">
        <v>73</v>
      </c>
      <c r="J996" s="7">
        <v>2381</v>
      </c>
      <c r="K996" s="7">
        <v>1402948964</v>
      </c>
      <c r="L996" s="7">
        <v>7275000</v>
      </c>
      <c r="M996" s="7">
        <f t="shared" si="143"/>
        <v>1410223964</v>
      </c>
      <c r="N996">
        <v>7689.5675695475775</v>
      </c>
      <c r="O996" t="e">
        <f t="shared" si="141"/>
        <v>#DIV/0!</v>
      </c>
      <c r="P996">
        <f t="shared" si="142"/>
        <v>0</v>
      </c>
    </row>
    <row r="997" spans="2:16" x14ac:dyDescent="0.25">
      <c r="B997" t="s">
        <v>82</v>
      </c>
      <c r="C997" t="s">
        <v>104</v>
      </c>
      <c r="D997">
        <v>6</v>
      </c>
      <c r="E997" t="s">
        <v>5</v>
      </c>
      <c r="F997">
        <v>6</v>
      </c>
      <c r="G997" t="s">
        <v>71</v>
      </c>
      <c r="H997" s="6">
        <v>2491</v>
      </c>
      <c r="I997" s="6">
        <v>246</v>
      </c>
      <c r="J997" s="7">
        <v>1979</v>
      </c>
      <c r="K997" s="7">
        <v>990162845</v>
      </c>
      <c r="L997" s="7">
        <v>24600000</v>
      </c>
      <c r="M997" s="7">
        <f t="shared" si="143"/>
        <v>1014762845</v>
      </c>
      <c r="N997">
        <v>14123.612221792979</v>
      </c>
      <c r="O997" t="e">
        <f t="shared" si="141"/>
        <v>#DIV/0!</v>
      </c>
      <c r="P997">
        <f t="shared" si="142"/>
        <v>0</v>
      </c>
    </row>
    <row r="998" spans="2:16" x14ac:dyDescent="0.25">
      <c r="B998" t="s">
        <v>82</v>
      </c>
      <c r="C998" t="s">
        <v>104</v>
      </c>
      <c r="D998">
        <v>6</v>
      </c>
      <c r="E998" t="s">
        <v>5</v>
      </c>
      <c r="F998">
        <v>7</v>
      </c>
      <c r="G998" t="s">
        <v>72</v>
      </c>
      <c r="H998" s="6">
        <v>5823</v>
      </c>
      <c r="I998" s="6">
        <v>233</v>
      </c>
      <c r="J998" s="7">
        <v>3384</v>
      </c>
      <c r="K998" s="7">
        <v>1740508890</v>
      </c>
      <c r="L998" s="7">
        <v>23300000</v>
      </c>
      <c r="M998" s="7">
        <f t="shared" si="143"/>
        <v>1763808890</v>
      </c>
      <c r="N998">
        <v>17315.743941225446</v>
      </c>
      <c r="O998" t="e">
        <f t="shared" si="141"/>
        <v>#DIV/0!</v>
      </c>
      <c r="P998">
        <f t="shared" si="142"/>
        <v>0</v>
      </c>
    </row>
    <row r="999" spans="2:16" x14ac:dyDescent="0.25">
      <c r="B999" t="s">
        <v>82</v>
      </c>
      <c r="C999" t="s">
        <v>104</v>
      </c>
      <c r="D999">
        <v>6</v>
      </c>
      <c r="E999" t="s">
        <v>5</v>
      </c>
      <c r="F999">
        <v>8</v>
      </c>
      <c r="G999" t="s">
        <v>73</v>
      </c>
      <c r="H999" s="6">
        <v>5984</v>
      </c>
      <c r="I999" s="6">
        <v>89</v>
      </c>
      <c r="J999" s="7">
        <v>3403</v>
      </c>
      <c r="K999" s="7">
        <v>1799555337</v>
      </c>
      <c r="L999" s="7">
        <v>8900000</v>
      </c>
      <c r="M999" s="7">
        <f t="shared" si="143"/>
        <v>1808455337</v>
      </c>
      <c r="N999">
        <v>5283.9701376475314</v>
      </c>
      <c r="O999">
        <f t="shared" si="141"/>
        <v>2576.8769534050175</v>
      </c>
      <c r="P999">
        <f t="shared" si="142"/>
        <v>408.18663879887976</v>
      </c>
    </row>
    <row r="1000" spans="2:16" x14ac:dyDescent="0.25">
      <c r="B1000" t="s">
        <v>82</v>
      </c>
      <c r="C1000" t="s">
        <v>104</v>
      </c>
      <c r="D1000">
        <v>6</v>
      </c>
      <c r="E1000" t="s">
        <v>5</v>
      </c>
      <c r="F1000">
        <v>9</v>
      </c>
      <c r="G1000" t="s">
        <v>74</v>
      </c>
      <c r="H1000" s="6">
        <v>1904</v>
      </c>
      <c r="I1000" s="6">
        <v>191</v>
      </c>
      <c r="J1000" s="7">
        <v>1462</v>
      </c>
      <c r="K1000" s="7">
        <v>779310677</v>
      </c>
      <c r="L1000" s="7">
        <v>19100000</v>
      </c>
      <c r="M1000" s="7">
        <f t="shared" si="143"/>
        <v>798410677</v>
      </c>
      <c r="N1000">
        <v>12641.491396565345</v>
      </c>
      <c r="O1000" t="e">
        <f t="shared" si="141"/>
        <v>#DIV/0!</v>
      </c>
      <c r="P1000">
        <f t="shared" si="142"/>
        <v>0</v>
      </c>
    </row>
    <row r="1001" spans="2:16" x14ac:dyDescent="0.25">
      <c r="B1001" t="s">
        <v>82</v>
      </c>
      <c r="C1001" t="s">
        <v>104</v>
      </c>
      <c r="D1001">
        <v>6</v>
      </c>
      <c r="E1001" t="s">
        <v>5</v>
      </c>
      <c r="F1001">
        <v>10</v>
      </c>
      <c r="G1001" t="s">
        <v>75</v>
      </c>
      <c r="H1001" s="6">
        <v>4756</v>
      </c>
      <c r="I1001" s="6">
        <v>4</v>
      </c>
      <c r="J1001" s="7">
        <v>2863</v>
      </c>
      <c r="K1001" s="7">
        <v>1413245598</v>
      </c>
      <c r="L1001" s="7">
        <v>400000</v>
      </c>
      <c r="M1001" s="7">
        <f t="shared" si="143"/>
        <v>1413645598</v>
      </c>
      <c r="N1001">
        <v>4938.3502204181432</v>
      </c>
      <c r="O1001" t="e">
        <f t="shared" si="141"/>
        <v>#DIV/0!</v>
      </c>
      <c r="P1001">
        <f t="shared" si="142"/>
        <v>0</v>
      </c>
    </row>
    <row r="1002" spans="2:16" x14ac:dyDescent="0.25">
      <c r="B1002" t="s">
        <v>82</v>
      </c>
      <c r="C1002" t="s">
        <v>104</v>
      </c>
      <c r="D1002">
        <v>6</v>
      </c>
      <c r="E1002" t="s">
        <v>5</v>
      </c>
      <c r="F1002">
        <v>11</v>
      </c>
      <c r="G1002" t="s">
        <v>76</v>
      </c>
      <c r="H1002" s="6">
        <v>730</v>
      </c>
      <c r="I1002" s="6">
        <v>23</v>
      </c>
      <c r="J1002" s="7">
        <v>584</v>
      </c>
      <c r="K1002" s="7">
        <v>279176376</v>
      </c>
      <c r="L1002" s="7">
        <v>2300000</v>
      </c>
      <c r="M1002" s="7">
        <f t="shared" si="143"/>
        <v>281476376</v>
      </c>
      <c r="N1002">
        <v>32918.459209620392</v>
      </c>
      <c r="O1002">
        <f t="shared" si="141"/>
        <v>3658962.5188536951</v>
      </c>
      <c r="P1002">
        <f t="shared" si="142"/>
        <v>2137.1253102101455</v>
      </c>
    </row>
    <row r="1003" spans="2:16" x14ac:dyDescent="0.25">
      <c r="B1003" t="s">
        <v>82</v>
      </c>
      <c r="C1003" t="s">
        <v>104</v>
      </c>
      <c r="D1003">
        <v>7</v>
      </c>
      <c r="E1003" t="s">
        <v>6</v>
      </c>
      <c r="F1003">
        <v>1</v>
      </c>
      <c r="G1003" t="s">
        <v>6</v>
      </c>
      <c r="H1003" s="6">
        <v>6707</v>
      </c>
      <c r="I1003" s="6">
        <v>781</v>
      </c>
      <c r="J1003" s="7">
        <v>5162</v>
      </c>
      <c r="K1003" s="7">
        <v>2547235258</v>
      </c>
      <c r="L1003" s="7">
        <v>78500000</v>
      </c>
      <c r="M1003" s="7">
        <f t="shared" si="143"/>
        <v>2625735258</v>
      </c>
      <c r="N1003">
        <v>46173.836792201844</v>
      </c>
      <c r="O1003">
        <f t="shared" si="141"/>
        <v>2464248.2054438516</v>
      </c>
      <c r="P1003">
        <f t="shared" si="142"/>
        <v>390.18023802264327</v>
      </c>
    </row>
    <row r="1004" spans="2:16" x14ac:dyDescent="0.25">
      <c r="B1004" t="s">
        <v>82</v>
      </c>
      <c r="C1004" t="s">
        <v>104</v>
      </c>
      <c r="D1004">
        <v>7</v>
      </c>
      <c r="E1004" t="s">
        <v>6</v>
      </c>
      <c r="F1004">
        <v>2</v>
      </c>
      <c r="G1004" t="s">
        <v>77</v>
      </c>
      <c r="H1004" s="6">
        <v>5099</v>
      </c>
      <c r="I1004" s="6">
        <v>86</v>
      </c>
      <c r="J1004" s="7">
        <v>4293</v>
      </c>
      <c r="K1004" s="7">
        <v>1642048535</v>
      </c>
      <c r="L1004" s="7">
        <v>8600000</v>
      </c>
      <c r="M1004" s="7">
        <f t="shared" si="143"/>
        <v>1650648535</v>
      </c>
      <c r="N1004">
        <v>19552.512928644737</v>
      </c>
      <c r="O1004">
        <f t="shared" si="141"/>
        <v>1008439.4195841009</v>
      </c>
      <c r="P1004">
        <f t="shared" si="142"/>
        <v>391.87406437025646</v>
      </c>
    </row>
    <row r="1005" spans="2:16" x14ac:dyDescent="0.25">
      <c r="B1005" t="s">
        <v>82</v>
      </c>
      <c r="C1005" t="s">
        <v>104</v>
      </c>
      <c r="D1005">
        <v>7</v>
      </c>
      <c r="E1005" t="s">
        <v>6</v>
      </c>
      <c r="F1005">
        <v>3</v>
      </c>
      <c r="G1005" t="s">
        <v>78</v>
      </c>
      <c r="H1005" s="6">
        <v>3525</v>
      </c>
      <c r="I1005" s="6">
        <v>71</v>
      </c>
      <c r="J1005" s="7">
        <v>2904</v>
      </c>
      <c r="K1005" s="7">
        <v>1175557490</v>
      </c>
      <c r="L1005" s="7">
        <v>7100000</v>
      </c>
      <c r="M1005" s="7">
        <f t="shared" si="143"/>
        <v>1182657490</v>
      </c>
      <c r="N1005">
        <v>16150.347077683142</v>
      </c>
      <c r="O1005">
        <f t="shared" si="141"/>
        <v>15235950.320008393</v>
      </c>
      <c r="P1005">
        <f t="shared" si="142"/>
        <v>17982.751924961321</v>
      </c>
    </row>
    <row r="1006" spans="2:16" x14ac:dyDescent="0.25">
      <c r="B1006" t="s">
        <v>82</v>
      </c>
      <c r="C1006" t="s">
        <v>104</v>
      </c>
      <c r="D1006">
        <v>7</v>
      </c>
      <c r="E1006" t="s">
        <v>6</v>
      </c>
      <c r="F1006">
        <v>4</v>
      </c>
      <c r="G1006" t="s">
        <v>91</v>
      </c>
      <c r="H1006" s="6">
        <v>3844</v>
      </c>
      <c r="I1006" s="6">
        <v>283</v>
      </c>
      <c r="J1006" s="7">
        <v>2769</v>
      </c>
      <c r="K1006" s="7">
        <v>1400168379</v>
      </c>
      <c r="L1006" s="7">
        <v>28200000</v>
      </c>
      <c r="M1006" s="7">
        <f t="shared" si="143"/>
        <v>1428368379</v>
      </c>
      <c r="N1006">
        <v>14864.583100615211</v>
      </c>
      <c r="O1006">
        <f t="shared" si="141"/>
        <v>2384572.1393034826</v>
      </c>
      <c r="P1006">
        <f t="shared" si="142"/>
        <v>193.46617261542823</v>
      </c>
    </row>
    <row r="1007" spans="2:16" x14ac:dyDescent="0.25">
      <c r="B1007" t="s">
        <v>82</v>
      </c>
      <c r="C1007" t="s">
        <v>104</v>
      </c>
      <c r="D1007">
        <v>7</v>
      </c>
      <c r="E1007" t="s">
        <v>6</v>
      </c>
      <c r="F1007">
        <v>5</v>
      </c>
      <c r="G1007" t="s">
        <v>79</v>
      </c>
      <c r="H1007" s="6">
        <v>2701</v>
      </c>
      <c r="I1007" s="6">
        <v>198</v>
      </c>
      <c r="J1007" s="7">
        <v>2053</v>
      </c>
      <c r="K1007" s="7">
        <v>974474495</v>
      </c>
      <c r="L1007" s="7">
        <v>19800000</v>
      </c>
      <c r="M1007" s="7">
        <f t="shared" si="143"/>
        <v>994274495</v>
      </c>
      <c r="N1007">
        <v>14869.302257052212</v>
      </c>
      <c r="O1007" t="e">
        <f t="shared" si="141"/>
        <v>#DIV/0!</v>
      </c>
      <c r="P1007">
        <f t="shared" si="142"/>
        <v>0</v>
      </c>
    </row>
    <row r="1008" spans="2:16" x14ac:dyDescent="0.25">
      <c r="B1008" t="s">
        <v>82</v>
      </c>
      <c r="C1008" t="s">
        <v>104</v>
      </c>
      <c r="D1008">
        <v>7</v>
      </c>
      <c r="E1008" t="s">
        <v>6</v>
      </c>
      <c r="F1008">
        <v>6</v>
      </c>
      <c r="G1008" t="s">
        <v>80</v>
      </c>
      <c r="H1008" s="6">
        <v>1928</v>
      </c>
      <c r="I1008" s="6">
        <v>13</v>
      </c>
      <c r="J1008" s="7">
        <v>1598</v>
      </c>
      <c r="K1008" s="7">
        <v>599116943</v>
      </c>
      <c r="L1008" s="7">
        <v>1300000</v>
      </c>
      <c r="M1008" s="7">
        <f t="shared" si="143"/>
        <v>600416943</v>
      </c>
    </row>
    <row r="1009" spans="1:16" x14ac:dyDescent="0.25">
      <c r="B1009" t="s">
        <v>130</v>
      </c>
      <c r="H1009" s="6">
        <f t="shared" ref="H1009:M1009" si="144">SUM(H928:H1008)</f>
        <v>302966</v>
      </c>
      <c r="I1009" s="6">
        <f t="shared" si="144"/>
        <v>10902</v>
      </c>
      <c r="J1009" s="7">
        <f t="shared" si="144"/>
        <v>201781</v>
      </c>
      <c r="K1009" s="7">
        <f t="shared" si="144"/>
        <v>103762667672</v>
      </c>
      <c r="L1009" s="7">
        <f t="shared" si="144"/>
        <v>1196846158</v>
      </c>
      <c r="M1009" s="7">
        <f t="shared" si="144"/>
        <v>104959513830</v>
      </c>
    </row>
    <row r="1010" spans="1:16" x14ac:dyDescent="0.25">
      <c r="J1010" s="7"/>
      <c r="K1010" s="7"/>
      <c r="L1010" s="7"/>
      <c r="M1010" s="7"/>
    </row>
    <row r="1011" spans="1:16" x14ac:dyDescent="0.25">
      <c r="A1011">
        <v>9</v>
      </c>
      <c r="B1011" s="4" t="s">
        <v>142</v>
      </c>
      <c r="J1011" s="7"/>
      <c r="K1011" s="7"/>
      <c r="L1011" s="7"/>
      <c r="M1011" s="7"/>
      <c r="N1011">
        <v>49597.310694731998</v>
      </c>
      <c r="O1011">
        <f t="shared" ref="O1011:O1042" si="145">K928/H928</f>
        <v>342866.03034891794</v>
      </c>
      <c r="P1011">
        <f t="shared" ref="P1011:P1042" si="146">K928/N1011</f>
        <v>109564.0799648676</v>
      </c>
    </row>
    <row r="1012" spans="1:16" x14ac:dyDescent="0.25">
      <c r="A1012">
        <v>9</v>
      </c>
      <c r="B1012" t="s">
        <v>82</v>
      </c>
      <c r="C1012" t="s">
        <v>84</v>
      </c>
      <c r="D1012">
        <v>1</v>
      </c>
      <c r="E1012" t="s">
        <v>0</v>
      </c>
      <c r="F1012">
        <v>1</v>
      </c>
      <c r="G1012" t="s">
        <v>0</v>
      </c>
      <c r="H1012" s="6">
        <v>9335</v>
      </c>
      <c r="I1012" s="6">
        <v>0</v>
      </c>
      <c r="J1012" s="6">
        <v>9335</v>
      </c>
      <c r="K1012" s="7">
        <v>2018761000</v>
      </c>
      <c r="L1012" s="6">
        <v>0</v>
      </c>
      <c r="M1012" s="6">
        <f t="shared" ref="M1012:M1043" si="147">+K1012+L1012</f>
        <v>2018761000</v>
      </c>
      <c r="N1012">
        <v>6830.8210846353886</v>
      </c>
      <c r="O1012">
        <f t="shared" si="145"/>
        <v>338397.50490633363</v>
      </c>
      <c r="P1012">
        <f t="shared" si="146"/>
        <v>55534.114903588983</v>
      </c>
    </row>
    <row r="1013" spans="1:16" x14ac:dyDescent="0.25">
      <c r="A1013">
        <v>9</v>
      </c>
      <c r="B1013" t="s">
        <v>82</v>
      </c>
      <c r="C1013" t="s">
        <v>84</v>
      </c>
      <c r="D1013">
        <v>1</v>
      </c>
      <c r="E1013" t="s">
        <v>0</v>
      </c>
      <c r="F1013">
        <v>2</v>
      </c>
      <c r="G1013" t="s">
        <v>7</v>
      </c>
      <c r="H1013" s="6">
        <v>808</v>
      </c>
      <c r="I1013" s="6">
        <v>0</v>
      </c>
      <c r="J1013" s="6">
        <v>808</v>
      </c>
      <c r="K1013" s="7">
        <v>176740000</v>
      </c>
      <c r="L1013" s="6">
        <v>0</v>
      </c>
      <c r="M1013" s="6">
        <f t="shared" si="147"/>
        <v>176740000</v>
      </c>
      <c r="N1013">
        <v>38288.035322640673</v>
      </c>
      <c r="O1013">
        <f t="shared" si="145"/>
        <v>306853.39481065917</v>
      </c>
      <c r="P1013">
        <f t="shared" si="146"/>
        <v>91427.609134334911</v>
      </c>
    </row>
    <row r="1014" spans="1:16" x14ac:dyDescent="0.25">
      <c r="A1014">
        <v>9</v>
      </c>
      <c r="B1014" t="s">
        <v>82</v>
      </c>
      <c r="C1014" t="s">
        <v>84</v>
      </c>
      <c r="D1014">
        <v>1</v>
      </c>
      <c r="E1014" t="s">
        <v>0</v>
      </c>
      <c r="F1014">
        <v>3</v>
      </c>
      <c r="G1014" t="s">
        <v>8</v>
      </c>
      <c r="H1014" s="6">
        <v>8177</v>
      </c>
      <c r="I1014" s="6">
        <v>0</v>
      </c>
      <c r="J1014" s="6">
        <v>8177</v>
      </c>
      <c r="K1014" s="7">
        <v>1816658000</v>
      </c>
      <c r="L1014" s="6">
        <v>0</v>
      </c>
      <c r="M1014" s="6">
        <f t="shared" si="147"/>
        <v>1816658000</v>
      </c>
      <c r="N1014">
        <v>7533.8623096473575</v>
      </c>
      <c r="O1014">
        <f t="shared" si="145"/>
        <v>298170.46487985214</v>
      </c>
      <c r="P1014">
        <f t="shared" si="146"/>
        <v>128468.14677786476</v>
      </c>
    </row>
    <row r="1015" spans="1:16" x14ac:dyDescent="0.25">
      <c r="A1015">
        <v>9</v>
      </c>
      <c r="B1015" t="s">
        <v>82</v>
      </c>
      <c r="C1015" t="s">
        <v>84</v>
      </c>
      <c r="D1015">
        <v>1</v>
      </c>
      <c r="E1015" t="s">
        <v>0</v>
      </c>
      <c r="F1015">
        <v>4</v>
      </c>
      <c r="G1015" t="s">
        <v>9</v>
      </c>
      <c r="H1015" s="6">
        <v>2521</v>
      </c>
      <c r="I1015" s="6">
        <v>0</v>
      </c>
      <c r="J1015" s="6">
        <v>2521</v>
      </c>
      <c r="K1015" s="7">
        <v>603569000</v>
      </c>
      <c r="L1015" s="6">
        <v>0</v>
      </c>
      <c r="M1015" s="6">
        <f t="shared" si="147"/>
        <v>603569000</v>
      </c>
      <c r="N1015">
        <v>4290.1650067549108</v>
      </c>
      <c r="O1015">
        <f t="shared" si="145"/>
        <v>306851.99583911232</v>
      </c>
      <c r="P1015">
        <f t="shared" si="146"/>
        <v>103138.35885177134</v>
      </c>
    </row>
    <row r="1016" spans="1:16" x14ac:dyDescent="0.25">
      <c r="A1016">
        <v>9</v>
      </c>
      <c r="B1016" t="s">
        <v>82</v>
      </c>
      <c r="C1016" t="s">
        <v>84</v>
      </c>
      <c r="D1016">
        <v>1</v>
      </c>
      <c r="E1016" t="s">
        <v>0</v>
      </c>
      <c r="F1016">
        <v>5</v>
      </c>
      <c r="G1016" t="s">
        <v>10</v>
      </c>
      <c r="H1016" s="6">
        <v>1001</v>
      </c>
      <c r="I1016" s="6">
        <v>0</v>
      </c>
      <c r="J1016" s="6">
        <v>1001</v>
      </c>
      <c r="K1016" s="7">
        <v>220270000</v>
      </c>
      <c r="L1016" s="6">
        <v>0</v>
      </c>
      <c r="M1016" s="6">
        <f t="shared" si="147"/>
        <v>220270000</v>
      </c>
      <c r="N1016">
        <v>13065.641096825666</v>
      </c>
      <c r="O1016">
        <f t="shared" si="145"/>
        <v>314825.02425652102</v>
      </c>
      <c r="P1016">
        <f t="shared" si="146"/>
        <v>145031.67559534288</v>
      </c>
    </row>
    <row r="1017" spans="1:16" x14ac:dyDescent="0.25">
      <c r="A1017">
        <v>9</v>
      </c>
      <c r="B1017" t="s">
        <v>82</v>
      </c>
      <c r="C1017" t="s">
        <v>84</v>
      </c>
      <c r="D1017">
        <v>1</v>
      </c>
      <c r="E1017" t="s">
        <v>0</v>
      </c>
      <c r="F1017">
        <v>6</v>
      </c>
      <c r="G1017" t="s">
        <v>11</v>
      </c>
      <c r="H1017" s="6">
        <v>3194</v>
      </c>
      <c r="I1017" s="6">
        <v>0</v>
      </c>
      <c r="J1017" s="6">
        <v>3194</v>
      </c>
      <c r="K1017" s="7">
        <v>677155000</v>
      </c>
      <c r="L1017" s="6">
        <v>0</v>
      </c>
      <c r="M1017" s="6">
        <f t="shared" si="147"/>
        <v>677155000</v>
      </c>
      <c r="N1017">
        <v>4691.2420885124211</v>
      </c>
      <c r="O1017">
        <f t="shared" si="145"/>
        <v>311277.03377016127</v>
      </c>
      <c r="P1017">
        <f t="shared" si="146"/>
        <v>131643.9491605582</v>
      </c>
    </row>
    <row r="1018" spans="1:16" x14ac:dyDescent="0.25">
      <c r="A1018">
        <v>9</v>
      </c>
      <c r="B1018" t="s">
        <v>82</v>
      </c>
      <c r="C1018" t="s">
        <v>84</v>
      </c>
      <c r="D1018">
        <v>1</v>
      </c>
      <c r="E1018" t="s">
        <v>0</v>
      </c>
      <c r="F1018">
        <v>7</v>
      </c>
      <c r="G1018" t="s">
        <v>12</v>
      </c>
      <c r="H1018" s="6">
        <v>1462</v>
      </c>
      <c r="I1018" s="6">
        <v>0</v>
      </c>
      <c r="J1018" s="6">
        <v>1462</v>
      </c>
      <c r="K1018" s="7">
        <v>351084000</v>
      </c>
      <c r="L1018" s="6">
        <v>0</v>
      </c>
      <c r="M1018" s="6">
        <f t="shared" si="147"/>
        <v>351084000</v>
      </c>
      <c r="N1018">
        <v>18295.653043195947</v>
      </c>
      <c r="O1018">
        <f t="shared" si="145"/>
        <v>379878.46244131454</v>
      </c>
      <c r="P1018">
        <f t="shared" si="146"/>
        <v>132677.60212050728</v>
      </c>
    </row>
    <row r="1019" spans="1:16" x14ac:dyDescent="0.25">
      <c r="A1019">
        <v>9</v>
      </c>
      <c r="B1019" t="s">
        <v>82</v>
      </c>
      <c r="C1019" t="s">
        <v>84</v>
      </c>
      <c r="D1019">
        <v>1</v>
      </c>
      <c r="E1019" t="s">
        <v>0</v>
      </c>
      <c r="F1019">
        <v>8</v>
      </c>
      <c r="G1019" t="s">
        <v>13</v>
      </c>
      <c r="H1019" s="6">
        <v>3609</v>
      </c>
      <c r="I1019" s="6">
        <v>0</v>
      </c>
      <c r="J1019" s="6">
        <v>3609</v>
      </c>
      <c r="K1019" s="7">
        <v>783005000</v>
      </c>
      <c r="L1019" s="6">
        <v>0</v>
      </c>
      <c r="M1019" s="6">
        <f t="shared" si="147"/>
        <v>783005000</v>
      </c>
      <c r="N1019">
        <v>5720.334194750706</v>
      </c>
      <c r="O1019">
        <f t="shared" si="145"/>
        <v>323598.5898972603</v>
      </c>
      <c r="P1019">
        <f t="shared" si="146"/>
        <v>66073.613906481172</v>
      </c>
    </row>
    <row r="1020" spans="1:16" x14ac:dyDescent="0.25">
      <c r="A1020">
        <v>9</v>
      </c>
      <c r="B1020" t="s">
        <v>82</v>
      </c>
      <c r="C1020" t="s">
        <v>84</v>
      </c>
      <c r="D1020">
        <v>1</v>
      </c>
      <c r="E1020" t="s">
        <v>0</v>
      </c>
      <c r="F1020">
        <v>9</v>
      </c>
      <c r="G1020" t="s">
        <v>14</v>
      </c>
      <c r="H1020" s="6">
        <v>751</v>
      </c>
      <c r="I1020" s="6">
        <v>0</v>
      </c>
      <c r="J1020" s="6">
        <v>751</v>
      </c>
      <c r="K1020" s="7">
        <v>166290000</v>
      </c>
      <c r="L1020" s="6">
        <v>0</v>
      </c>
      <c r="M1020" s="6">
        <f t="shared" si="147"/>
        <v>166290000</v>
      </c>
      <c r="N1020">
        <v>18529.908495749431</v>
      </c>
      <c r="O1020">
        <f t="shared" si="145"/>
        <v>320502.43182204111</v>
      </c>
      <c r="P1020">
        <f t="shared" si="146"/>
        <v>101859.04703377024</v>
      </c>
    </row>
    <row r="1021" spans="1:16" x14ac:dyDescent="0.25">
      <c r="A1021">
        <v>9</v>
      </c>
      <c r="B1021" t="s">
        <v>82</v>
      </c>
      <c r="C1021" t="s">
        <v>84</v>
      </c>
      <c r="D1021">
        <v>1</v>
      </c>
      <c r="E1021" t="s">
        <v>0</v>
      </c>
      <c r="F1021">
        <v>10</v>
      </c>
      <c r="G1021" t="s">
        <v>15</v>
      </c>
      <c r="H1021" s="6">
        <v>3749</v>
      </c>
      <c r="I1021" s="6">
        <v>0</v>
      </c>
      <c r="J1021" s="6">
        <v>3749</v>
      </c>
      <c r="K1021" s="7">
        <v>792531000</v>
      </c>
      <c r="L1021" s="6">
        <v>0</v>
      </c>
      <c r="M1021" s="6">
        <f t="shared" si="147"/>
        <v>792531000</v>
      </c>
      <c r="N1021">
        <v>8033.2188091808002</v>
      </c>
      <c r="O1021">
        <f t="shared" si="145"/>
        <v>297748.1328671329</v>
      </c>
      <c r="P1021">
        <f t="shared" si="146"/>
        <v>74203.351876679109</v>
      </c>
    </row>
    <row r="1022" spans="1:16" x14ac:dyDescent="0.25">
      <c r="A1022">
        <v>9</v>
      </c>
      <c r="B1022" t="s">
        <v>82</v>
      </c>
      <c r="C1022" t="s">
        <v>84</v>
      </c>
      <c r="D1022">
        <v>1</v>
      </c>
      <c r="E1022" t="s">
        <v>0</v>
      </c>
      <c r="F1022">
        <v>11</v>
      </c>
      <c r="G1022" t="s">
        <v>16</v>
      </c>
      <c r="H1022" s="6">
        <v>1503</v>
      </c>
      <c r="I1022" s="6">
        <v>0</v>
      </c>
      <c r="J1022" s="6">
        <v>1503</v>
      </c>
      <c r="K1022" s="7">
        <v>371469000</v>
      </c>
      <c r="L1022" s="6">
        <v>0</v>
      </c>
      <c r="M1022" s="6">
        <f t="shared" si="147"/>
        <v>371469000</v>
      </c>
      <c r="N1022">
        <v>5560.8352940058221</v>
      </c>
      <c r="O1022">
        <f t="shared" si="145"/>
        <v>334856.35996055225</v>
      </c>
      <c r="P1022">
        <f t="shared" si="146"/>
        <v>244239.81725623432</v>
      </c>
    </row>
    <row r="1023" spans="1:16" x14ac:dyDescent="0.25">
      <c r="A1023">
        <v>9</v>
      </c>
      <c r="B1023" t="s">
        <v>82</v>
      </c>
      <c r="C1023" t="s">
        <v>84</v>
      </c>
      <c r="D1023">
        <v>1</v>
      </c>
      <c r="E1023" t="s">
        <v>0</v>
      </c>
      <c r="F1023">
        <v>12</v>
      </c>
      <c r="G1023" t="s">
        <v>17</v>
      </c>
      <c r="H1023" s="6">
        <v>2152</v>
      </c>
      <c r="I1023" s="6">
        <v>0</v>
      </c>
      <c r="J1023" s="6">
        <v>2152</v>
      </c>
      <c r="K1023" s="7">
        <v>511935000</v>
      </c>
      <c r="L1023" s="6">
        <v>0</v>
      </c>
      <c r="M1023" s="6">
        <f t="shared" si="147"/>
        <v>511935000</v>
      </c>
      <c r="N1023">
        <v>9177.0020128483975</v>
      </c>
      <c r="O1023">
        <f t="shared" si="145"/>
        <v>324445.33022170363</v>
      </c>
      <c r="P1023">
        <f t="shared" si="146"/>
        <v>90895.582547779486</v>
      </c>
    </row>
    <row r="1024" spans="1:16" x14ac:dyDescent="0.25">
      <c r="A1024">
        <v>9</v>
      </c>
      <c r="B1024" t="s">
        <v>82</v>
      </c>
      <c r="C1024" t="s">
        <v>84</v>
      </c>
      <c r="D1024">
        <v>1</v>
      </c>
      <c r="E1024" t="s">
        <v>0</v>
      </c>
      <c r="F1024">
        <v>13</v>
      </c>
      <c r="G1024" t="s">
        <v>18</v>
      </c>
      <c r="H1024" s="6">
        <v>1340</v>
      </c>
      <c r="I1024" s="6">
        <v>0</v>
      </c>
      <c r="J1024" s="6">
        <v>1340</v>
      </c>
      <c r="K1024" s="7">
        <v>316115000</v>
      </c>
      <c r="L1024" s="6">
        <v>0</v>
      </c>
      <c r="M1024" s="6">
        <f t="shared" si="147"/>
        <v>316115000</v>
      </c>
      <c r="N1024">
        <v>6503.8947080760236</v>
      </c>
      <c r="O1024">
        <f t="shared" si="145"/>
        <v>299090.86870897154</v>
      </c>
      <c r="P1024">
        <f t="shared" si="146"/>
        <v>63047.389203707098</v>
      </c>
    </row>
    <row r="1025" spans="1:16" x14ac:dyDescent="0.25">
      <c r="A1025">
        <v>9</v>
      </c>
      <c r="B1025" t="s">
        <v>82</v>
      </c>
      <c r="C1025" t="s">
        <v>84</v>
      </c>
      <c r="D1025">
        <v>1</v>
      </c>
      <c r="E1025" t="s">
        <v>0</v>
      </c>
      <c r="F1025">
        <v>14</v>
      </c>
      <c r="G1025" t="s">
        <v>19</v>
      </c>
      <c r="H1025" s="6">
        <v>871</v>
      </c>
      <c r="I1025" s="6">
        <v>0</v>
      </c>
      <c r="J1025" s="6">
        <v>871</v>
      </c>
      <c r="K1025" s="7">
        <v>202825000</v>
      </c>
      <c r="L1025" s="6">
        <v>0</v>
      </c>
      <c r="M1025" s="6">
        <f t="shared" si="147"/>
        <v>202825000</v>
      </c>
      <c r="N1025">
        <v>4021.2699482738321</v>
      </c>
      <c r="O1025">
        <f t="shared" si="145"/>
        <v>322349.31349206349</v>
      </c>
      <c r="P1025">
        <f t="shared" si="146"/>
        <v>60601.771115766256</v>
      </c>
    </row>
    <row r="1026" spans="1:16" x14ac:dyDescent="0.25">
      <c r="A1026">
        <v>9</v>
      </c>
      <c r="B1026" t="s">
        <v>82</v>
      </c>
      <c r="C1026" t="s">
        <v>84</v>
      </c>
      <c r="D1026">
        <v>1</v>
      </c>
      <c r="E1026" t="s">
        <v>0</v>
      </c>
      <c r="F1026">
        <v>15</v>
      </c>
      <c r="G1026" t="s">
        <v>20</v>
      </c>
      <c r="H1026" s="6">
        <v>522</v>
      </c>
      <c r="I1026" s="6">
        <v>0</v>
      </c>
      <c r="J1026" s="6">
        <v>522</v>
      </c>
      <c r="K1026" s="7">
        <v>122085000</v>
      </c>
      <c r="L1026" s="6">
        <v>0</v>
      </c>
      <c r="M1026" s="6">
        <f t="shared" si="147"/>
        <v>122085000</v>
      </c>
      <c r="N1026">
        <v>1929.5264882058982</v>
      </c>
      <c r="O1026">
        <f t="shared" si="145"/>
        <v>420095.20734506502</v>
      </c>
      <c r="P1026">
        <f t="shared" si="146"/>
        <v>284559.15964674216</v>
      </c>
    </row>
    <row r="1027" spans="1:16" x14ac:dyDescent="0.25">
      <c r="A1027">
        <v>9</v>
      </c>
      <c r="B1027" t="s">
        <v>82</v>
      </c>
      <c r="C1027" t="s">
        <v>84</v>
      </c>
      <c r="D1027">
        <v>1</v>
      </c>
      <c r="E1027" t="s">
        <v>0</v>
      </c>
      <c r="F1027">
        <v>16</v>
      </c>
      <c r="G1027" t="s">
        <v>21</v>
      </c>
      <c r="H1027" s="6">
        <v>595</v>
      </c>
      <c r="I1027" s="6">
        <v>0</v>
      </c>
      <c r="J1027" s="6">
        <v>595</v>
      </c>
      <c r="K1027" s="7">
        <v>133225000</v>
      </c>
      <c r="L1027" s="6">
        <v>0</v>
      </c>
      <c r="M1027" s="6">
        <f t="shared" si="147"/>
        <v>133225000</v>
      </c>
      <c r="N1027">
        <v>1556.3990114368446</v>
      </c>
      <c r="O1027">
        <f t="shared" si="145"/>
        <v>382546.79503105592</v>
      </c>
      <c r="P1027">
        <f t="shared" si="146"/>
        <v>158288.54566835272</v>
      </c>
    </row>
    <row r="1028" spans="1:16" x14ac:dyDescent="0.25">
      <c r="A1028">
        <v>9</v>
      </c>
      <c r="B1028" t="s">
        <v>82</v>
      </c>
      <c r="C1028" t="s">
        <v>84</v>
      </c>
      <c r="D1028">
        <v>1</v>
      </c>
      <c r="E1028" t="s">
        <v>0</v>
      </c>
      <c r="F1028">
        <v>17</v>
      </c>
      <c r="G1028" t="s">
        <v>22</v>
      </c>
      <c r="H1028" s="6">
        <v>402</v>
      </c>
      <c r="I1028" s="6">
        <v>0</v>
      </c>
      <c r="J1028" s="6">
        <v>402</v>
      </c>
      <c r="K1028" s="7">
        <v>91495000</v>
      </c>
      <c r="L1028" s="6">
        <v>0</v>
      </c>
      <c r="M1028" s="6">
        <f t="shared" si="147"/>
        <v>91495000</v>
      </c>
      <c r="N1028">
        <v>9054.9907626784188</v>
      </c>
      <c r="O1028">
        <f t="shared" si="145"/>
        <v>313408.23591874423</v>
      </c>
      <c r="P1028">
        <f t="shared" si="146"/>
        <v>74968.849421465566</v>
      </c>
    </row>
    <row r="1029" spans="1:16" x14ac:dyDescent="0.25">
      <c r="A1029">
        <v>9</v>
      </c>
      <c r="B1029" t="s">
        <v>82</v>
      </c>
      <c r="C1029" t="s">
        <v>84</v>
      </c>
      <c r="D1029">
        <v>1</v>
      </c>
      <c r="E1029" t="s">
        <v>0</v>
      </c>
      <c r="F1029">
        <v>18</v>
      </c>
      <c r="G1029" t="s">
        <v>23</v>
      </c>
      <c r="H1029" s="6">
        <v>1310</v>
      </c>
      <c r="I1029" s="6">
        <v>0</v>
      </c>
      <c r="J1029" s="6">
        <v>1310</v>
      </c>
      <c r="K1029" s="7">
        <v>328619898</v>
      </c>
      <c r="L1029" s="6">
        <v>0</v>
      </c>
      <c r="M1029" s="6">
        <f t="shared" si="147"/>
        <v>328619898</v>
      </c>
      <c r="N1029">
        <v>50441.874323327494</v>
      </c>
      <c r="O1029">
        <f t="shared" si="145"/>
        <v>275798.1756587202</v>
      </c>
      <c r="P1029">
        <f t="shared" si="146"/>
        <v>108942.79254525318</v>
      </c>
    </row>
    <row r="1030" spans="1:16" x14ac:dyDescent="0.25">
      <c r="A1030">
        <v>9</v>
      </c>
      <c r="B1030" t="s">
        <v>82</v>
      </c>
      <c r="C1030" t="s">
        <v>84</v>
      </c>
      <c r="D1030">
        <v>1</v>
      </c>
      <c r="E1030" t="s">
        <v>0</v>
      </c>
      <c r="F1030">
        <v>19</v>
      </c>
      <c r="G1030" t="s">
        <v>24</v>
      </c>
      <c r="H1030" s="6">
        <v>12020</v>
      </c>
      <c r="I1030" s="6">
        <v>0</v>
      </c>
      <c r="J1030" s="6">
        <v>12020</v>
      </c>
      <c r="K1030" s="7">
        <v>2835059000</v>
      </c>
      <c r="L1030" s="6">
        <v>0</v>
      </c>
      <c r="M1030" s="6">
        <f t="shared" si="147"/>
        <v>2835059000</v>
      </c>
      <c r="N1030">
        <v>3571.3091537024716</v>
      </c>
      <c r="O1030">
        <f t="shared" si="145"/>
        <v>334916.30163236335</v>
      </c>
      <c r="P1030">
        <f t="shared" si="146"/>
        <v>132135.59753312639</v>
      </c>
    </row>
    <row r="1031" spans="1:16" x14ac:dyDescent="0.25">
      <c r="A1031">
        <v>9</v>
      </c>
      <c r="B1031" t="s">
        <v>82</v>
      </c>
      <c r="C1031" t="s">
        <v>84</v>
      </c>
      <c r="D1031">
        <v>1</v>
      </c>
      <c r="E1031" t="s">
        <v>0</v>
      </c>
      <c r="F1031">
        <v>20</v>
      </c>
      <c r="G1031" t="s">
        <v>25</v>
      </c>
      <c r="H1031" s="6">
        <v>1003</v>
      </c>
      <c r="I1031" s="6">
        <v>0</v>
      </c>
      <c r="J1031" s="6">
        <v>1003</v>
      </c>
      <c r="K1031" s="7">
        <v>239090000</v>
      </c>
      <c r="L1031" s="6">
        <v>0</v>
      </c>
      <c r="M1031" s="6">
        <f t="shared" si="147"/>
        <v>239090000</v>
      </c>
      <c r="N1031">
        <v>49360.915094174881</v>
      </c>
      <c r="O1031">
        <f t="shared" si="145"/>
        <v>285232.22827032773</v>
      </c>
      <c r="P1031">
        <f t="shared" si="146"/>
        <v>59767.063300415801</v>
      </c>
    </row>
    <row r="1032" spans="1:16" x14ac:dyDescent="0.25">
      <c r="A1032">
        <v>9</v>
      </c>
      <c r="B1032" t="s">
        <v>82</v>
      </c>
      <c r="C1032" t="s">
        <v>84</v>
      </c>
      <c r="D1032">
        <v>2</v>
      </c>
      <c r="E1032" t="s">
        <v>1</v>
      </c>
      <c r="F1032">
        <v>1</v>
      </c>
      <c r="G1032" t="s">
        <v>1</v>
      </c>
      <c r="H1032" s="6">
        <v>8245</v>
      </c>
      <c r="I1032" s="6">
        <v>0</v>
      </c>
      <c r="J1032" s="6">
        <v>8245</v>
      </c>
      <c r="K1032" s="7">
        <v>1778945068</v>
      </c>
      <c r="L1032" s="6">
        <v>0</v>
      </c>
      <c r="M1032" s="6">
        <f t="shared" si="147"/>
        <v>1778945068</v>
      </c>
      <c r="N1032">
        <v>19834.498478268597</v>
      </c>
      <c r="O1032">
        <f t="shared" si="145"/>
        <v>285735.94536585367</v>
      </c>
      <c r="P1032">
        <f t="shared" si="146"/>
        <v>103363.10798310455</v>
      </c>
    </row>
    <row r="1033" spans="1:16" x14ac:dyDescent="0.25">
      <c r="A1033">
        <v>9</v>
      </c>
      <c r="B1033" t="s">
        <v>82</v>
      </c>
      <c r="C1033" t="s">
        <v>84</v>
      </c>
      <c r="D1033">
        <v>2</v>
      </c>
      <c r="E1033" t="s">
        <v>1</v>
      </c>
      <c r="F1033">
        <v>2</v>
      </c>
      <c r="G1033" t="s">
        <v>26</v>
      </c>
      <c r="H1033" s="6">
        <v>5480</v>
      </c>
      <c r="I1033" s="6">
        <v>0</v>
      </c>
      <c r="J1033" s="6">
        <v>5480</v>
      </c>
      <c r="K1033" s="7">
        <v>1205390000</v>
      </c>
      <c r="L1033" s="6">
        <v>0</v>
      </c>
      <c r="M1033" s="6">
        <f t="shared" si="147"/>
        <v>1205390000</v>
      </c>
      <c r="N1033">
        <v>17201.009398156104</v>
      </c>
      <c r="O1033">
        <f t="shared" si="145"/>
        <v>273126.76469614176</v>
      </c>
      <c r="P1033">
        <f t="shared" si="146"/>
        <v>95890.450020730292</v>
      </c>
    </row>
    <row r="1034" spans="1:16" x14ac:dyDescent="0.25">
      <c r="A1034">
        <v>9</v>
      </c>
      <c r="B1034" t="s">
        <v>82</v>
      </c>
      <c r="C1034" t="s">
        <v>84</v>
      </c>
      <c r="D1034">
        <v>2</v>
      </c>
      <c r="E1034" t="s">
        <v>1</v>
      </c>
      <c r="F1034">
        <v>3</v>
      </c>
      <c r="G1034" t="s">
        <v>27</v>
      </c>
      <c r="H1034" s="6">
        <v>4502</v>
      </c>
      <c r="I1034" s="6">
        <v>0</v>
      </c>
      <c r="J1034" s="6">
        <v>4502</v>
      </c>
      <c r="K1034" s="7">
        <v>940480000</v>
      </c>
      <c r="L1034" s="6">
        <v>0</v>
      </c>
      <c r="M1034" s="6">
        <f t="shared" si="147"/>
        <v>940480000</v>
      </c>
      <c r="N1034">
        <v>1698.8299372648457</v>
      </c>
      <c r="O1034">
        <f t="shared" si="145"/>
        <v>447395.81136950903</v>
      </c>
      <c r="P1034">
        <f t="shared" si="146"/>
        <v>101918.48825007334</v>
      </c>
    </row>
    <row r="1035" spans="1:16" x14ac:dyDescent="0.25">
      <c r="A1035">
        <v>9</v>
      </c>
      <c r="B1035" t="s">
        <v>82</v>
      </c>
      <c r="C1035" t="s">
        <v>84</v>
      </c>
      <c r="D1035">
        <v>2</v>
      </c>
      <c r="E1035" t="s">
        <v>1</v>
      </c>
      <c r="F1035">
        <v>4</v>
      </c>
      <c r="G1035" t="s">
        <v>28</v>
      </c>
      <c r="H1035" s="6">
        <v>222</v>
      </c>
      <c r="I1035" s="6">
        <v>0</v>
      </c>
      <c r="J1035" s="6">
        <v>222</v>
      </c>
      <c r="K1035" s="7">
        <v>90689000</v>
      </c>
      <c r="L1035" s="6">
        <v>0</v>
      </c>
      <c r="M1035" s="6">
        <f t="shared" si="147"/>
        <v>90689000</v>
      </c>
      <c r="N1035">
        <v>5016.9708980307305</v>
      </c>
      <c r="O1035">
        <f t="shared" si="145"/>
        <v>312236.74256651016</v>
      </c>
      <c r="P1035">
        <f t="shared" si="146"/>
        <v>79537.74600459238</v>
      </c>
    </row>
    <row r="1036" spans="1:16" x14ac:dyDescent="0.25">
      <c r="A1036">
        <v>9</v>
      </c>
      <c r="B1036" t="s">
        <v>82</v>
      </c>
      <c r="C1036" t="s">
        <v>84</v>
      </c>
      <c r="D1036">
        <v>2</v>
      </c>
      <c r="E1036" t="s">
        <v>1</v>
      </c>
      <c r="F1036">
        <v>5</v>
      </c>
      <c r="G1036" t="s">
        <v>29</v>
      </c>
      <c r="H1036" s="6">
        <v>1005</v>
      </c>
      <c r="I1036" s="6">
        <v>0</v>
      </c>
      <c r="J1036" s="6">
        <v>1005</v>
      </c>
      <c r="K1036" s="7">
        <v>213890000</v>
      </c>
      <c r="L1036" s="6">
        <v>0</v>
      </c>
      <c r="M1036" s="6">
        <f t="shared" si="147"/>
        <v>213890000</v>
      </c>
      <c r="N1036">
        <v>11023.549057559299</v>
      </c>
      <c r="O1036">
        <f t="shared" si="145"/>
        <v>259189.06020864382</v>
      </c>
      <c r="P1036">
        <f t="shared" si="146"/>
        <v>78883.787105178606</v>
      </c>
    </row>
    <row r="1037" spans="1:16" x14ac:dyDescent="0.25">
      <c r="A1037">
        <v>9</v>
      </c>
      <c r="B1037" t="s">
        <v>82</v>
      </c>
      <c r="C1037" t="s">
        <v>84</v>
      </c>
      <c r="D1037">
        <v>2</v>
      </c>
      <c r="E1037" t="s">
        <v>1</v>
      </c>
      <c r="F1037">
        <v>6</v>
      </c>
      <c r="G1037" t="s">
        <v>30</v>
      </c>
      <c r="H1037" s="6">
        <v>2690</v>
      </c>
      <c r="I1037" s="6">
        <v>0</v>
      </c>
      <c r="J1037" s="6">
        <v>2690</v>
      </c>
      <c r="K1037" s="7">
        <v>602095000</v>
      </c>
      <c r="L1037" s="6">
        <v>0</v>
      </c>
      <c r="M1037" s="6">
        <f t="shared" si="147"/>
        <v>602095000</v>
      </c>
      <c r="N1037">
        <v>7121.8727526224402</v>
      </c>
      <c r="O1037">
        <f t="shared" si="145"/>
        <v>274450.80676328501</v>
      </c>
      <c r="P1037">
        <f t="shared" si="146"/>
        <v>103701.25199555828</v>
      </c>
    </row>
    <row r="1038" spans="1:16" x14ac:dyDescent="0.25">
      <c r="A1038">
        <v>9</v>
      </c>
      <c r="B1038" t="s">
        <v>82</v>
      </c>
      <c r="C1038" t="s">
        <v>84</v>
      </c>
      <c r="D1038">
        <v>2</v>
      </c>
      <c r="E1038" t="s">
        <v>1</v>
      </c>
      <c r="F1038">
        <v>7</v>
      </c>
      <c r="G1038" t="s">
        <v>31</v>
      </c>
      <c r="H1038" s="6">
        <v>2058</v>
      </c>
      <c r="I1038" s="6">
        <v>0</v>
      </c>
      <c r="J1038" s="6">
        <v>2058</v>
      </c>
      <c r="K1038" s="7">
        <v>450762500</v>
      </c>
      <c r="L1038" s="6">
        <v>0</v>
      </c>
      <c r="M1038" s="6">
        <f t="shared" si="147"/>
        <v>450762500</v>
      </c>
      <c r="N1038">
        <v>7117.3404518615762</v>
      </c>
      <c r="O1038">
        <f t="shared" si="145"/>
        <v>268562.42935935513</v>
      </c>
      <c r="P1038">
        <f t="shared" si="146"/>
        <v>88937.946734645142</v>
      </c>
    </row>
    <row r="1039" spans="1:16" x14ac:dyDescent="0.25">
      <c r="A1039">
        <v>9</v>
      </c>
      <c r="B1039" t="s">
        <v>82</v>
      </c>
      <c r="C1039" t="s">
        <v>84</v>
      </c>
      <c r="D1039">
        <v>2</v>
      </c>
      <c r="E1039" t="s">
        <v>1</v>
      </c>
      <c r="F1039">
        <v>8</v>
      </c>
      <c r="G1039" t="s">
        <v>32</v>
      </c>
      <c r="H1039" s="6">
        <v>1785</v>
      </c>
      <c r="I1039" s="6">
        <v>0</v>
      </c>
      <c r="J1039" s="6">
        <v>1785</v>
      </c>
      <c r="K1039" s="7">
        <v>360150000</v>
      </c>
      <c r="L1039" s="6">
        <v>0</v>
      </c>
      <c r="M1039" s="6">
        <f t="shared" si="147"/>
        <v>360150000</v>
      </c>
      <c r="N1039">
        <v>5898.637715461603</v>
      </c>
      <c r="O1039">
        <f t="shared" si="145"/>
        <v>421222.93791946309</v>
      </c>
      <c r="P1039">
        <f t="shared" si="146"/>
        <v>85120.96626715918</v>
      </c>
    </row>
    <row r="1040" spans="1:16" x14ac:dyDescent="0.25">
      <c r="A1040">
        <v>9</v>
      </c>
      <c r="B1040" t="s">
        <v>82</v>
      </c>
      <c r="C1040" t="s">
        <v>84</v>
      </c>
      <c r="D1040">
        <v>2</v>
      </c>
      <c r="E1040" t="s">
        <v>1</v>
      </c>
      <c r="F1040">
        <v>9</v>
      </c>
      <c r="G1040" t="s">
        <v>33</v>
      </c>
      <c r="H1040" s="6">
        <v>737</v>
      </c>
      <c r="I1040" s="6">
        <v>0</v>
      </c>
      <c r="J1040" s="6">
        <v>737</v>
      </c>
      <c r="K1040" s="7">
        <v>291640999</v>
      </c>
      <c r="L1040" s="6">
        <v>0</v>
      </c>
      <c r="M1040" s="6">
        <f t="shared" si="147"/>
        <v>291640999</v>
      </c>
      <c r="N1040">
        <v>48991.564725544544</v>
      </c>
      <c r="O1040">
        <f t="shared" si="145"/>
        <v>401673.4181429444</v>
      </c>
      <c r="P1040">
        <f t="shared" si="146"/>
        <v>80528.889720130261</v>
      </c>
    </row>
    <row r="1041" spans="1:16" x14ac:dyDescent="0.25">
      <c r="A1041">
        <v>9</v>
      </c>
      <c r="B1041" t="s">
        <v>82</v>
      </c>
      <c r="C1041" t="s">
        <v>84</v>
      </c>
      <c r="D1041">
        <v>2</v>
      </c>
      <c r="E1041" t="s">
        <v>1</v>
      </c>
      <c r="F1041">
        <v>10</v>
      </c>
      <c r="G1041" t="s">
        <v>34</v>
      </c>
      <c r="H1041" s="6">
        <v>5845</v>
      </c>
      <c r="I1041" s="6">
        <v>0</v>
      </c>
      <c r="J1041" s="6">
        <v>5845</v>
      </c>
      <c r="K1041" s="7">
        <v>2281103979</v>
      </c>
      <c r="L1041" s="6">
        <v>0</v>
      </c>
      <c r="M1041" s="6">
        <f t="shared" si="147"/>
        <v>2281103979</v>
      </c>
      <c r="N1041">
        <v>2435.8371421572924</v>
      </c>
      <c r="O1041">
        <f t="shared" si="145"/>
        <v>285375.83196721313</v>
      </c>
      <c r="P1041">
        <f t="shared" si="146"/>
        <v>114345.41627578743</v>
      </c>
    </row>
    <row r="1042" spans="1:16" x14ac:dyDescent="0.25">
      <c r="A1042">
        <v>9</v>
      </c>
      <c r="B1042" t="s">
        <v>82</v>
      </c>
      <c r="C1042" t="s">
        <v>84</v>
      </c>
      <c r="D1042">
        <v>2</v>
      </c>
      <c r="E1042" t="s">
        <v>1</v>
      </c>
      <c r="F1042">
        <v>11</v>
      </c>
      <c r="G1042" t="s">
        <v>35</v>
      </c>
      <c r="H1042" s="6">
        <v>773</v>
      </c>
      <c r="I1042" s="6">
        <v>0</v>
      </c>
      <c r="J1042" s="6">
        <v>773</v>
      </c>
      <c r="K1042" s="7">
        <v>175585000</v>
      </c>
      <c r="L1042" s="6">
        <v>0</v>
      </c>
      <c r="M1042" s="6">
        <f t="shared" si="147"/>
        <v>175585000</v>
      </c>
      <c r="N1042">
        <v>4531.6463153694376</v>
      </c>
      <c r="O1042">
        <f t="shared" si="145"/>
        <v>277016.4685279188</v>
      </c>
      <c r="P1042">
        <f t="shared" si="146"/>
        <v>120424.76509014817</v>
      </c>
    </row>
    <row r="1043" spans="1:16" x14ac:dyDescent="0.25">
      <c r="A1043">
        <v>9</v>
      </c>
      <c r="B1043" t="s">
        <v>82</v>
      </c>
      <c r="C1043" t="s">
        <v>84</v>
      </c>
      <c r="D1043">
        <v>2</v>
      </c>
      <c r="E1043" t="s">
        <v>1</v>
      </c>
      <c r="F1043">
        <v>12</v>
      </c>
      <c r="G1043" t="s">
        <v>36</v>
      </c>
      <c r="H1043" s="6">
        <v>1487</v>
      </c>
      <c r="I1043" s="6">
        <v>0</v>
      </c>
      <c r="J1043" s="6">
        <v>1487</v>
      </c>
      <c r="K1043" s="7">
        <v>320860000</v>
      </c>
      <c r="L1043" s="6">
        <v>0</v>
      </c>
      <c r="M1043" s="6">
        <f t="shared" si="147"/>
        <v>320860000</v>
      </c>
      <c r="N1043">
        <v>23138.241407339236</v>
      </c>
      <c r="O1043">
        <f t="shared" ref="O1043:O1074" si="148">K960/H960</f>
        <v>380740.27669172932</v>
      </c>
      <c r="P1043">
        <f t="shared" ref="P1043:P1074" si="149">K960/N1043</f>
        <v>87540.718256899083</v>
      </c>
    </row>
    <row r="1044" spans="1:16" x14ac:dyDescent="0.25">
      <c r="A1044">
        <v>9</v>
      </c>
      <c r="B1044" t="s">
        <v>82</v>
      </c>
      <c r="C1044" t="s">
        <v>84</v>
      </c>
      <c r="D1044">
        <v>2</v>
      </c>
      <c r="E1044" t="s">
        <v>1</v>
      </c>
      <c r="F1044">
        <v>13</v>
      </c>
      <c r="G1044" t="s">
        <v>37</v>
      </c>
      <c r="H1044" s="6">
        <v>2569</v>
      </c>
      <c r="I1044" s="6">
        <v>0</v>
      </c>
      <c r="J1044" s="6">
        <v>2569</v>
      </c>
      <c r="K1044" s="7">
        <v>905695000</v>
      </c>
      <c r="L1044" s="6">
        <v>0</v>
      </c>
      <c r="M1044" s="6">
        <f t="shared" ref="M1044:M1075" si="150">+K1044+L1044</f>
        <v>905695000</v>
      </c>
      <c r="N1044">
        <v>11835.56045086361</v>
      </c>
      <c r="O1044">
        <f t="shared" si="148"/>
        <v>398452.97503429354</v>
      </c>
      <c r="P1044">
        <f t="shared" si="149"/>
        <v>122711.64513329194</v>
      </c>
    </row>
    <row r="1045" spans="1:16" x14ac:dyDescent="0.25">
      <c r="A1045">
        <v>9</v>
      </c>
      <c r="B1045" t="s">
        <v>82</v>
      </c>
      <c r="C1045" t="s">
        <v>84</v>
      </c>
      <c r="D1045">
        <v>2</v>
      </c>
      <c r="E1045" t="s">
        <v>1</v>
      </c>
      <c r="F1045">
        <v>14</v>
      </c>
      <c r="G1045" t="s">
        <v>38</v>
      </c>
      <c r="H1045" s="6">
        <v>1720</v>
      </c>
      <c r="I1045" s="6">
        <v>0</v>
      </c>
      <c r="J1045" s="6">
        <v>1720</v>
      </c>
      <c r="K1045" s="7">
        <v>612623000</v>
      </c>
      <c r="L1045" s="6">
        <v>0</v>
      </c>
      <c r="M1045" s="6">
        <f t="shared" si="150"/>
        <v>612623000</v>
      </c>
      <c r="N1045">
        <v>7846.519681572131</v>
      </c>
      <c r="O1045">
        <f t="shared" si="148"/>
        <v>392134.12902144773</v>
      </c>
      <c r="P1045">
        <f t="shared" si="149"/>
        <v>149127.03829037651</v>
      </c>
    </row>
    <row r="1046" spans="1:16" x14ac:dyDescent="0.25">
      <c r="A1046">
        <v>9</v>
      </c>
      <c r="B1046" t="s">
        <v>82</v>
      </c>
      <c r="C1046" t="s">
        <v>84</v>
      </c>
      <c r="D1046">
        <v>2</v>
      </c>
      <c r="E1046" t="s">
        <v>1</v>
      </c>
      <c r="F1046">
        <v>15</v>
      </c>
      <c r="G1046" t="s">
        <v>39</v>
      </c>
      <c r="H1046" s="6">
        <v>927</v>
      </c>
      <c r="I1046" s="6">
        <v>0</v>
      </c>
      <c r="J1046" s="6">
        <v>927</v>
      </c>
      <c r="K1046" s="7">
        <v>317450000</v>
      </c>
      <c r="L1046" s="6">
        <v>0</v>
      </c>
      <c r="M1046" s="6">
        <f t="shared" si="150"/>
        <v>317450000</v>
      </c>
      <c r="N1046">
        <v>29797.528712573236</v>
      </c>
      <c r="O1046">
        <f t="shared" si="148"/>
        <v>333713.55188866798</v>
      </c>
      <c r="P1046">
        <f t="shared" si="149"/>
        <v>84499.247346561693</v>
      </c>
    </row>
    <row r="1047" spans="1:16" x14ac:dyDescent="0.25">
      <c r="A1047">
        <v>9</v>
      </c>
      <c r="B1047" t="s">
        <v>82</v>
      </c>
      <c r="C1047" t="s">
        <v>84</v>
      </c>
      <c r="D1047">
        <v>3</v>
      </c>
      <c r="E1047" t="s">
        <v>2</v>
      </c>
      <c r="F1047">
        <v>1</v>
      </c>
      <c r="G1047" t="s">
        <v>2</v>
      </c>
      <c r="H1047" s="6">
        <v>5315</v>
      </c>
      <c r="I1047" s="6">
        <v>0</v>
      </c>
      <c r="J1047" s="6">
        <v>5315</v>
      </c>
      <c r="K1047" s="7">
        <v>1280003999</v>
      </c>
      <c r="L1047" s="6">
        <v>0</v>
      </c>
      <c r="M1047" s="6">
        <f t="shared" si="150"/>
        <v>1280003999</v>
      </c>
      <c r="N1047">
        <v>14910.13804509241</v>
      </c>
      <c r="O1047">
        <f t="shared" si="148"/>
        <v>327602.01871460234</v>
      </c>
      <c r="P1047">
        <f t="shared" si="149"/>
        <v>89227.329349770254</v>
      </c>
    </row>
    <row r="1048" spans="1:16" x14ac:dyDescent="0.25">
      <c r="A1048">
        <v>9</v>
      </c>
      <c r="B1048" t="s">
        <v>82</v>
      </c>
      <c r="C1048" t="s">
        <v>84</v>
      </c>
      <c r="D1048">
        <v>3</v>
      </c>
      <c r="E1048" t="s">
        <v>2</v>
      </c>
      <c r="F1048">
        <v>2</v>
      </c>
      <c r="G1048" t="s">
        <v>40</v>
      </c>
      <c r="H1048" s="6">
        <v>2724</v>
      </c>
      <c r="I1048" s="6">
        <v>0</v>
      </c>
      <c r="J1048" s="6">
        <v>2724</v>
      </c>
      <c r="K1048" s="7">
        <v>637937000</v>
      </c>
      <c r="L1048" s="6">
        <v>0</v>
      </c>
      <c r="M1048" s="6">
        <f t="shared" si="150"/>
        <v>637937000</v>
      </c>
      <c r="N1048">
        <v>18373.46412345464</v>
      </c>
      <c r="O1048">
        <f t="shared" si="148"/>
        <v>321032.08487572713</v>
      </c>
      <c r="P1048">
        <f t="shared" si="149"/>
        <v>66081.351716908175</v>
      </c>
    </row>
    <row r="1049" spans="1:16" x14ac:dyDescent="0.25">
      <c r="A1049">
        <v>9</v>
      </c>
      <c r="B1049" t="s">
        <v>82</v>
      </c>
      <c r="C1049" t="s">
        <v>84</v>
      </c>
      <c r="D1049">
        <v>3</v>
      </c>
      <c r="E1049" t="s">
        <v>2</v>
      </c>
      <c r="F1049">
        <v>3</v>
      </c>
      <c r="G1049" t="s">
        <v>41</v>
      </c>
      <c r="H1049" s="6">
        <v>2766</v>
      </c>
      <c r="I1049" s="6">
        <v>0</v>
      </c>
      <c r="J1049" s="6">
        <v>2766</v>
      </c>
      <c r="K1049" s="7">
        <v>643212000</v>
      </c>
      <c r="L1049" s="6">
        <v>0</v>
      </c>
      <c r="M1049" s="6">
        <f t="shared" si="150"/>
        <v>643212000</v>
      </c>
      <c r="N1049">
        <v>4192.5365609269365</v>
      </c>
      <c r="O1049">
        <f t="shared" si="148"/>
        <v>263718.50603941514</v>
      </c>
      <c r="P1049">
        <f t="shared" si="149"/>
        <v>98944.68514981406</v>
      </c>
    </row>
    <row r="1050" spans="1:16" x14ac:dyDescent="0.25">
      <c r="A1050">
        <v>9</v>
      </c>
      <c r="B1050" t="s">
        <v>82</v>
      </c>
      <c r="C1050" t="s">
        <v>84</v>
      </c>
      <c r="D1050">
        <v>3</v>
      </c>
      <c r="E1050" t="s">
        <v>2</v>
      </c>
      <c r="F1050">
        <v>4</v>
      </c>
      <c r="G1050" t="s">
        <v>42</v>
      </c>
      <c r="H1050" s="6">
        <v>1214</v>
      </c>
      <c r="I1050" s="6">
        <v>0</v>
      </c>
      <c r="J1050" s="6">
        <v>1214</v>
      </c>
      <c r="K1050" s="7">
        <v>261680000</v>
      </c>
      <c r="L1050" s="6">
        <v>0</v>
      </c>
      <c r="M1050" s="6">
        <f t="shared" si="150"/>
        <v>261680000</v>
      </c>
      <c r="N1050">
        <v>19741.122078337339</v>
      </c>
      <c r="O1050">
        <f t="shared" si="148"/>
        <v>293157.50626936124</v>
      </c>
      <c r="P1050">
        <f t="shared" si="149"/>
        <v>100668.78301617687</v>
      </c>
    </row>
    <row r="1051" spans="1:16" x14ac:dyDescent="0.25">
      <c r="A1051">
        <v>9</v>
      </c>
      <c r="B1051" t="s">
        <v>82</v>
      </c>
      <c r="C1051" t="s">
        <v>84</v>
      </c>
      <c r="D1051">
        <v>3</v>
      </c>
      <c r="E1051" t="s">
        <v>2</v>
      </c>
      <c r="F1051">
        <v>5</v>
      </c>
      <c r="G1051" t="s">
        <v>43</v>
      </c>
      <c r="H1051" s="6">
        <v>4476</v>
      </c>
      <c r="I1051" s="6">
        <v>0</v>
      </c>
      <c r="J1051" s="6">
        <v>4476</v>
      </c>
      <c r="K1051" s="7">
        <v>979594999</v>
      </c>
      <c r="L1051" s="6">
        <v>0</v>
      </c>
      <c r="M1051" s="6">
        <f t="shared" si="150"/>
        <v>979594999</v>
      </c>
      <c r="N1051">
        <v>3872.726709795375</v>
      </c>
      <c r="O1051">
        <f t="shared" si="148"/>
        <v>328130.17798913043</v>
      </c>
      <c r="P1051">
        <f t="shared" si="149"/>
        <v>62360.148055156838</v>
      </c>
    </row>
    <row r="1052" spans="1:16" x14ac:dyDescent="0.25">
      <c r="A1052">
        <v>9</v>
      </c>
      <c r="B1052" t="s">
        <v>82</v>
      </c>
      <c r="C1052" t="s">
        <v>84</v>
      </c>
      <c r="D1052">
        <v>3</v>
      </c>
      <c r="E1052" t="s">
        <v>2</v>
      </c>
      <c r="F1052">
        <v>6</v>
      </c>
      <c r="G1052" t="s">
        <v>44</v>
      </c>
      <c r="H1052" s="6">
        <v>569</v>
      </c>
      <c r="I1052" s="6">
        <v>0</v>
      </c>
      <c r="J1052" s="6">
        <v>569</v>
      </c>
      <c r="K1052" s="7">
        <v>138232000</v>
      </c>
      <c r="L1052" s="6">
        <v>0</v>
      </c>
      <c r="M1052" s="6">
        <f t="shared" si="150"/>
        <v>138232000</v>
      </c>
      <c r="N1052">
        <v>11026.790531506842</v>
      </c>
      <c r="O1052">
        <f t="shared" si="148"/>
        <v>279859.19585687382</v>
      </c>
      <c r="P1052">
        <f t="shared" si="149"/>
        <v>67383.719938902606</v>
      </c>
    </row>
    <row r="1053" spans="1:16" x14ac:dyDescent="0.25">
      <c r="A1053">
        <v>9</v>
      </c>
      <c r="B1053" t="s">
        <v>82</v>
      </c>
      <c r="C1053" t="s">
        <v>84</v>
      </c>
      <c r="D1053">
        <v>3</v>
      </c>
      <c r="E1053" t="s">
        <v>2</v>
      </c>
      <c r="F1053">
        <v>7</v>
      </c>
      <c r="G1053" t="s">
        <v>45</v>
      </c>
      <c r="H1053" s="6">
        <v>2066</v>
      </c>
      <c r="I1053" s="6">
        <v>0</v>
      </c>
      <c r="J1053" s="6">
        <v>2066</v>
      </c>
      <c r="K1053" s="7">
        <v>495398000</v>
      </c>
      <c r="L1053" s="6">
        <v>0</v>
      </c>
      <c r="M1053" s="6">
        <f t="shared" si="150"/>
        <v>495398000</v>
      </c>
      <c r="N1053">
        <v>9060.3059254600466</v>
      </c>
      <c r="O1053">
        <f t="shared" si="148"/>
        <v>320273.05646417447</v>
      </c>
      <c r="P1053">
        <f t="shared" si="149"/>
        <v>90776.317683581816</v>
      </c>
    </row>
    <row r="1054" spans="1:16" x14ac:dyDescent="0.25">
      <c r="A1054">
        <v>9</v>
      </c>
      <c r="B1054" t="s">
        <v>82</v>
      </c>
      <c r="C1054" t="s">
        <v>84</v>
      </c>
      <c r="D1054">
        <v>3</v>
      </c>
      <c r="E1054" t="s">
        <v>2</v>
      </c>
      <c r="F1054">
        <v>8</v>
      </c>
      <c r="G1054" t="s">
        <v>46</v>
      </c>
      <c r="H1054" s="6">
        <v>1864</v>
      </c>
      <c r="I1054" s="6">
        <v>0</v>
      </c>
      <c r="J1054" s="6">
        <v>1864</v>
      </c>
      <c r="K1054" s="7">
        <v>443333000</v>
      </c>
      <c r="L1054" s="6">
        <v>0</v>
      </c>
      <c r="M1054" s="6">
        <f t="shared" si="150"/>
        <v>443333000</v>
      </c>
      <c r="N1054">
        <v>17150.431046697478</v>
      </c>
      <c r="O1054">
        <f t="shared" si="148"/>
        <v>447100.75891530461</v>
      </c>
      <c r="P1054">
        <f t="shared" si="149"/>
        <v>140357.43355054237</v>
      </c>
    </row>
    <row r="1055" spans="1:16" x14ac:dyDescent="0.25">
      <c r="A1055">
        <v>9</v>
      </c>
      <c r="B1055" t="s">
        <v>82</v>
      </c>
      <c r="C1055" t="s">
        <v>84</v>
      </c>
      <c r="D1055">
        <v>4</v>
      </c>
      <c r="E1055" t="s">
        <v>3</v>
      </c>
      <c r="F1055">
        <v>1</v>
      </c>
      <c r="G1055" t="s">
        <v>3</v>
      </c>
      <c r="H1055" s="6">
        <v>2753</v>
      </c>
      <c r="I1055" s="6">
        <v>0</v>
      </c>
      <c r="J1055" s="6">
        <v>2753</v>
      </c>
      <c r="K1055" s="7">
        <v>724266000</v>
      </c>
      <c r="L1055" s="6">
        <v>0</v>
      </c>
      <c r="M1055" s="6">
        <f t="shared" si="150"/>
        <v>724266000</v>
      </c>
      <c r="N1055">
        <v>6152.6621366593954</v>
      </c>
      <c r="O1055">
        <f t="shared" si="148"/>
        <v>363916.79068283347</v>
      </c>
      <c r="P1055">
        <f t="shared" si="149"/>
        <v>92684.694581591786</v>
      </c>
    </row>
    <row r="1056" spans="1:16" x14ac:dyDescent="0.25">
      <c r="A1056">
        <v>9</v>
      </c>
      <c r="B1056" t="s">
        <v>82</v>
      </c>
      <c r="C1056" t="s">
        <v>84</v>
      </c>
      <c r="D1056">
        <v>4</v>
      </c>
      <c r="E1056" t="s">
        <v>3</v>
      </c>
      <c r="F1056">
        <v>2</v>
      </c>
      <c r="G1056" t="s">
        <v>47</v>
      </c>
      <c r="H1056" s="6">
        <v>1076</v>
      </c>
      <c r="I1056" s="6">
        <v>0</v>
      </c>
      <c r="J1056" s="6">
        <v>1076</v>
      </c>
      <c r="K1056" s="7">
        <v>290366000</v>
      </c>
      <c r="L1056" s="6">
        <v>0</v>
      </c>
      <c r="M1056" s="6">
        <f t="shared" si="150"/>
        <v>290366000</v>
      </c>
      <c r="N1056">
        <v>4865.0436423250158</v>
      </c>
      <c r="O1056">
        <f t="shared" si="148"/>
        <v>327831.61442564562</v>
      </c>
      <c r="P1056">
        <f t="shared" si="149"/>
        <v>75673.504713733244</v>
      </c>
    </row>
    <row r="1057" spans="1:16" x14ac:dyDescent="0.25">
      <c r="A1057">
        <v>9</v>
      </c>
      <c r="B1057" t="s">
        <v>82</v>
      </c>
      <c r="C1057" t="s">
        <v>84</v>
      </c>
      <c r="D1057">
        <v>4</v>
      </c>
      <c r="E1057" t="s">
        <v>3</v>
      </c>
      <c r="F1057">
        <v>3</v>
      </c>
      <c r="G1057" t="s">
        <v>48</v>
      </c>
      <c r="H1057" s="6">
        <v>741</v>
      </c>
      <c r="I1057" s="6">
        <v>0</v>
      </c>
      <c r="J1057" s="6">
        <v>741</v>
      </c>
      <c r="K1057" s="7">
        <v>192282999</v>
      </c>
      <c r="L1057" s="6">
        <v>0</v>
      </c>
      <c r="M1057" s="6">
        <f t="shared" si="150"/>
        <v>192282999</v>
      </c>
      <c r="N1057">
        <v>6086.0494162007808</v>
      </c>
      <c r="O1057">
        <f t="shared" si="148"/>
        <v>307889.63396226417</v>
      </c>
      <c r="P1057">
        <f t="shared" si="149"/>
        <v>67030.964933351686</v>
      </c>
    </row>
    <row r="1058" spans="1:16" x14ac:dyDescent="0.25">
      <c r="A1058">
        <v>9</v>
      </c>
      <c r="B1058" t="s">
        <v>82</v>
      </c>
      <c r="C1058" t="s">
        <v>84</v>
      </c>
      <c r="D1058">
        <v>4</v>
      </c>
      <c r="E1058" t="s">
        <v>3</v>
      </c>
      <c r="F1058">
        <v>4</v>
      </c>
      <c r="G1058" t="s">
        <v>49</v>
      </c>
      <c r="H1058" s="6">
        <v>953</v>
      </c>
      <c r="I1058" s="6">
        <v>0</v>
      </c>
      <c r="J1058" s="6">
        <v>953</v>
      </c>
      <c r="K1058" s="7">
        <v>246211999</v>
      </c>
      <c r="L1058" s="6">
        <v>0</v>
      </c>
      <c r="M1058" s="6">
        <f t="shared" si="150"/>
        <v>246211999</v>
      </c>
      <c r="N1058">
        <v>7274.0402523411785</v>
      </c>
      <c r="O1058">
        <f t="shared" si="148"/>
        <v>374452.53027909424</v>
      </c>
      <c r="P1058">
        <f t="shared" si="149"/>
        <v>97756.587856540165</v>
      </c>
    </row>
    <row r="1059" spans="1:16" x14ac:dyDescent="0.25">
      <c r="A1059">
        <v>9</v>
      </c>
      <c r="B1059" t="s">
        <v>82</v>
      </c>
      <c r="C1059" t="s">
        <v>84</v>
      </c>
      <c r="D1059">
        <v>4</v>
      </c>
      <c r="E1059" t="s">
        <v>3</v>
      </c>
      <c r="F1059">
        <v>5</v>
      </c>
      <c r="G1059" t="s">
        <v>50</v>
      </c>
      <c r="H1059" s="6">
        <v>1083</v>
      </c>
      <c r="I1059" s="6">
        <v>0</v>
      </c>
      <c r="J1059" s="6">
        <v>1083</v>
      </c>
      <c r="K1059" s="7">
        <v>278537999</v>
      </c>
      <c r="L1059" s="6">
        <v>0</v>
      </c>
      <c r="M1059" s="6">
        <f t="shared" si="150"/>
        <v>278537999</v>
      </c>
      <c r="N1059">
        <v>2969.4718344211633</v>
      </c>
      <c r="O1059">
        <f t="shared" si="148"/>
        <v>310696.21551724139</v>
      </c>
      <c r="P1059">
        <f t="shared" si="149"/>
        <v>72822.568476104905</v>
      </c>
    </row>
    <row r="1060" spans="1:16" x14ac:dyDescent="0.25">
      <c r="A1060">
        <v>9</v>
      </c>
      <c r="B1060" t="s">
        <v>82</v>
      </c>
      <c r="C1060" t="s">
        <v>84</v>
      </c>
      <c r="D1060">
        <v>4</v>
      </c>
      <c r="E1060" t="s">
        <v>3</v>
      </c>
      <c r="F1060">
        <v>6</v>
      </c>
      <c r="G1060" t="s">
        <v>51</v>
      </c>
      <c r="H1060" s="6">
        <v>491</v>
      </c>
      <c r="I1060" s="6">
        <v>0</v>
      </c>
      <c r="J1060" s="6">
        <v>491</v>
      </c>
      <c r="K1060" s="7">
        <v>125995000</v>
      </c>
      <c r="L1060" s="6">
        <v>0</v>
      </c>
      <c r="M1060" s="6">
        <f t="shared" si="150"/>
        <v>125995000</v>
      </c>
      <c r="N1060">
        <v>2301.4575729954663</v>
      </c>
      <c r="O1060">
        <f t="shared" si="148"/>
        <v>404784.37267080747</v>
      </c>
      <c r="P1060">
        <f t="shared" si="149"/>
        <v>56633.921706562243</v>
      </c>
    </row>
    <row r="1061" spans="1:16" x14ac:dyDescent="0.25">
      <c r="A1061">
        <v>9</v>
      </c>
      <c r="B1061" t="s">
        <v>82</v>
      </c>
      <c r="C1061" t="s">
        <v>84</v>
      </c>
      <c r="D1061">
        <v>4</v>
      </c>
      <c r="E1061" t="s">
        <v>3</v>
      </c>
      <c r="F1061">
        <v>7</v>
      </c>
      <c r="G1061" t="s">
        <v>52</v>
      </c>
      <c r="H1061" s="6">
        <v>174</v>
      </c>
      <c r="I1061" s="6">
        <v>0</v>
      </c>
      <c r="J1061" s="6">
        <v>174</v>
      </c>
      <c r="K1061" s="7">
        <v>45759000</v>
      </c>
      <c r="L1061" s="6">
        <v>0</v>
      </c>
      <c r="M1061" s="6">
        <f t="shared" si="150"/>
        <v>45759000</v>
      </c>
      <c r="N1061">
        <v>2391.1539026940036</v>
      </c>
      <c r="O1061">
        <f t="shared" si="148"/>
        <v>333056.75901639345</v>
      </c>
      <c r="P1061">
        <f t="shared" si="149"/>
        <v>84965.096881093152</v>
      </c>
    </row>
    <row r="1062" spans="1:16" x14ac:dyDescent="0.25">
      <c r="A1062">
        <v>9</v>
      </c>
      <c r="B1062" t="s">
        <v>82</v>
      </c>
      <c r="C1062" t="s">
        <v>84</v>
      </c>
      <c r="D1062">
        <v>4</v>
      </c>
      <c r="E1062" t="s">
        <v>3</v>
      </c>
      <c r="F1062">
        <v>8</v>
      </c>
      <c r="G1062" t="s">
        <v>53</v>
      </c>
      <c r="H1062" s="6">
        <v>393</v>
      </c>
      <c r="I1062" s="6">
        <v>0</v>
      </c>
      <c r="J1062" s="6">
        <v>393</v>
      </c>
      <c r="K1062" s="7">
        <v>105049000</v>
      </c>
      <c r="L1062" s="6">
        <v>0</v>
      </c>
      <c r="M1062" s="6">
        <f t="shared" si="150"/>
        <v>105049000</v>
      </c>
      <c r="N1062">
        <v>3226.690718407247</v>
      </c>
      <c r="O1062">
        <f t="shared" si="148"/>
        <v>364338.91025641025</v>
      </c>
      <c r="P1062">
        <f t="shared" si="149"/>
        <v>96880.306258266486</v>
      </c>
    </row>
    <row r="1063" spans="1:16" x14ac:dyDescent="0.25">
      <c r="A1063">
        <v>9</v>
      </c>
      <c r="B1063" t="s">
        <v>82</v>
      </c>
      <c r="C1063" t="s">
        <v>84</v>
      </c>
      <c r="D1063">
        <v>4</v>
      </c>
      <c r="E1063" t="s">
        <v>3</v>
      </c>
      <c r="F1063">
        <v>9</v>
      </c>
      <c r="G1063" t="s">
        <v>54</v>
      </c>
      <c r="H1063" s="6">
        <v>460</v>
      </c>
      <c r="I1063" s="6">
        <v>0</v>
      </c>
      <c r="J1063" s="6">
        <v>460</v>
      </c>
      <c r="K1063" s="7">
        <v>120772000</v>
      </c>
      <c r="L1063" s="6">
        <v>0</v>
      </c>
      <c r="M1063" s="6">
        <f t="shared" si="150"/>
        <v>120772000</v>
      </c>
      <c r="N1063">
        <v>23811.42955703714</v>
      </c>
      <c r="O1063">
        <f t="shared" si="148"/>
        <v>325019.96545626031</v>
      </c>
      <c r="P1063">
        <f t="shared" si="149"/>
        <v>115777.14560969146</v>
      </c>
    </row>
    <row r="1064" spans="1:16" x14ac:dyDescent="0.25">
      <c r="A1064">
        <v>9</v>
      </c>
      <c r="B1064" t="s">
        <v>82</v>
      </c>
      <c r="C1064" t="s">
        <v>84</v>
      </c>
      <c r="D1064">
        <v>4</v>
      </c>
      <c r="E1064" t="s">
        <v>3</v>
      </c>
      <c r="F1064">
        <v>10</v>
      </c>
      <c r="G1064" t="s">
        <v>55</v>
      </c>
      <c r="H1064" s="6">
        <v>4048</v>
      </c>
      <c r="I1064" s="6">
        <v>0</v>
      </c>
      <c r="J1064" s="6">
        <v>4048</v>
      </c>
      <c r="K1064" s="7">
        <v>1043784000</v>
      </c>
      <c r="L1064" s="6">
        <v>0</v>
      </c>
      <c r="M1064" s="6">
        <f t="shared" si="150"/>
        <v>1043784000</v>
      </c>
      <c r="N1064">
        <v>16777.863115433272</v>
      </c>
      <c r="O1064">
        <f t="shared" si="148"/>
        <v>403897.60103225807</v>
      </c>
      <c r="P1064">
        <f t="shared" si="149"/>
        <v>93283.822452951441</v>
      </c>
    </row>
    <row r="1065" spans="1:16" x14ac:dyDescent="0.25">
      <c r="A1065">
        <v>9</v>
      </c>
      <c r="B1065" t="s">
        <v>82</v>
      </c>
      <c r="C1065" t="s">
        <v>84</v>
      </c>
      <c r="D1065">
        <v>5</v>
      </c>
      <c r="E1065" t="s">
        <v>4</v>
      </c>
      <c r="F1065">
        <v>1</v>
      </c>
      <c r="G1065" t="s">
        <v>56</v>
      </c>
      <c r="H1065" s="6">
        <v>1922</v>
      </c>
      <c r="I1065" s="6">
        <v>0</v>
      </c>
      <c r="J1065" s="6">
        <v>1922</v>
      </c>
      <c r="K1065" s="7">
        <v>692199997</v>
      </c>
      <c r="L1065" s="6">
        <v>0</v>
      </c>
      <c r="M1065" s="6">
        <f t="shared" si="150"/>
        <v>692199997</v>
      </c>
      <c r="N1065">
        <v>17276.049141654847</v>
      </c>
      <c r="O1065">
        <f t="shared" si="148"/>
        <v>435364.69382229878</v>
      </c>
      <c r="P1065">
        <f t="shared" si="149"/>
        <v>102389.54152630761</v>
      </c>
    </row>
    <row r="1066" spans="1:16" x14ac:dyDescent="0.25">
      <c r="A1066">
        <v>9</v>
      </c>
      <c r="B1066" t="s">
        <v>82</v>
      </c>
      <c r="C1066" t="s">
        <v>84</v>
      </c>
      <c r="D1066">
        <v>5</v>
      </c>
      <c r="E1066" t="s">
        <v>4</v>
      </c>
      <c r="F1066">
        <v>2</v>
      </c>
      <c r="G1066" t="s">
        <v>57</v>
      </c>
      <c r="H1066" s="6">
        <v>2263</v>
      </c>
      <c r="I1066" s="6">
        <v>0</v>
      </c>
      <c r="J1066" s="6">
        <v>2263</v>
      </c>
      <c r="K1066" s="7">
        <v>890327000</v>
      </c>
      <c r="L1066" s="6">
        <v>0</v>
      </c>
      <c r="M1066" s="6">
        <f t="shared" si="150"/>
        <v>890327000</v>
      </c>
      <c r="N1066">
        <v>16989.192986664159</v>
      </c>
      <c r="O1066">
        <f t="shared" si="148"/>
        <v>453076.13027075009</v>
      </c>
      <c r="P1066">
        <f t="shared" si="149"/>
        <v>120168.21779601564</v>
      </c>
    </row>
    <row r="1067" spans="1:16" x14ac:dyDescent="0.25">
      <c r="A1067">
        <v>9</v>
      </c>
      <c r="B1067" t="s">
        <v>82</v>
      </c>
      <c r="C1067" t="s">
        <v>84</v>
      </c>
      <c r="D1067">
        <v>5</v>
      </c>
      <c r="E1067" t="s">
        <v>4</v>
      </c>
      <c r="F1067">
        <v>3</v>
      </c>
      <c r="G1067" t="s">
        <v>58</v>
      </c>
      <c r="H1067" s="6">
        <v>2132</v>
      </c>
      <c r="I1067" s="6">
        <v>0</v>
      </c>
      <c r="J1067" s="6">
        <v>2132</v>
      </c>
      <c r="K1067" s="7">
        <v>796316000</v>
      </c>
      <c r="L1067" s="6">
        <v>0</v>
      </c>
      <c r="M1067" s="6">
        <f t="shared" si="150"/>
        <v>796316000</v>
      </c>
      <c r="N1067">
        <v>7901.3779759508561</v>
      </c>
      <c r="O1067">
        <f t="shared" si="148"/>
        <v>410691.50512445095</v>
      </c>
      <c r="P1067">
        <f t="shared" si="149"/>
        <v>71000.855509951522</v>
      </c>
    </row>
    <row r="1068" spans="1:16" x14ac:dyDescent="0.25">
      <c r="A1068">
        <v>9</v>
      </c>
      <c r="B1068" t="s">
        <v>82</v>
      </c>
      <c r="C1068" t="s">
        <v>84</v>
      </c>
      <c r="D1068">
        <v>5</v>
      </c>
      <c r="E1068" t="s">
        <v>4</v>
      </c>
      <c r="F1068">
        <v>4</v>
      </c>
      <c r="G1068" t="s">
        <v>59</v>
      </c>
      <c r="H1068" s="6">
        <v>871</v>
      </c>
      <c r="I1068" s="6">
        <v>0</v>
      </c>
      <c r="J1068" s="6">
        <v>871</v>
      </c>
      <c r="K1068" s="7">
        <v>315653999</v>
      </c>
      <c r="L1068" s="6">
        <v>0</v>
      </c>
      <c r="M1068" s="6">
        <f t="shared" si="150"/>
        <v>315653999</v>
      </c>
      <c r="N1068">
        <v>12854.749731311969</v>
      </c>
      <c r="O1068">
        <f t="shared" si="148"/>
        <v>399563.05879396986</v>
      </c>
      <c r="P1068">
        <f t="shared" si="149"/>
        <v>61854.995516808725</v>
      </c>
    </row>
    <row r="1069" spans="1:16" x14ac:dyDescent="0.25">
      <c r="A1069">
        <v>9</v>
      </c>
      <c r="B1069" t="s">
        <v>82</v>
      </c>
      <c r="C1069" t="s">
        <v>84</v>
      </c>
      <c r="D1069">
        <v>5</v>
      </c>
      <c r="E1069" t="s">
        <v>4</v>
      </c>
      <c r="F1069">
        <v>5</v>
      </c>
      <c r="G1069" t="s">
        <v>60</v>
      </c>
      <c r="H1069" s="6">
        <v>1057</v>
      </c>
      <c r="I1069" s="6">
        <v>0</v>
      </c>
      <c r="J1069" s="6">
        <v>1057</v>
      </c>
      <c r="K1069" s="7">
        <v>394250105</v>
      </c>
      <c r="L1069" s="6">
        <v>0</v>
      </c>
      <c r="M1069" s="6">
        <f t="shared" si="150"/>
        <v>394250105</v>
      </c>
      <c r="N1069">
        <v>8908.6907515189141</v>
      </c>
      <c r="O1069">
        <f t="shared" si="148"/>
        <v>381983.06118052563</v>
      </c>
      <c r="P1069">
        <f t="shared" si="149"/>
        <v>99518.852963757818</v>
      </c>
    </row>
    <row r="1070" spans="1:16" x14ac:dyDescent="0.25">
      <c r="A1070">
        <v>9</v>
      </c>
      <c r="B1070" t="s">
        <v>82</v>
      </c>
      <c r="C1070" t="s">
        <v>84</v>
      </c>
      <c r="D1070">
        <v>5</v>
      </c>
      <c r="E1070" t="s">
        <v>4</v>
      </c>
      <c r="F1070">
        <v>6</v>
      </c>
      <c r="G1070" t="s">
        <v>61</v>
      </c>
      <c r="H1070" s="6">
        <v>1187</v>
      </c>
      <c r="I1070" s="6">
        <v>0</v>
      </c>
      <c r="J1070" s="6">
        <v>1187</v>
      </c>
      <c r="K1070" s="7">
        <v>415588000</v>
      </c>
      <c r="L1070" s="6">
        <v>0</v>
      </c>
      <c r="M1070" s="6">
        <f t="shared" si="150"/>
        <v>415588000</v>
      </c>
      <c r="N1070">
        <v>7246.3983524414798</v>
      </c>
      <c r="O1070">
        <f t="shared" si="148"/>
        <v>420188.76158940396</v>
      </c>
      <c r="P1070">
        <f t="shared" si="149"/>
        <v>78802.806473867749</v>
      </c>
    </row>
    <row r="1071" spans="1:16" x14ac:dyDescent="0.25">
      <c r="A1071">
        <v>9</v>
      </c>
      <c r="B1071" t="s">
        <v>82</v>
      </c>
      <c r="C1071" t="s">
        <v>84</v>
      </c>
      <c r="D1071">
        <v>5</v>
      </c>
      <c r="E1071" t="s">
        <v>4</v>
      </c>
      <c r="F1071">
        <v>7</v>
      </c>
      <c r="G1071" t="s">
        <v>62</v>
      </c>
      <c r="H1071" s="6">
        <v>780</v>
      </c>
      <c r="I1071" s="6">
        <v>0</v>
      </c>
      <c r="J1071" s="6">
        <v>780</v>
      </c>
      <c r="K1071" s="7">
        <v>275042000</v>
      </c>
      <c r="L1071" s="6">
        <v>0</v>
      </c>
      <c r="M1071" s="6">
        <f t="shared" si="150"/>
        <v>275042000</v>
      </c>
      <c r="N1071">
        <v>5191.9853641216414</v>
      </c>
      <c r="O1071">
        <f t="shared" si="148"/>
        <v>397676.40737636213</v>
      </c>
      <c r="P1071">
        <f t="shared" si="149"/>
        <v>91376.982161478372</v>
      </c>
    </row>
    <row r="1072" spans="1:16" x14ac:dyDescent="0.25">
      <c r="A1072">
        <v>9</v>
      </c>
      <c r="B1072" t="s">
        <v>82</v>
      </c>
      <c r="C1072" t="s">
        <v>84</v>
      </c>
      <c r="D1072">
        <v>5</v>
      </c>
      <c r="E1072" t="s">
        <v>4</v>
      </c>
      <c r="F1072">
        <v>8</v>
      </c>
      <c r="G1072" t="s">
        <v>63</v>
      </c>
      <c r="H1072" s="6">
        <v>780</v>
      </c>
      <c r="I1072" s="6">
        <v>0</v>
      </c>
      <c r="J1072" s="6">
        <v>780</v>
      </c>
      <c r="K1072" s="7">
        <v>274636000</v>
      </c>
      <c r="L1072" s="6">
        <v>0</v>
      </c>
      <c r="M1072" s="6">
        <f t="shared" si="150"/>
        <v>274636000</v>
      </c>
      <c r="N1072">
        <v>4441.1434394820544</v>
      </c>
      <c r="O1072">
        <f t="shared" si="148"/>
        <v>422973.71830985916</v>
      </c>
      <c r="P1072">
        <f t="shared" si="149"/>
        <v>87906.357297374459</v>
      </c>
    </row>
    <row r="1073" spans="1:16" x14ac:dyDescent="0.25">
      <c r="A1073">
        <v>9</v>
      </c>
      <c r="B1073" t="s">
        <v>82</v>
      </c>
      <c r="C1073" t="s">
        <v>84</v>
      </c>
      <c r="D1073">
        <v>5</v>
      </c>
      <c r="E1073" t="s">
        <v>4</v>
      </c>
      <c r="F1073">
        <v>9</v>
      </c>
      <c r="G1073" t="s">
        <v>64</v>
      </c>
      <c r="H1073" s="6">
        <v>547</v>
      </c>
      <c r="I1073" s="6">
        <v>0</v>
      </c>
      <c r="J1073" s="6">
        <v>547</v>
      </c>
      <c r="K1073" s="7">
        <v>209785000</v>
      </c>
      <c r="L1073" s="6">
        <v>0</v>
      </c>
      <c r="M1073" s="6">
        <f t="shared" si="150"/>
        <v>209785000</v>
      </c>
      <c r="N1073">
        <v>12524.955688108188</v>
      </c>
      <c r="O1073">
        <f t="shared" si="148"/>
        <v>528666.03794369649</v>
      </c>
      <c r="P1073">
        <f t="shared" si="149"/>
        <v>103454.29487070034</v>
      </c>
    </row>
    <row r="1074" spans="1:16" x14ac:dyDescent="0.25">
      <c r="A1074">
        <v>9</v>
      </c>
      <c r="B1074" t="s">
        <v>82</v>
      </c>
      <c r="C1074" t="s">
        <v>84</v>
      </c>
      <c r="D1074">
        <v>5</v>
      </c>
      <c r="E1074" t="s">
        <v>4</v>
      </c>
      <c r="F1074">
        <v>10</v>
      </c>
      <c r="G1074" t="s">
        <v>65</v>
      </c>
      <c r="H1074" s="6">
        <v>1067</v>
      </c>
      <c r="I1074" s="6">
        <v>0</v>
      </c>
      <c r="J1074" s="6">
        <v>1067</v>
      </c>
      <c r="K1074" s="7">
        <v>391479993</v>
      </c>
      <c r="L1074" s="6">
        <v>0</v>
      </c>
      <c r="M1074" s="6">
        <f t="shared" si="150"/>
        <v>391479993</v>
      </c>
      <c r="N1074">
        <v>2673.2070571097288</v>
      </c>
      <c r="O1074">
        <f t="shared" si="148"/>
        <v>448883.71473851032</v>
      </c>
      <c r="P1074">
        <f t="shared" si="149"/>
        <v>105957.23337130688</v>
      </c>
    </row>
    <row r="1075" spans="1:16" x14ac:dyDescent="0.25">
      <c r="A1075">
        <v>9</v>
      </c>
      <c r="B1075" t="s">
        <v>82</v>
      </c>
      <c r="C1075" t="s">
        <v>84</v>
      </c>
      <c r="D1075">
        <v>5</v>
      </c>
      <c r="E1075" t="s">
        <v>4</v>
      </c>
      <c r="F1075">
        <v>11</v>
      </c>
      <c r="G1075" t="s">
        <v>66</v>
      </c>
      <c r="H1075" s="6">
        <v>433</v>
      </c>
      <c r="I1075" s="6">
        <v>0</v>
      </c>
      <c r="J1075" s="6">
        <v>433</v>
      </c>
      <c r="K1075" s="7">
        <v>199085000</v>
      </c>
      <c r="L1075" s="6">
        <v>0</v>
      </c>
      <c r="M1075" s="6">
        <f t="shared" si="150"/>
        <v>199085000</v>
      </c>
      <c r="N1075">
        <v>35284.844375583321</v>
      </c>
      <c r="O1075">
        <f t="shared" ref="O1075:O1106" si="151">K992/H992</f>
        <v>451351.70636499254</v>
      </c>
      <c r="P1075">
        <f t="shared" ref="P1075:P1106" si="152">K992/N1075</f>
        <v>205792.2142069801</v>
      </c>
    </row>
    <row r="1076" spans="1:16" x14ac:dyDescent="0.25">
      <c r="A1076">
        <v>9</v>
      </c>
      <c r="B1076" t="s">
        <v>82</v>
      </c>
      <c r="C1076" t="s">
        <v>84</v>
      </c>
      <c r="D1076">
        <v>6</v>
      </c>
      <c r="E1076" t="s">
        <v>5</v>
      </c>
      <c r="F1076">
        <v>1</v>
      </c>
      <c r="G1076" t="s">
        <v>5</v>
      </c>
      <c r="H1076" s="6">
        <v>5941</v>
      </c>
      <c r="I1076" s="6">
        <v>0</v>
      </c>
      <c r="J1076" s="6">
        <v>5941</v>
      </c>
      <c r="K1076" s="7">
        <v>2042603549</v>
      </c>
      <c r="L1076" s="6">
        <v>0</v>
      </c>
      <c r="M1076" s="6">
        <f t="shared" ref="M1076:M1107" si="153">+K1076+L1076</f>
        <v>2042603549</v>
      </c>
      <c r="N1076">
        <v>7377.8999719401199</v>
      </c>
      <c r="O1076">
        <f t="shared" si="151"/>
        <v>408997.68133333331</v>
      </c>
      <c r="P1076">
        <f t="shared" si="152"/>
        <v>124729.9077650695</v>
      </c>
    </row>
    <row r="1077" spans="1:16" x14ac:dyDescent="0.25">
      <c r="A1077">
        <v>9</v>
      </c>
      <c r="B1077" t="s">
        <v>82</v>
      </c>
      <c r="C1077" t="s">
        <v>84</v>
      </c>
      <c r="D1077">
        <v>6</v>
      </c>
      <c r="E1077" t="s">
        <v>5</v>
      </c>
      <c r="F1077">
        <v>2</v>
      </c>
      <c r="G1077" t="s">
        <v>67</v>
      </c>
      <c r="H1077" s="6">
        <v>1112</v>
      </c>
      <c r="I1077" s="6">
        <v>0</v>
      </c>
      <c r="J1077" s="6">
        <v>1112</v>
      </c>
      <c r="K1077" s="7">
        <v>402579991</v>
      </c>
      <c r="L1077" s="6">
        <v>0</v>
      </c>
      <c r="M1077" s="6">
        <f t="shared" si="153"/>
        <v>402579991</v>
      </c>
      <c r="N1077">
        <v>22247.547759184497</v>
      </c>
      <c r="O1077">
        <f t="shared" si="151"/>
        <v>311610.47363477794</v>
      </c>
      <c r="P1077">
        <f t="shared" si="152"/>
        <v>104390.51014245943</v>
      </c>
    </row>
    <row r="1078" spans="1:16" x14ac:dyDescent="0.25">
      <c r="A1078">
        <v>9</v>
      </c>
      <c r="B1078" t="s">
        <v>82</v>
      </c>
      <c r="C1078" t="s">
        <v>84</v>
      </c>
      <c r="D1078">
        <v>6</v>
      </c>
      <c r="E1078" t="s">
        <v>5</v>
      </c>
      <c r="F1078">
        <v>3</v>
      </c>
      <c r="G1078" t="s">
        <v>68</v>
      </c>
      <c r="H1078" s="6">
        <v>4183</v>
      </c>
      <c r="I1078" s="6">
        <v>0</v>
      </c>
      <c r="J1078" s="6">
        <v>4183</v>
      </c>
      <c r="K1078" s="7">
        <v>967956000</v>
      </c>
      <c r="L1078" s="6">
        <v>0</v>
      </c>
      <c r="M1078" s="6">
        <f t="shared" si="153"/>
        <v>967956000</v>
      </c>
      <c r="N1078">
        <v>3256.3111550215913</v>
      </c>
      <c r="O1078">
        <f t="shared" si="151"/>
        <v>385429.41841491841</v>
      </c>
      <c r="P1078">
        <f t="shared" si="152"/>
        <v>101556.15518806502</v>
      </c>
    </row>
    <row r="1079" spans="1:16" x14ac:dyDescent="0.25">
      <c r="A1079">
        <v>9</v>
      </c>
      <c r="B1079" t="s">
        <v>82</v>
      </c>
      <c r="C1079" t="s">
        <v>84</v>
      </c>
      <c r="D1079">
        <v>6</v>
      </c>
      <c r="E1079" t="s">
        <v>5</v>
      </c>
      <c r="F1079">
        <v>4</v>
      </c>
      <c r="G1079" t="s">
        <v>69</v>
      </c>
      <c r="H1079" s="6">
        <v>457</v>
      </c>
      <c r="I1079" s="6">
        <v>0</v>
      </c>
      <c r="J1079" s="6">
        <v>457</v>
      </c>
      <c r="K1079" s="7">
        <v>152825000</v>
      </c>
      <c r="L1079" s="6">
        <v>0</v>
      </c>
      <c r="M1079" s="6">
        <f t="shared" si="153"/>
        <v>152825000</v>
      </c>
      <c r="N1079">
        <v>10520.164013837739</v>
      </c>
      <c r="O1079">
        <f t="shared" si="151"/>
        <v>357439.22649681527</v>
      </c>
      <c r="P1079">
        <f t="shared" si="152"/>
        <v>133358.08853879326</v>
      </c>
    </row>
    <row r="1080" spans="1:16" x14ac:dyDescent="0.25">
      <c r="A1080">
        <v>9</v>
      </c>
      <c r="B1080" t="s">
        <v>82</v>
      </c>
      <c r="C1080" t="s">
        <v>84</v>
      </c>
      <c r="D1080">
        <v>6</v>
      </c>
      <c r="E1080" t="s">
        <v>5</v>
      </c>
      <c r="F1080">
        <v>5</v>
      </c>
      <c r="G1080" t="s">
        <v>70</v>
      </c>
      <c r="H1080" s="6">
        <v>2215</v>
      </c>
      <c r="I1080" s="6">
        <v>0</v>
      </c>
      <c r="J1080" s="6">
        <v>2215</v>
      </c>
      <c r="K1080" s="7">
        <v>494930000</v>
      </c>
      <c r="L1080" s="6">
        <v>0</v>
      </c>
      <c r="M1080" s="6">
        <f t="shared" si="153"/>
        <v>494930000</v>
      </c>
      <c r="N1080">
        <v>7689.5675695475775</v>
      </c>
      <c r="O1080">
        <f t="shared" si="151"/>
        <v>397496.12404656765</v>
      </c>
      <c r="P1080">
        <f t="shared" si="152"/>
        <v>128767.03872416289</v>
      </c>
    </row>
    <row r="1081" spans="1:16" x14ac:dyDescent="0.25">
      <c r="A1081">
        <v>9</v>
      </c>
      <c r="B1081" t="s">
        <v>82</v>
      </c>
      <c r="C1081" t="s">
        <v>84</v>
      </c>
      <c r="D1081">
        <v>6</v>
      </c>
      <c r="E1081" t="s">
        <v>5</v>
      </c>
      <c r="F1081">
        <v>6</v>
      </c>
      <c r="G1081" t="s">
        <v>71</v>
      </c>
      <c r="H1081" s="6">
        <v>1417</v>
      </c>
      <c r="I1081" s="6">
        <v>0</v>
      </c>
      <c r="J1081" s="6">
        <v>1417</v>
      </c>
      <c r="K1081" s="7">
        <v>462605000</v>
      </c>
      <c r="L1081" s="6">
        <v>0</v>
      </c>
      <c r="M1081" s="6">
        <f t="shared" si="153"/>
        <v>462605000</v>
      </c>
      <c r="N1081">
        <v>14123.612221792979</v>
      </c>
      <c r="O1081">
        <f t="shared" si="151"/>
        <v>298902.43688820198</v>
      </c>
      <c r="P1081">
        <f t="shared" si="152"/>
        <v>123233.97603018048</v>
      </c>
    </row>
    <row r="1082" spans="1:16" x14ac:dyDescent="0.25">
      <c r="A1082">
        <v>9</v>
      </c>
      <c r="B1082" t="s">
        <v>82</v>
      </c>
      <c r="C1082" t="s">
        <v>84</v>
      </c>
      <c r="D1082">
        <v>6</v>
      </c>
      <c r="E1082" t="s">
        <v>5</v>
      </c>
      <c r="F1082">
        <v>7</v>
      </c>
      <c r="G1082" t="s">
        <v>72</v>
      </c>
      <c r="H1082" s="6">
        <v>3214</v>
      </c>
      <c r="I1082" s="6">
        <v>0</v>
      </c>
      <c r="J1082" s="6">
        <v>3214</v>
      </c>
      <c r="K1082" s="7">
        <v>712907000</v>
      </c>
      <c r="L1082" s="6">
        <v>0</v>
      </c>
      <c r="M1082" s="6">
        <f t="shared" si="153"/>
        <v>712907000</v>
      </c>
      <c r="N1082">
        <v>17315.743941225446</v>
      </c>
      <c r="O1082">
        <f t="shared" si="151"/>
        <v>300727.83038101601</v>
      </c>
      <c r="P1082">
        <f t="shared" si="152"/>
        <v>103925.9614318739</v>
      </c>
    </row>
    <row r="1083" spans="1:16" x14ac:dyDescent="0.25">
      <c r="A1083">
        <v>9</v>
      </c>
      <c r="B1083" t="s">
        <v>82</v>
      </c>
      <c r="C1083" t="s">
        <v>84</v>
      </c>
      <c r="D1083">
        <v>6</v>
      </c>
      <c r="E1083" t="s">
        <v>5</v>
      </c>
      <c r="F1083">
        <v>8</v>
      </c>
      <c r="G1083" t="s">
        <v>73</v>
      </c>
      <c r="H1083" s="6">
        <v>3403</v>
      </c>
      <c r="I1083" s="6">
        <v>0</v>
      </c>
      <c r="J1083" s="6">
        <v>3403</v>
      </c>
      <c r="K1083" s="7">
        <v>778285000</v>
      </c>
      <c r="L1083" s="6">
        <v>0</v>
      </c>
      <c r="M1083" s="6">
        <f t="shared" si="153"/>
        <v>778285000</v>
      </c>
      <c r="N1083">
        <v>5283.9701376475314</v>
      </c>
      <c r="O1083">
        <f t="shared" si="151"/>
        <v>409301.82615546219</v>
      </c>
      <c r="P1083">
        <f t="shared" si="152"/>
        <v>147485.82158849138</v>
      </c>
    </row>
    <row r="1084" spans="1:16" x14ac:dyDescent="0.25">
      <c r="A1084">
        <v>9</v>
      </c>
      <c r="B1084" t="s">
        <v>82</v>
      </c>
      <c r="C1084" t="s">
        <v>84</v>
      </c>
      <c r="D1084">
        <v>6</v>
      </c>
      <c r="E1084" t="s">
        <v>5</v>
      </c>
      <c r="F1084">
        <v>9</v>
      </c>
      <c r="G1084" t="s">
        <v>74</v>
      </c>
      <c r="H1084" s="6">
        <v>1039</v>
      </c>
      <c r="I1084" s="6">
        <v>0</v>
      </c>
      <c r="J1084" s="6">
        <v>1039</v>
      </c>
      <c r="K1084" s="7">
        <v>351959999</v>
      </c>
      <c r="L1084" s="6">
        <v>0</v>
      </c>
      <c r="M1084" s="6">
        <f t="shared" si="153"/>
        <v>351959999</v>
      </c>
      <c r="N1084">
        <v>12641.491396565345</v>
      </c>
      <c r="O1084">
        <f t="shared" si="151"/>
        <v>297150.04163162323</v>
      </c>
      <c r="P1084">
        <f t="shared" si="152"/>
        <v>111794.21427949352</v>
      </c>
    </row>
    <row r="1085" spans="1:16" x14ac:dyDescent="0.25">
      <c r="A1085">
        <v>9</v>
      </c>
      <c r="B1085" t="s">
        <v>82</v>
      </c>
      <c r="C1085" t="s">
        <v>84</v>
      </c>
      <c r="D1085">
        <v>6</v>
      </c>
      <c r="E1085" t="s">
        <v>5</v>
      </c>
      <c r="F1085">
        <v>10</v>
      </c>
      <c r="G1085" t="s">
        <v>75</v>
      </c>
      <c r="H1085" s="6">
        <v>2996</v>
      </c>
      <c r="I1085" s="6">
        <v>0</v>
      </c>
      <c r="J1085" s="6">
        <v>2996</v>
      </c>
      <c r="K1085" s="7">
        <v>652330996</v>
      </c>
      <c r="L1085" s="6">
        <v>0</v>
      </c>
      <c r="M1085" s="6">
        <f t="shared" si="153"/>
        <v>652330996</v>
      </c>
      <c r="N1085">
        <v>4938.3502204181432</v>
      </c>
      <c r="O1085">
        <f t="shared" si="151"/>
        <v>382433.3917808219</v>
      </c>
      <c r="P1085">
        <f t="shared" si="152"/>
        <v>56532.316166179357</v>
      </c>
    </row>
    <row r="1086" spans="1:16" x14ac:dyDescent="0.25">
      <c r="A1086">
        <v>9</v>
      </c>
      <c r="B1086" t="s">
        <v>82</v>
      </c>
      <c r="C1086" t="s">
        <v>84</v>
      </c>
      <c r="D1086">
        <v>6</v>
      </c>
      <c r="E1086" t="s">
        <v>5</v>
      </c>
      <c r="F1086">
        <v>11</v>
      </c>
      <c r="G1086" t="s">
        <v>76</v>
      </c>
      <c r="H1086" s="6">
        <v>416</v>
      </c>
      <c r="I1086" s="6">
        <v>0</v>
      </c>
      <c r="J1086" s="6">
        <v>416</v>
      </c>
      <c r="K1086" s="7">
        <v>143509997</v>
      </c>
      <c r="L1086" s="6">
        <v>0</v>
      </c>
      <c r="M1086" s="6">
        <f t="shared" si="153"/>
        <v>143509997</v>
      </c>
      <c r="N1086">
        <v>32918.459209620392</v>
      </c>
      <c r="O1086">
        <f t="shared" si="151"/>
        <v>379787.57387803786</v>
      </c>
      <c r="P1086">
        <f t="shared" si="152"/>
        <v>77380.148377527119</v>
      </c>
    </row>
    <row r="1087" spans="1:16" x14ac:dyDescent="0.25">
      <c r="A1087">
        <v>9</v>
      </c>
      <c r="B1087" t="s">
        <v>82</v>
      </c>
      <c r="C1087" t="s">
        <v>84</v>
      </c>
      <c r="D1087">
        <v>7</v>
      </c>
      <c r="E1087" t="s">
        <v>6</v>
      </c>
      <c r="F1087">
        <v>1</v>
      </c>
      <c r="G1087" t="s">
        <v>6</v>
      </c>
      <c r="H1087" s="6">
        <v>3072</v>
      </c>
      <c r="I1087" s="6">
        <v>0</v>
      </c>
      <c r="J1087" s="6">
        <v>3072</v>
      </c>
      <c r="K1087" s="7">
        <v>1079340000</v>
      </c>
      <c r="L1087" s="6">
        <v>0</v>
      </c>
      <c r="M1087" s="6">
        <f t="shared" si="153"/>
        <v>1079340000</v>
      </c>
      <c r="N1087">
        <v>46173.836792201844</v>
      </c>
      <c r="O1087">
        <f t="shared" si="151"/>
        <v>322033.44479309669</v>
      </c>
      <c r="P1087">
        <f t="shared" si="152"/>
        <v>35562.315135079276</v>
      </c>
    </row>
    <row r="1088" spans="1:16" x14ac:dyDescent="0.25">
      <c r="A1088">
        <v>9</v>
      </c>
      <c r="B1088" t="s">
        <v>82</v>
      </c>
      <c r="C1088" t="s">
        <v>84</v>
      </c>
      <c r="D1088">
        <v>7</v>
      </c>
      <c r="E1088" t="s">
        <v>6</v>
      </c>
      <c r="F1088">
        <v>2</v>
      </c>
      <c r="G1088" t="s">
        <v>77</v>
      </c>
      <c r="H1088" s="6">
        <v>3456</v>
      </c>
      <c r="I1088" s="6">
        <v>0</v>
      </c>
      <c r="J1088" s="6">
        <v>3456</v>
      </c>
      <c r="K1088" s="7">
        <v>1074300000</v>
      </c>
      <c r="L1088" s="6">
        <v>0</v>
      </c>
      <c r="M1088" s="6">
        <f t="shared" si="153"/>
        <v>1074300000</v>
      </c>
      <c r="N1088">
        <v>19552.512928644737</v>
      </c>
      <c r="O1088">
        <f t="shared" si="151"/>
        <v>333491.48652482271</v>
      </c>
      <c r="P1088">
        <f t="shared" si="152"/>
        <v>60123.089768056867</v>
      </c>
    </row>
    <row r="1089" spans="1:16" x14ac:dyDescent="0.25">
      <c r="A1089">
        <v>9</v>
      </c>
      <c r="B1089" t="s">
        <v>82</v>
      </c>
      <c r="C1089" t="s">
        <v>84</v>
      </c>
      <c r="D1089">
        <v>7</v>
      </c>
      <c r="E1089" t="s">
        <v>6</v>
      </c>
      <c r="F1089">
        <v>3</v>
      </c>
      <c r="G1089" t="s">
        <v>78</v>
      </c>
      <c r="H1089" s="6">
        <v>2147</v>
      </c>
      <c r="I1089" s="6">
        <v>0</v>
      </c>
      <c r="J1089" s="6">
        <v>2147</v>
      </c>
      <c r="K1089" s="7">
        <v>772790000</v>
      </c>
      <c r="L1089" s="6">
        <v>0</v>
      </c>
      <c r="M1089" s="6">
        <f t="shared" si="153"/>
        <v>772790000</v>
      </c>
      <c r="N1089">
        <v>16150.347077683142</v>
      </c>
      <c r="O1089">
        <f t="shared" si="151"/>
        <v>364247.7572840791</v>
      </c>
      <c r="P1089">
        <f t="shared" si="152"/>
        <v>86695.869275452249</v>
      </c>
    </row>
    <row r="1090" spans="1:16" x14ac:dyDescent="0.25">
      <c r="A1090">
        <v>9</v>
      </c>
      <c r="B1090" t="s">
        <v>82</v>
      </c>
      <c r="C1090" t="s">
        <v>84</v>
      </c>
      <c r="D1090">
        <v>7</v>
      </c>
      <c r="E1090" t="s">
        <v>6</v>
      </c>
      <c r="F1090">
        <v>4</v>
      </c>
      <c r="G1090" t="s">
        <v>91</v>
      </c>
      <c r="H1090" s="6">
        <v>1643</v>
      </c>
      <c r="I1090" s="6">
        <v>0</v>
      </c>
      <c r="J1090" s="6">
        <v>1643</v>
      </c>
      <c r="K1090" s="7">
        <v>543975000</v>
      </c>
      <c r="L1090" s="6">
        <v>0</v>
      </c>
      <c r="M1090" s="6">
        <f t="shared" si="153"/>
        <v>543975000</v>
      </c>
      <c r="N1090">
        <v>14864.583100615211</v>
      </c>
      <c r="O1090">
        <f t="shared" si="151"/>
        <v>360782.85634950019</v>
      </c>
      <c r="P1090">
        <f t="shared" si="152"/>
        <v>65556.799568745977</v>
      </c>
    </row>
    <row r="1091" spans="1:16" x14ac:dyDescent="0.25">
      <c r="A1091">
        <v>9</v>
      </c>
      <c r="B1091" t="s">
        <v>82</v>
      </c>
      <c r="C1091" t="s">
        <v>84</v>
      </c>
      <c r="D1091">
        <v>7</v>
      </c>
      <c r="E1091" t="s">
        <v>6</v>
      </c>
      <c r="F1091">
        <v>5</v>
      </c>
      <c r="G1091" t="s">
        <v>79</v>
      </c>
      <c r="H1091" s="6">
        <v>1294</v>
      </c>
      <c r="I1091" s="6">
        <v>0</v>
      </c>
      <c r="J1091" s="6">
        <v>1294</v>
      </c>
      <c r="K1091" s="7">
        <v>449980000</v>
      </c>
      <c r="L1091" s="6">
        <v>0</v>
      </c>
      <c r="M1091" s="6">
        <f t="shared" si="153"/>
        <v>449980000</v>
      </c>
      <c r="N1091">
        <v>14869.302257052212</v>
      </c>
      <c r="O1091">
        <f t="shared" si="151"/>
        <v>310745.30238589214</v>
      </c>
      <c r="P1091">
        <f t="shared" si="152"/>
        <v>40292.202864855404</v>
      </c>
    </row>
    <row r="1092" spans="1:16" x14ac:dyDescent="0.25">
      <c r="B1092" t="s">
        <v>82</v>
      </c>
      <c r="C1092" t="s">
        <v>84</v>
      </c>
      <c r="D1092">
        <v>7</v>
      </c>
      <c r="E1092" t="s">
        <v>6</v>
      </c>
      <c r="F1092">
        <v>6</v>
      </c>
      <c r="G1092" t="s">
        <v>80</v>
      </c>
      <c r="H1092" s="6">
        <v>1233</v>
      </c>
      <c r="I1092" s="6">
        <v>0</v>
      </c>
      <c r="J1092" s="6">
        <v>1233</v>
      </c>
      <c r="K1092" s="7">
        <v>384450000</v>
      </c>
      <c r="L1092" s="6">
        <v>0</v>
      </c>
      <c r="M1092" s="6">
        <f t="shared" si="153"/>
        <v>384450000</v>
      </c>
    </row>
    <row r="1093" spans="1:16" x14ac:dyDescent="0.25">
      <c r="B1093" t="s">
        <v>130</v>
      </c>
      <c r="H1093" s="6">
        <f t="shared" ref="H1093:M1093" si="154">SUM(H1012:H1092)</f>
        <v>181813</v>
      </c>
      <c r="I1093" s="6">
        <f t="shared" si="154"/>
        <v>0</v>
      </c>
      <c r="J1093" s="6">
        <f t="shared" si="154"/>
        <v>181813</v>
      </c>
      <c r="K1093" s="7">
        <f t="shared" si="154"/>
        <v>47679446065</v>
      </c>
      <c r="L1093" s="6">
        <f t="shared" si="154"/>
        <v>0</v>
      </c>
      <c r="M1093" s="6">
        <f t="shared" si="154"/>
        <v>47679446065</v>
      </c>
    </row>
    <row r="1094" spans="1:16" x14ac:dyDescent="0.25">
      <c r="K1094" s="7"/>
    </row>
    <row r="1095" spans="1:16" x14ac:dyDescent="0.25">
      <c r="A1095">
        <v>9</v>
      </c>
      <c r="B1095" s="4" t="s">
        <v>143</v>
      </c>
      <c r="K1095" s="7"/>
      <c r="N1095">
        <v>49597.310694731998</v>
      </c>
      <c r="O1095">
        <f t="shared" ref="O1095:O1126" si="155">K1012/H1012</f>
        <v>216257.20407070167</v>
      </c>
      <c r="P1095">
        <f t="shared" ref="P1095:P1126" si="156">K1012/N1095</f>
        <v>40703.033525856546</v>
      </c>
    </row>
    <row r="1096" spans="1:16" x14ac:dyDescent="0.25">
      <c r="A1096">
        <v>9</v>
      </c>
      <c r="B1096" t="s">
        <v>85</v>
      </c>
      <c r="C1096" t="s">
        <v>106</v>
      </c>
      <c r="D1096">
        <v>1</v>
      </c>
      <c r="E1096" t="s">
        <v>0</v>
      </c>
      <c r="F1096">
        <v>1</v>
      </c>
      <c r="G1096" t="s">
        <v>0</v>
      </c>
      <c r="H1096" s="7">
        <v>39524</v>
      </c>
      <c r="I1096" s="6">
        <v>0</v>
      </c>
      <c r="J1096" s="6">
        <f t="shared" ref="J1096:J1127" si="157">+H1096+I1096</f>
        <v>39524</v>
      </c>
      <c r="K1096" s="7">
        <v>2713968254</v>
      </c>
      <c r="L1096" s="6">
        <v>0</v>
      </c>
      <c r="M1096" s="6">
        <f t="shared" ref="M1096:M1127" si="158">+K1096+L1096</f>
        <v>2713968254</v>
      </c>
      <c r="N1096">
        <v>6830.8210846353886</v>
      </c>
      <c r="O1096">
        <f t="shared" si="155"/>
        <v>218737.62376237623</v>
      </c>
      <c r="P1096">
        <f t="shared" si="156"/>
        <v>25873.902684633689</v>
      </c>
    </row>
    <row r="1097" spans="1:16" x14ac:dyDescent="0.25">
      <c r="A1097">
        <v>9</v>
      </c>
      <c r="B1097" t="s">
        <v>85</v>
      </c>
      <c r="C1097" t="s">
        <v>106</v>
      </c>
      <c r="D1097">
        <v>1</v>
      </c>
      <c r="E1097" t="s">
        <v>0</v>
      </c>
      <c r="F1097">
        <v>2</v>
      </c>
      <c r="G1097" t="s">
        <v>7</v>
      </c>
      <c r="H1097" s="7">
        <v>5742</v>
      </c>
      <c r="I1097" s="6">
        <v>0</v>
      </c>
      <c r="J1097" s="6">
        <f t="shared" si="157"/>
        <v>5742</v>
      </c>
      <c r="K1097" s="7">
        <v>388029532</v>
      </c>
      <c r="L1097" s="6">
        <v>0</v>
      </c>
      <c r="M1097" s="6">
        <f t="shared" si="158"/>
        <v>388029532</v>
      </c>
      <c r="N1097">
        <v>38288.035322640673</v>
      </c>
      <c r="O1097">
        <f t="shared" si="155"/>
        <v>222166.80934327992</v>
      </c>
      <c r="P1097">
        <f t="shared" si="156"/>
        <v>47447.14594759488</v>
      </c>
    </row>
    <row r="1098" spans="1:16" x14ac:dyDescent="0.25">
      <c r="A1098">
        <v>9</v>
      </c>
      <c r="B1098" t="s">
        <v>85</v>
      </c>
      <c r="C1098" t="s">
        <v>106</v>
      </c>
      <c r="D1098">
        <v>1</v>
      </c>
      <c r="E1098" t="s">
        <v>0</v>
      </c>
      <c r="F1098">
        <v>3</v>
      </c>
      <c r="G1098" t="s">
        <v>8</v>
      </c>
      <c r="H1098" s="7">
        <v>29548</v>
      </c>
      <c r="I1098" s="6">
        <v>0</v>
      </c>
      <c r="J1098" s="6">
        <f t="shared" si="157"/>
        <v>29548</v>
      </c>
      <c r="K1098" s="7">
        <v>2063038345</v>
      </c>
      <c r="L1098" s="6">
        <v>0</v>
      </c>
      <c r="M1098" s="6">
        <f t="shared" si="158"/>
        <v>2063038345</v>
      </c>
      <c r="N1098">
        <v>7533.8623096473575</v>
      </c>
      <c r="O1098">
        <f t="shared" si="155"/>
        <v>239416.50138833796</v>
      </c>
      <c r="P1098">
        <f t="shared" si="156"/>
        <v>80114.153297852303</v>
      </c>
    </row>
    <row r="1099" spans="1:16" x14ac:dyDescent="0.25">
      <c r="A1099">
        <v>9</v>
      </c>
      <c r="B1099" t="s">
        <v>85</v>
      </c>
      <c r="C1099" t="s">
        <v>106</v>
      </c>
      <c r="D1099">
        <v>1</v>
      </c>
      <c r="E1099" t="s">
        <v>0</v>
      </c>
      <c r="F1099">
        <v>4</v>
      </c>
      <c r="G1099" t="s">
        <v>9</v>
      </c>
      <c r="H1099" s="7">
        <v>5525</v>
      </c>
      <c r="I1099" s="6">
        <v>0</v>
      </c>
      <c r="J1099" s="6">
        <f t="shared" si="157"/>
        <v>5525</v>
      </c>
      <c r="K1099" s="7">
        <v>477155489</v>
      </c>
      <c r="L1099" s="6">
        <v>0</v>
      </c>
      <c r="M1099" s="6">
        <f t="shared" si="158"/>
        <v>477155489</v>
      </c>
      <c r="N1099">
        <v>4290.1650067549108</v>
      </c>
      <c r="O1099">
        <f t="shared" si="155"/>
        <v>220049.95004995004</v>
      </c>
      <c r="P1099">
        <f t="shared" si="156"/>
        <v>51343.013532855388</v>
      </c>
    </row>
    <row r="1100" spans="1:16" x14ac:dyDescent="0.25">
      <c r="A1100">
        <v>9</v>
      </c>
      <c r="B1100" t="s">
        <v>85</v>
      </c>
      <c r="C1100" t="s">
        <v>106</v>
      </c>
      <c r="D1100">
        <v>1</v>
      </c>
      <c r="E1100" t="s">
        <v>0</v>
      </c>
      <c r="F1100">
        <v>5</v>
      </c>
      <c r="G1100" t="s">
        <v>10</v>
      </c>
      <c r="H1100" s="7">
        <v>2566</v>
      </c>
      <c r="I1100" s="6">
        <v>0</v>
      </c>
      <c r="J1100" s="6">
        <f t="shared" si="157"/>
        <v>2566</v>
      </c>
      <c r="K1100" s="7">
        <v>281116476</v>
      </c>
      <c r="L1100" s="6">
        <v>0</v>
      </c>
      <c r="M1100" s="6">
        <f t="shared" si="158"/>
        <v>281116476</v>
      </c>
      <c r="N1100">
        <v>13065.641096825666</v>
      </c>
      <c r="O1100">
        <f t="shared" si="155"/>
        <v>212008.45335003131</v>
      </c>
      <c r="P1100">
        <f t="shared" si="156"/>
        <v>51827.154517853451</v>
      </c>
    </row>
    <row r="1101" spans="1:16" x14ac:dyDescent="0.25">
      <c r="A1101">
        <v>9</v>
      </c>
      <c r="B1101" t="s">
        <v>85</v>
      </c>
      <c r="C1101" t="s">
        <v>106</v>
      </c>
      <c r="D1101">
        <v>1</v>
      </c>
      <c r="E1101" t="s">
        <v>0</v>
      </c>
      <c r="F1101">
        <v>6</v>
      </c>
      <c r="G1101" t="s">
        <v>11</v>
      </c>
      <c r="H1101" s="7">
        <v>7922</v>
      </c>
      <c r="I1101" s="6">
        <v>0</v>
      </c>
      <c r="J1101" s="6">
        <f t="shared" si="157"/>
        <v>7922</v>
      </c>
      <c r="K1101" s="7">
        <v>715106584</v>
      </c>
      <c r="L1101" s="6">
        <v>0</v>
      </c>
      <c r="M1101" s="6">
        <f t="shared" si="158"/>
        <v>715106584</v>
      </c>
      <c r="N1101">
        <v>4691.2420885124211</v>
      </c>
      <c r="O1101">
        <f t="shared" si="155"/>
        <v>240139.53488372092</v>
      </c>
      <c r="P1101">
        <f t="shared" si="156"/>
        <v>74838.175770060858</v>
      </c>
    </row>
    <row r="1102" spans="1:16" x14ac:dyDescent="0.25">
      <c r="A1102">
        <v>9</v>
      </c>
      <c r="B1102" t="s">
        <v>85</v>
      </c>
      <c r="C1102" t="s">
        <v>106</v>
      </c>
      <c r="D1102">
        <v>1</v>
      </c>
      <c r="E1102" t="s">
        <v>0</v>
      </c>
      <c r="F1102">
        <v>7</v>
      </c>
      <c r="G1102" t="s">
        <v>12</v>
      </c>
      <c r="H1102" s="7">
        <v>3607</v>
      </c>
      <c r="I1102" s="6">
        <v>0</v>
      </c>
      <c r="J1102" s="6">
        <f t="shared" si="157"/>
        <v>3607</v>
      </c>
      <c r="K1102" s="7">
        <v>314719323</v>
      </c>
      <c r="L1102" s="6">
        <v>0</v>
      </c>
      <c r="M1102" s="6">
        <f t="shared" si="158"/>
        <v>314719323</v>
      </c>
      <c r="N1102">
        <v>18295.653043195947</v>
      </c>
      <c r="O1102">
        <f t="shared" si="155"/>
        <v>216958.99141036297</v>
      </c>
      <c r="P1102">
        <f t="shared" si="156"/>
        <v>42797.324487479571</v>
      </c>
    </row>
    <row r="1103" spans="1:16" x14ac:dyDescent="0.25">
      <c r="A1103">
        <v>9</v>
      </c>
      <c r="B1103" t="s">
        <v>85</v>
      </c>
      <c r="C1103" t="s">
        <v>106</v>
      </c>
      <c r="D1103">
        <v>1</v>
      </c>
      <c r="E1103" t="s">
        <v>0</v>
      </c>
      <c r="F1103">
        <v>8</v>
      </c>
      <c r="G1103" t="s">
        <v>13</v>
      </c>
      <c r="H1103" s="7">
        <v>11334</v>
      </c>
      <c r="I1103" s="6">
        <v>0</v>
      </c>
      <c r="J1103" s="6">
        <f t="shared" si="157"/>
        <v>11334</v>
      </c>
      <c r="K1103" s="7">
        <v>722166493</v>
      </c>
      <c r="L1103" s="6">
        <v>0</v>
      </c>
      <c r="M1103" s="6">
        <f t="shared" si="158"/>
        <v>722166493</v>
      </c>
      <c r="N1103">
        <v>5720.334194750706</v>
      </c>
      <c r="O1103">
        <f t="shared" si="155"/>
        <v>221424.76697736353</v>
      </c>
      <c r="P1103">
        <f t="shared" si="156"/>
        <v>29069.979889041599</v>
      </c>
    </row>
    <row r="1104" spans="1:16" x14ac:dyDescent="0.25">
      <c r="A1104">
        <v>9</v>
      </c>
      <c r="B1104" t="s">
        <v>85</v>
      </c>
      <c r="C1104" t="s">
        <v>106</v>
      </c>
      <c r="D1104">
        <v>1</v>
      </c>
      <c r="E1104" t="s">
        <v>0</v>
      </c>
      <c r="F1104">
        <v>9</v>
      </c>
      <c r="G1104" t="s">
        <v>14</v>
      </c>
      <c r="H1104" s="7">
        <v>5202</v>
      </c>
      <c r="I1104" s="6">
        <v>0</v>
      </c>
      <c r="J1104" s="6">
        <f t="shared" si="157"/>
        <v>5202</v>
      </c>
      <c r="K1104" s="7">
        <v>345335663</v>
      </c>
      <c r="L1104" s="6">
        <v>0</v>
      </c>
      <c r="M1104" s="6">
        <f t="shared" si="158"/>
        <v>345335663</v>
      </c>
      <c r="N1104">
        <v>18529.908495749431</v>
      </c>
      <c r="O1104">
        <f t="shared" si="155"/>
        <v>211397.97279274472</v>
      </c>
      <c r="P1104">
        <f t="shared" si="156"/>
        <v>42770.367710223632</v>
      </c>
    </row>
    <row r="1105" spans="1:16" x14ac:dyDescent="0.25">
      <c r="A1105">
        <v>9</v>
      </c>
      <c r="B1105" t="s">
        <v>85</v>
      </c>
      <c r="C1105" t="s">
        <v>106</v>
      </c>
      <c r="D1105">
        <v>1</v>
      </c>
      <c r="E1105" t="s">
        <v>0</v>
      </c>
      <c r="F1105">
        <v>10</v>
      </c>
      <c r="G1105" t="s">
        <v>15</v>
      </c>
      <c r="H1105" s="7">
        <v>10716</v>
      </c>
      <c r="I1105" s="6">
        <v>0</v>
      </c>
      <c r="J1105" s="6">
        <f t="shared" si="157"/>
        <v>10716</v>
      </c>
      <c r="K1105" s="7">
        <v>738399808</v>
      </c>
      <c r="L1105" s="6">
        <v>0</v>
      </c>
      <c r="M1105" s="6">
        <f t="shared" si="158"/>
        <v>738399808</v>
      </c>
      <c r="N1105">
        <v>8033.2188091808002</v>
      </c>
      <c r="O1105">
        <f t="shared" si="155"/>
        <v>247151.69660678643</v>
      </c>
      <c r="P1105">
        <f t="shared" si="156"/>
        <v>46241.613582772698</v>
      </c>
    </row>
    <row r="1106" spans="1:16" x14ac:dyDescent="0.25">
      <c r="A1106">
        <v>9</v>
      </c>
      <c r="B1106" t="s">
        <v>85</v>
      </c>
      <c r="C1106" t="s">
        <v>106</v>
      </c>
      <c r="D1106">
        <v>1</v>
      </c>
      <c r="E1106" t="s">
        <v>0</v>
      </c>
      <c r="F1106">
        <v>11</v>
      </c>
      <c r="G1106" t="s">
        <v>16</v>
      </c>
      <c r="H1106" s="7">
        <v>7008</v>
      </c>
      <c r="I1106" s="6">
        <v>0</v>
      </c>
      <c r="J1106" s="6">
        <f t="shared" si="157"/>
        <v>7008</v>
      </c>
      <c r="K1106" s="7">
        <v>466815674</v>
      </c>
      <c r="L1106" s="6">
        <v>0</v>
      </c>
      <c r="M1106" s="6">
        <f t="shared" si="158"/>
        <v>466815674</v>
      </c>
      <c r="N1106">
        <v>5560.8352940058221</v>
      </c>
      <c r="O1106">
        <f t="shared" si="155"/>
        <v>237888.01115241635</v>
      </c>
      <c r="P1106">
        <f t="shared" si="156"/>
        <v>92060.809740549026</v>
      </c>
    </row>
    <row r="1107" spans="1:16" x14ac:dyDescent="0.25">
      <c r="A1107">
        <v>9</v>
      </c>
      <c r="B1107" t="s">
        <v>85</v>
      </c>
      <c r="C1107" t="s">
        <v>106</v>
      </c>
      <c r="D1107">
        <v>1</v>
      </c>
      <c r="E1107" t="s">
        <v>0</v>
      </c>
      <c r="F1107">
        <v>12</v>
      </c>
      <c r="G1107" t="s">
        <v>17</v>
      </c>
      <c r="H1107" s="7">
        <v>3865</v>
      </c>
      <c r="I1107" s="6">
        <v>0</v>
      </c>
      <c r="J1107" s="6">
        <f t="shared" si="157"/>
        <v>3865</v>
      </c>
      <c r="K1107" s="7">
        <v>396170970</v>
      </c>
      <c r="L1107" s="6">
        <v>0</v>
      </c>
      <c r="M1107" s="6">
        <f t="shared" si="158"/>
        <v>396170970</v>
      </c>
      <c r="N1107">
        <v>9177.0020128483975</v>
      </c>
      <c r="O1107">
        <f t="shared" si="155"/>
        <v>235906.71641791044</v>
      </c>
      <c r="P1107">
        <f t="shared" si="156"/>
        <v>34446.434637087201</v>
      </c>
    </row>
    <row r="1108" spans="1:16" x14ac:dyDescent="0.25">
      <c r="A1108">
        <v>9</v>
      </c>
      <c r="B1108" t="s">
        <v>85</v>
      </c>
      <c r="C1108" t="s">
        <v>106</v>
      </c>
      <c r="D1108">
        <v>1</v>
      </c>
      <c r="E1108" t="s">
        <v>0</v>
      </c>
      <c r="F1108">
        <v>13</v>
      </c>
      <c r="G1108" t="s">
        <v>18</v>
      </c>
      <c r="H1108" s="7">
        <v>6747</v>
      </c>
      <c r="I1108" s="6">
        <v>0</v>
      </c>
      <c r="J1108" s="6">
        <f t="shared" si="157"/>
        <v>6747</v>
      </c>
      <c r="K1108" s="7">
        <v>450680446</v>
      </c>
      <c r="L1108" s="6">
        <v>0</v>
      </c>
      <c r="M1108" s="6">
        <f t="shared" si="158"/>
        <v>450680446</v>
      </c>
      <c r="N1108">
        <v>6503.8947080760236</v>
      </c>
      <c r="O1108">
        <f t="shared" si="155"/>
        <v>232864.52353616533</v>
      </c>
      <c r="P1108">
        <f t="shared" si="156"/>
        <v>31185.160446731697</v>
      </c>
    </row>
    <row r="1109" spans="1:16" x14ac:dyDescent="0.25">
      <c r="A1109">
        <v>9</v>
      </c>
      <c r="B1109" t="s">
        <v>85</v>
      </c>
      <c r="C1109" t="s">
        <v>106</v>
      </c>
      <c r="D1109">
        <v>1</v>
      </c>
      <c r="E1109" t="s">
        <v>0</v>
      </c>
      <c r="F1109">
        <v>14</v>
      </c>
      <c r="G1109" t="s">
        <v>19</v>
      </c>
      <c r="H1109" s="7">
        <v>4715</v>
      </c>
      <c r="I1109" s="6">
        <v>0</v>
      </c>
      <c r="J1109" s="6">
        <f t="shared" si="157"/>
        <v>4715</v>
      </c>
      <c r="K1109" s="7">
        <v>294485046</v>
      </c>
      <c r="L1109" s="6">
        <v>0</v>
      </c>
      <c r="M1109" s="6">
        <f t="shared" si="158"/>
        <v>294485046</v>
      </c>
      <c r="N1109">
        <v>4021.2699482738321</v>
      </c>
      <c r="O1109">
        <f t="shared" si="155"/>
        <v>233879.31034482759</v>
      </c>
      <c r="P1109">
        <f t="shared" si="156"/>
        <v>30359.812091801032</v>
      </c>
    </row>
    <row r="1110" spans="1:16" x14ac:dyDescent="0.25">
      <c r="A1110">
        <v>9</v>
      </c>
      <c r="B1110" t="s">
        <v>85</v>
      </c>
      <c r="C1110" t="s">
        <v>106</v>
      </c>
      <c r="D1110">
        <v>1</v>
      </c>
      <c r="E1110" t="s">
        <v>0</v>
      </c>
      <c r="F1110">
        <v>15</v>
      </c>
      <c r="G1110" t="s">
        <v>20</v>
      </c>
      <c r="H1110" s="7">
        <v>4887</v>
      </c>
      <c r="I1110" s="6">
        <v>0</v>
      </c>
      <c r="J1110" s="6">
        <f t="shared" si="157"/>
        <v>4887</v>
      </c>
      <c r="K1110" s="7">
        <v>340799088</v>
      </c>
      <c r="L1110" s="6">
        <v>0</v>
      </c>
      <c r="M1110" s="6">
        <f t="shared" si="158"/>
        <v>340799088</v>
      </c>
      <c r="N1110">
        <v>1929.5264882058982</v>
      </c>
      <c r="O1110">
        <f t="shared" si="155"/>
        <v>223907.56302521008</v>
      </c>
      <c r="P1110">
        <f t="shared" si="156"/>
        <v>69045.437217021332</v>
      </c>
    </row>
    <row r="1111" spans="1:16" x14ac:dyDescent="0.25">
      <c r="A1111">
        <v>9</v>
      </c>
      <c r="B1111" t="s">
        <v>85</v>
      </c>
      <c r="C1111" t="s">
        <v>106</v>
      </c>
      <c r="D1111">
        <v>1</v>
      </c>
      <c r="E1111" t="s">
        <v>0</v>
      </c>
      <c r="F1111">
        <v>16</v>
      </c>
      <c r="G1111" t="s">
        <v>21</v>
      </c>
      <c r="H1111" s="7">
        <v>1100</v>
      </c>
      <c r="I1111" s="6">
        <v>0</v>
      </c>
      <c r="J1111" s="6">
        <f t="shared" si="157"/>
        <v>1100</v>
      </c>
      <c r="K1111" s="7">
        <v>129970719</v>
      </c>
      <c r="L1111" s="6">
        <v>0</v>
      </c>
      <c r="M1111" s="6">
        <f t="shared" si="158"/>
        <v>129970719</v>
      </c>
      <c r="N1111">
        <v>1556.3990114368446</v>
      </c>
      <c r="O1111">
        <f t="shared" si="155"/>
        <v>227599.50248756219</v>
      </c>
      <c r="P1111">
        <f t="shared" si="156"/>
        <v>58786.339060658465</v>
      </c>
    </row>
    <row r="1112" spans="1:16" x14ac:dyDescent="0.25">
      <c r="A1112">
        <v>9</v>
      </c>
      <c r="B1112" t="s">
        <v>85</v>
      </c>
      <c r="C1112" t="s">
        <v>106</v>
      </c>
      <c r="D1112">
        <v>1</v>
      </c>
      <c r="E1112" t="s">
        <v>0</v>
      </c>
      <c r="F1112">
        <v>17</v>
      </c>
      <c r="G1112" t="s">
        <v>22</v>
      </c>
      <c r="H1112" s="7">
        <v>1155</v>
      </c>
      <c r="I1112" s="6">
        <v>0</v>
      </c>
      <c r="J1112" s="6">
        <f t="shared" si="157"/>
        <v>1155</v>
      </c>
      <c r="K1112" s="7">
        <v>120597945</v>
      </c>
      <c r="L1112" s="6">
        <v>0</v>
      </c>
      <c r="M1112" s="6">
        <f t="shared" si="158"/>
        <v>120597945</v>
      </c>
      <c r="N1112">
        <v>9054.9907626784188</v>
      </c>
      <c r="O1112">
        <f t="shared" si="155"/>
        <v>250854.88396946565</v>
      </c>
      <c r="P1112">
        <f t="shared" si="156"/>
        <v>36291.577386744451</v>
      </c>
    </row>
    <row r="1113" spans="1:16" x14ac:dyDescent="0.25">
      <c r="A1113">
        <v>9</v>
      </c>
      <c r="B1113" t="s">
        <v>85</v>
      </c>
      <c r="C1113" t="s">
        <v>106</v>
      </c>
      <c r="D1113">
        <v>1</v>
      </c>
      <c r="E1113" t="s">
        <v>0</v>
      </c>
      <c r="F1113">
        <v>18</v>
      </c>
      <c r="G1113" t="s">
        <v>23</v>
      </c>
      <c r="H1113" s="7">
        <v>5806</v>
      </c>
      <c r="I1113" s="6">
        <v>0</v>
      </c>
      <c r="J1113" s="6">
        <f t="shared" si="157"/>
        <v>5806</v>
      </c>
      <c r="K1113" s="7">
        <v>389238940</v>
      </c>
      <c r="L1113" s="6">
        <v>0</v>
      </c>
      <c r="M1113" s="6">
        <f t="shared" si="158"/>
        <v>389238940</v>
      </c>
      <c r="N1113">
        <v>50441.874323327494</v>
      </c>
      <c r="O1113">
        <f t="shared" si="155"/>
        <v>235861.81364392678</v>
      </c>
      <c r="P1113">
        <f t="shared" si="156"/>
        <v>56204.473724103678</v>
      </c>
    </row>
    <row r="1114" spans="1:16" x14ac:dyDescent="0.25">
      <c r="A1114">
        <v>9</v>
      </c>
      <c r="B1114" t="s">
        <v>85</v>
      </c>
      <c r="C1114" t="s">
        <v>106</v>
      </c>
      <c r="D1114">
        <v>1</v>
      </c>
      <c r="E1114" t="s">
        <v>0</v>
      </c>
      <c r="F1114">
        <v>19</v>
      </c>
      <c r="G1114" t="s">
        <v>24</v>
      </c>
      <c r="H1114" s="7">
        <v>24728</v>
      </c>
      <c r="I1114" s="6">
        <v>0</v>
      </c>
      <c r="J1114" s="6">
        <f t="shared" si="157"/>
        <v>24728</v>
      </c>
      <c r="K1114" s="7">
        <v>2298794826</v>
      </c>
      <c r="L1114" s="6">
        <v>0</v>
      </c>
      <c r="M1114" s="6">
        <f t="shared" si="158"/>
        <v>2298794826</v>
      </c>
      <c r="N1114">
        <v>3571.3091537024716</v>
      </c>
      <c r="O1114">
        <f t="shared" si="155"/>
        <v>238374.87537387837</v>
      </c>
      <c r="P1114">
        <f t="shared" si="156"/>
        <v>66947.438519045318</v>
      </c>
    </row>
    <row r="1115" spans="1:16" x14ac:dyDescent="0.25">
      <c r="A1115">
        <v>9</v>
      </c>
      <c r="B1115" t="s">
        <v>85</v>
      </c>
      <c r="C1115" t="s">
        <v>106</v>
      </c>
      <c r="D1115">
        <v>1</v>
      </c>
      <c r="E1115" t="s">
        <v>0</v>
      </c>
      <c r="F1115">
        <v>20</v>
      </c>
      <c r="G1115" t="s">
        <v>25</v>
      </c>
      <c r="H1115" s="7">
        <v>2292</v>
      </c>
      <c r="I1115" s="6">
        <v>0</v>
      </c>
      <c r="J1115" s="6">
        <f t="shared" si="157"/>
        <v>2292</v>
      </c>
      <c r="K1115" s="7">
        <v>236936668</v>
      </c>
      <c r="L1115" s="6">
        <v>0</v>
      </c>
      <c r="M1115" s="6">
        <f t="shared" si="158"/>
        <v>236936668</v>
      </c>
      <c r="N1115">
        <v>49360.915094174881</v>
      </c>
      <c r="O1115">
        <f t="shared" si="155"/>
        <v>215760.46913280778</v>
      </c>
      <c r="P1115">
        <f t="shared" si="156"/>
        <v>36039.547982568394</v>
      </c>
    </row>
    <row r="1116" spans="1:16" x14ac:dyDescent="0.25">
      <c r="A1116">
        <v>9</v>
      </c>
      <c r="B1116" t="s">
        <v>85</v>
      </c>
      <c r="C1116" t="s">
        <v>106</v>
      </c>
      <c r="D1116">
        <v>2</v>
      </c>
      <c r="E1116" t="s">
        <v>1</v>
      </c>
      <c r="F1116">
        <v>1</v>
      </c>
      <c r="G1116" t="s">
        <v>1</v>
      </c>
      <c r="H1116" s="7">
        <v>34080</v>
      </c>
      <c r="I1116" s="6">
        <v>0</v>
      </c>
      <c r="J1116" s="6">
        <f t="shared" si="157"/>
        <v>34080</v>
      </c>
      <c r="K1116" s="7">
        <v>2577835641</v>
      </c>
      <c r="L1116" s="6">
        <v>0</v>
      </c>
      <c r="M1116" s="6">
        <f t="shared" si="158"/>
        <v>2577835641</v>
      </c>
      <c r="N1116">
        <v>19834.498478268597</v>
      </c>
      <c r="O1116">
        <f t="shared" si="155"/>
        <v>219961.6788321168</v>
      </c>
      <c r="P1116">
        <f t="shared" si="156"/>
        <v>60772.396202539196</v>
      </c>
    </row>
    <row r="1117" spans="1:16" x14ac:dyDescent="0.25">
      <c r="A1117">
        <v>9</v>
      </c>
      <c r="B1117" t="s">
        <v>85</v>
      </c>
      <c r="C1117" t="s">
        <v>106</v>
      </c>
      <c r="D1117">
        <v>2</v>
      </c>
      <c r="E1117" t="s">
        <v>1</v>
      </c>
      <c r="F1117">
        <v>2</v>
      </c>
      <c r="G1117" t="s">
        <v>26</v>
      </c>
      <c r="H1117" s="7">
        <v>12442</v>
      </c>
      <c r="I1117" s="6">
        <v>0</v>
      </c>
      <c r="J1117" s="6">
        <f t="shared" si="157"/>
        <v>12442</v>
      </c>
      <c r="K1117" s="7">
        <v>1063593191</v>
      </c>
      <c r="L1117" s="6">
        <v>0</v>
      </c>
      <c r="M1117" s="6">
        <f t="shared" si="158"/>
        <v>1063593191</v>
      </c>
      <c r="N1117">
        <v>17201.009398156104</v>
      </c>
      <c r="O1117">
        <f t="shared" si="155"/>
        <v>208902.70990670813</v>
      </c>
      <c r="P1117">
        <f t="shared" si="156"/>
        <v>54675.861063177872</v>
      </c>
    </row>
    <row r="1118" spans="1:16" x14ac:dyDescent="0.25">
      <c r="A1118">
        <v>9</v>
      </c>
      <c r="B1118" t="s">
        <v>85</v>
      </c>
      <c r="C1118" t="s">
        <v>106</v>
      </c>
      <c r="D1118">
        <v>2</v>
      </c>
      <c r="E1118" t="s">
        <v>1</v>
      </c>
      <c r="F1118">
        <v>3</v>
      </c>
      <c r="G1118" t="s">
        <v>27</v>
      </c>
      <c r="H1118" s="7">
        <v>12236</v>
      </c>
      <c r="I1118" s="6">
        <v>0</v>
      </c>
      <c r="J1118" s="6">
        <f t="shared" si="157"/>
        <v>12236</v>
      </c>
      <c r="K1118" s="7">
        <v>1019437659</v>
      </c>
      <c r="L1118" s="6">
        <v>0</v>
      </c>
      <c r="M1118" s="6">
        <f t="shared" si="158"/>
        <v>1019437659</v>
      </c>
      <c r="N1118">
        <v>1698.8299372648457</v>
      </c>
      <c r="O1118">
        <f t="shared" si="155"/>
        <v>408509.00900900899</v>
      </c>
      <c r="P1118">
        <f t="shared" si="156"/>
        <v>53383.212769378981</v>
      </c>
    </row>
    <row r="1119" spans="1:16" x14ac:dyDescent="0.25">
      <c r="A1119">
        <v>9</v>
      </c>
      <c r="B1119" t="s">
        <v>85</v>
      </c>
      <c r="C1119" t="s">
        <v>106</v>
      </c>
      <c r="D1119">
        <v>2</v>
      </c>
      <c r="E1119" t="s">
        <v>1</v>
      </c>
      <c r="F1119">
        <v>4</v>
      </c>
      <c r="G1119" t="s">
        <v>28</v>
      </c>
      <c r="H1119" s="7">
        <v>1071</v>
      </c>
      <c r="I1119" s="6">
        <v>0</v>
      </c>
      <c r="J1119" s="6">
        <f t="shared" si="157"/>
        <v>1071</v>
      </c>
      <c r="K1119" s="7">
        <v>92318391</v>
      </c>
      <c r="L1119" s="6">
        <v>0</v>
      </c>
      <c r="M1119" s="6">
        <f t="shared" si="158"/>
        <v>92318391</v>
      </c>
      <c r="N1119">
        <v>5016.9708980307305</v>
      </c>
      <c r="O1119">
        <f t="shared" si="155"/>
        <v>212825.87064676618</v>
      </c>
      <c r="P1119">
        <f t="shared" si="156"/>
        <v>42633.294939772612</v>
      </c>
    </row>
    <row r="1120" spans="1:16" x14ac:dyDescent="0.25">
      <c r="A1120">
        <v>9</v>
      </c>
      <c r="B1120" t="s">
        <v>85</v>
      </c>
      <c r="C1120" t="s">
        <v>106</v>
      </c>
      <c r="D1120">
        <v>2</v>
      </c>
      <c r="E1120" t="s">
        <v>1</v>
      </c>
      <c r="F1120">
        <v>5</v>
      </c>
      <c r="G1120" t="s">
        <v>29</v>
      </c>
      <c r="H1120" s="7">
        <v>3511</v>
      </c>
      <c r="I1120" s="6">
        <v>0</v>
      </c>
      <c r="J1120" s="6">
        <f t="shared" si="157"/>
        <v>3511</v>
      </c>
      <c r="K1120" s="7">
        <v>286100062</v>
      </c>
      <c r="L1120" s="6">
        <v>0</v>
      </c>
      <c r="M1120" s="6">
        <f t="shared" si="158"/>
        <v>286100062</v>
      </c>
      <c r="N1120">
        <v>11023.549057559299</v>
      </c>
      <c r="O1120">
        <f t="shared" si="155"/>
        <v>223827.13754646841</v>
      </c>
      <c r="P1120">
        <f t="shared" si="156"/>
        <v>54618.979500718851</v>
      </c>
    </row>
    <row r="1121" spans="1:16" x14ac:dyDescent="0.25">
      <c r="A1121">
        <v>9</v>
      </c>
      <c r="B1121" t="s">
        <v>85</v>
      </c>
      <c r="C1121" t="s">
        <v>106</v>
      </c>
      <c r="D1121">
        <v>2</v>
      </c>
      <c r="E1121" t="s">
        <v>1</v>
      </c>
      <c r="F1121">
        <v>6</v>
      </c>
      <c r="G1121" t="s">
        <v>30</v>
      </c>
      <c r="H1121" s="7">
        <v>6384</v>
      </c>
      <c r="I1121" s="6">
        <v>0</v>
      </c>
      <c r="J1121" s="6">
        <f t="shared" si="157"/>
        <v>6384</v>
      </c>
      <c r="K1121" s="7">
        <v>530276612</v>
      </c>
      <c r="L1121" s="6">
        <v>0</v>
      </c>
      <c r="M1121" s="6">
        <f t="shared" si="158"/>
        <v>530276612</v>
      </c>
      <c r="N1121">
        <v>7121.8727526224402</v>
      </c>
      <c r="O1121">
        <f t="shared" si="155"/>
        <v>219029.39747327502</v>
      </c>
      <c r="P1121">
        <f t="shared" si="156"/>
        <v>63292.692197290198</v>
      </c>
    </row>
    <row r="1122" spans="1:16" x14ac:dyDescent="0.25">
      <c r="A1122">
        <v>9</v>
      </c>
      <c r="B1122" t="s">
        <v>85</v>
      </c>
      <c r="C1122" t="s">
        <v>106</v>
      </c>
      <c r="D1122">
        <v>2</v>
      </c>
      <c r="E1122" t="s">
        <v>1</v>
      </c>
      <c r="F1122">
        <v>7</v>
      </c>
      <c r="G1122" t="s">
        <v>31</v>
      </c>
      <c r="H1122" s="7">
        <v>5119</v>
      </c>
      <c r="I1122" s="6">
        <v>0</v>
      </c>
      <c r="J1122" s="6">
        <f t="shared" si="157"/>
        <v>5119</v>
      </c>
      <c r="K1122" s="7">
        <v>371238665</v>
      </c>
      <c r="L1122" s="6">
        <v>0</v>
      </c>
      <c r="M1122" s="6">
        <f t="shared" si="158"/>
        <v>371238665</v>
      </c>
      <c r="N1122">
        <v>7117.3404518615762</v>
      </c>
      <c r="O1122">
        <f t="shared" si="155"/>
        <v>201764.70588235295</v>
      </c>
      <c r="P1122">
        <f t="shared" si="156"/>
        <v>50601.76654972307</v>
      </c>
    </row>
    <row r="1123" spans="1:16" x14ac:dyDescent="0.25">
      <c r="A1123">
        <v>9</v>
      </c>
      <c r="B1123" t="s">
        <v>85</v>
      </c>
      <c r="C1123" t="s">
        <v>106</v>
      </c>
      <c r="D1123">
        <v>2</v>
      </c>
      <c r="E1123" t="s">
        <v>1</v>
      </c>
      <c r="F1123">
        <v>8</v>
      </c>
      <c r="G1123" t="s">
        <v>32</v>
      </c>
      <c r="H1123" s="7">
        <v>4802</v>
      </c>
      <c r="I1123" s="6">
        <v>0</v>
      </c>
      <c r="J1123" s="6">
        <f t="shared" si="157"/>
        <v>4802</v>
      </c>
      <c r="K1123" s="7">
        <v>363022344</v>
      </c>
      <c r="L1123" s="6">
        <v>0</v>
      </c>
      <c r="M1123" s="6">
        <f t="shared" si="158"/>
        <v>363022344</v>
      </c>
      <c r="N1123">
        <v>5898.637715461603</v>
      </c>
      <c r="O1123">
        <f t="shared" si="155"/>
        <v>395713.7028493894</v>
      </c>
      <c r="P1123">
        <f t="shared" si="156"/>
        <v>49442.093762691336</v>
      </c>
    </row>
    <row r="1124" spans="1:16" x14ac:dyDescent="0.25">
      <c r="A1124">
        <v>9</v>
      </c>
      <c r="B1124" t="s">
        <v>85</v>
      </c>
      <c r="C1124" t="s">
        <v>106</v>
      </c>
      <c r="D1124">
        <v>2</v>
      </c>
      <c r="E1124" t="s">
        <v>1</v>
      </c>
      <c r="F1124">
        <v>9</v>
      </c>
      <c r="G1124" t="s">
        <v>33</v>
      </c>
      <c r="H1124" s="7">
        <v>3209</v>
      </c>
      <c r="I1124" s="6">
        <v>0</v>
      </c>
      <c r="J1124" s="6">
        <f t="shared" si="157"/>
        <v>3209</v>
      </c>
      <c r="K1124" s="7">
        <v>276509000</v>
      </c>
      <c r="L1124" s="6">
        <v>0</v>
      </c>
      <c r="M1124" s="6">
        <f t="shared" si="158"/>
        <v>276509000</v>
      </c>
      <c r="N1124">
        <v>48991.564725544544</v>
      </c>
      <c r="O1124">
        <f t="shared" si="155"/>
        <v>390265.86467065866</v>
      </c>
      <c r="P1124">
        <f t="shared" si="156"/>
        <v>46561.157860112529</v>
      </c>
    </row>
    <row r="1125" spans="1:16" x14ac:dyDescent="0.25">
      <c r="A1125">
        <v>9</v>
      </c>
      <c r="B1125" t="s">
        <v>85</v>
      </c>
      <c r="C1125" t="s">
        <v>106</v>
      </c>
      <c r="D1125">
        <v>2</v>
      </c>
      <c r="E1125" t="s">
        <v>1</v>
      </c>
      <c r="F1125">
        <v>10</v>
      </c>
      <c r="G1125" t="s">
        <v>34</v>
      </c>
      <c r="H1125" s="7">
        <v>31844</v>
      </c>
      <c r="I1125" s="6">
        <v>0</v>
      </c>
      <c r="J1125" s="6">
        <f t="shared" si="157"/>
        <v>31844</v>
      </c>
      <c r="K1125" s="7">
        <v>2937899153</v>
      </c>
      <c r="L1125" s="6">
        <v>0</v>
      </c>
      <c r="M1125" s="6">
        <f t="shared" si="158"/>
        <v>2937899153</v>
      </c>
      <c r="N1125">
        <v>2435.8371421572924</v>
      </c>
      <c r="O1125">
        <f t="shared" si="155"/>
        <v>227147.47736093143</v>
      </c>
      <c r="P1125">
        <f t="shared" si="156"/>
        <v>72084.047394274327</v>
      </c>
    </row>
    <row r="1126" spans="1:16" x14ac:dyDescent="0.25">
      <c r="A1126">
        <v>9</v>
      </c>
      <c r="B1126" t="s">
        <v>85</v>
      </c>
      <c r="C1126" t="s">
        <v>106</v>
      </c>
      <c r="D1126">
        <v>2</v>
      </c>
      <c r="E1126" t="s">
        <v>1</v>
      </c>
      <c r="F1126">
        <v>11</v>
      </c>
      <c r="G1126" t="s">
        <v>35</v>
      </c>
      <c r="H1126" s="7">
        <v>2116</v>
      </c>
      <c r="I1126" s="6">
        <v>0</v>
      </c>
      <c r="J1126" s="6">
        <f t="shared" si="157"/>
        <v>2116</v>
      </c>
      <c r="K1126" s="7">
        <v>189887139</v>
      </c>
      <c r="L1126" s="6">
        <v>0</v>
      </c>
      <c r="M1126" s="6">
        <f t="shared" si="158"/>
        <v>189887139</v>
      </c>
      <c r="N1126">
        <v>4531.6463153694376</v>
      </c>
      <c r="O1126">
        <f t="shared" si="155"/>
        <v>215776.73167451244</v>
      </c>
      <c r="P1126">
        <f t="shared" si="156"/>
        <v>70804.290024086367</v>
      </c>
    </row>
    <row r="1127" spans="1:16" x14ac:dyDescent="0.25">
      <c r="A1127">
        <v>9</v>
      </c>
      <c r="B1127" t="s">
        <v>85</v>
      </c>
      <c r="C1127" t="s">
        <v>106</v>
      </c>
      <c r="D1127">
        <v>2</v>
      </c>
      <c r="E1127" t="s">
        <v>1</v>
      </c>
      <c r="F1127">
        <v>12</v>
      </c>
      <c r="G1127" t="s">
        <v>36</v>
      </c>
      <c r="H1127" s="7">
        <v>2780</v>
      </c>
      <c r="I1127" s="6">
        <v>0</v>
      </c>
      <c r="J1127" s="6">
        <f t="shared" si="157"/>
        <v>2780</v>
      </c>
      <c r="K1127" s="7">
        <v>231215849</v>
      </c>
      <c r="L1127" s="6">
        <v>0</v>
      </c>
      <c r="M1127" s="6">
        <f t="shared" si="158"/>
        <v>231215849</v>
      </c>
      <c r="N1127">
        <v>23138.241407339236</v>
      </c>
      <c r="O1127">
        <f t="shared" ref="O1127:O1158" si="159">K1044/H1044</f>
        <v>352547.68392370571</v>
      </c>
      <c r="P1127">
        <f t="shared" ref="P1127:P1158" si="160">K1044/N1127</f>
        <v>39142.775980923165</v>
      </c>
    </row>
    <row r="1128" spans="1:16" x14ac:dyDescent="0.25">
      <c r="A1128">
        <v>9</v>
      </c>
      <c r="B1128" t="s">
        <v>85</v>
      </c>
      <c r="C1128" t="s">
        <v>106</v>
      </c>
      <c r="D1128">
        <v>2</v>
      </c>
      <c r="E1128" t="s">
        <v>1</v>
      </c>
      <c r="F1128">
        <v>13</v>
      </c>
      <c r="G1128" t="s">
        <v>37</v>
      </c>
      <c r="H1128" s="7">
        <v>11146</v>
      </c>
      <c r="I1128" s="6">
        <v>0</v>
      </c>
      <c r="J1128" s="6">
        <f t="shared" ref="J1128:J1159" si="161">+H1128+I1128</f>
        <v>11146</v>
      </c>
      <c r="K1128" s="7">
        <v>1213643060</v>
      </c>
      <c r="L1128" s="6">
        <v>0</v>
      </c>
      <c r="M1128" s="6">
        <f t="shared" ref="M1128:M1159" si="162">+K1128+L1128</f>
        <v>1213643060</v>
      </c>
      <c r="N1128">
        <v>11835.56045086361</v>
      </c>
      <c r="O1128">
        <f t="shared" si="159"/>
        <v>356176.16279069765</v>
      </c>
      <c r="P1128">
        <f t="shared" si="160"/>
        <v>51761.215917350033</v>
      </c>
    </row>
    <row r="1129" spans="1:16" x14ac:dyDescent="0.25">
      <c r="A1129">
        <v>9</v>
      </c>
      <c r="B1129" t="s">
        <v>85</v>
      </c>
      <c r="C1129" t="s">
        <v>106</v>
      </c>
      <c r="D1129">
        <v>2</v>
      </c>
      <c r="E1129" t="s">
        <v>1</v>
      </c>
      <c r="F1129">
        <v>14</v>
      </c>
      <c r="G1129" t="s">
        <v>38</v>
      </c>
      <c r="H1129" s="7">
        <v>5859</v>
      </c>
      <c r="I1129" s="6">
        <v>0</v>
      </c>
      <c r="J1129" s="6">
        <f t="shared" si="161"/>
        <v>5859</v>
      </c>
      <c r="K1129" s="7">
        <v>595586599</v>
      </c>
      <c r="L1129" s="6">
        <v>0</v>
      </c>
      <c r="M1129" s="6">
        <f t="shared" si="162"/>
        <v>595586599</v>
      </c>
      <c r="N1129">
        <v>7846.519681572131</v>
      </c>
      <c r="O1129">
        <f t="shared" si="159"/>
        <v>342448.75943905069</v>
      </c>
      <c r="P1129">
        <f t="shared" si="160"/>
        <v>40457.427354135638</v>
      </c>
    </row>
    <row r="1130" spans="1:16" x14ac:dyDescent="0.25">
      <c r="A1130">
        <v>9</v>
      </c>
      <c r="B1130" t="s">
        <v>85</v>
      </c>
      <c r="C1130" t="s">
        <v>106</v>
      </c>
      <c r="D1130">
        <v>2</v>
      </c>
      <c r="E1130" t="s">
        <v>1</v>
      </c>
      <c r="F1130">
        <v>15</v>
      </c>
      <c r="G1130" t="s">
        <v>39</v>
      </c>
      <c r="H1130" s="7">
        <v>2942</v>
      </c>
      <c r="I1130" s="6">
        <v>0</v>
      </c>
      <c r="J1130" s="6">
        <f t="shared" si="161"/>
        <v>2942</v>
      </c>
      <c r="K1130" s="7">
        <v>313521225</v>
      </c>
      <c r="L1130" s="6">
        <v>0</v>
      </c>
      <c r="M1130" s="6">
        <f t="shared" si="162"/>
        <v>313521225</v>
      </c>
      <c r="N1130">
        <v>29797.528712573236</v>
      </c>
      <c r="O1130">
        <f t="shared" si="159"/>
        <v>240828.59811853245</v>
      </c>
      <c r="P1130">
        <f t="shared" si="160"/>
        <v>42956.716691068919</v>
      </c>
    </row>
    <row r="1131" spans="1:16" x14ac:dyDescent="0.25">
      <c r="A1131">
        <v>9</v>
      </c>
      <c r="B1131" t="s">
        <v>85</v>
      </c>
      <c r="C1131" t="s">
        <v>106</v>
      </c>
      <c r="D1131">
        <v>3</v>
      </c>
      <c r="E1131" t="s">
        <v>2</v>
      </c>
      <c r="F1131">
        <v>1</v>
      </c>
      <c r="G1131" t="s">
        <v>2</v>
      </c>
      <c r="H1131" s="7">
        <v>21658</v>
      </c>
      <c r="I1131" s="6">
        <v>0</v>
      </c>
      <c r="J1131" s="6">
        <f t="shared" si="161"/>
        <v>21658</v>
      </c>
      <c r="K1131" s="7">
        <v>1646991577</v>
      </c>
      <c r="L1131" s="6">
        <v>0</v>
      </c>
      <c r="M1131" s="6">
        <f t="shared" si="162"/>
        <v>1646991577</v>
      </c>
      <c r="N1131">
        <v>14910.13804509241</v>
      </c>
      <c r="O1131">
        <f t="shared" si="159"/>
        <v>234191.26284875182</v>
      </c>
      <c r="P1131">
        <f t="shared" si="160"/>
        <v>42785.452292306138</v>
      </c>
    </row>
    <row r="1132" spans="1:16" x14ac:dyDescent="0.25">
      <c r="A1132">
        <v>9</v>
      </c>
      <c r="B1132" t="s">
        <v>85</v>
      </c>
      <c r="C1132" t="s">
        <v>106</v>
      </c>
      <c r="D1132">
        <v>3</v>
      </c>
      <c r="E1132" t="s">
        <v>2</v>
      </c>
      <c r="F1132">
        <v>2</v>
      </c>
      <c r="G1132" t="s">
        <v>40</v>
      </c>
      <c r="H1132" s="7">
        <v>8825</v>
      </c>
      <c r="I1132" s="6">
        <v>0</v>
      </c>
      <c r="J1132" s="6">
        <f t="shared" si="161"/>
        <v>8825</v>
      </c>
      <c r="K1132" s="7">
        <v>732600904</v>
      </c>
      <c r="L1132" s="6">
        <v>0</v>
      </c>
      <c r="M1132" s="6">
        <f t="shared" si="162"/>
        <v>732600904</v>
      </c>
      <c r="N1132">
        <v>18373.46412345464</v>
      </c>
      <c r="O1132">
        <f t="shared" si="159"/>
        <v>232542.29934924078</v>
      </c>
      <c r="P1132">
        <f t="shared" si="160"/>
        <v>35007.660813341558</v>
      </c>
    </row>
    <row r="1133" spans="1:16" x14ac:dyDescent="0.25">
      <c r="A1133">
        <v>9</v>
      </c>
      <c r="B1133" t="s">
        <v>85</v>
      </c>
      <c r="C1133" t="s">
        <v>106</v>
      </c>
      <c r="D1133">
        <v>3</v>
      </c>
      <c r="E1133" t="s">
        <v>2</v>
      </c>
      <c r="F1133">
        <v>3</v>
      </c>
      <c r="G1133" t="s">
        <v>41</v>
      </c>
      <c r="H1133" s="7">
        <v>10919</v>
      </c>
      <c r="I1133" s="6">
        <v>0</v>
      </c>
      <c r="J1133" s="6">
        <f t="shared" si="161"/>
        <v>10919</v>
      </c>
      <c r="K1133" s="7">
        <v>870926254</v>
      </c>
      <c r="L1133" s="6">
        <v>0</v>
      </c>
      <c r="M1133" s="6">
        <f t="shared" si="162"/>
        <v>870926254</v>
      </c>
      <c r="N1133">
        <v>4192.5365609269365</v>
      </c>
      <c r="O1133">
        <f t="shared" si="159"/>
        <v>215551.8945634267</v>
      </c>
      <c r="P1133">
        <f t="shared" si="160"/>
        <v>62415.67514014586</v>
      </c>
    </row>
    <row r="1134" spans="1:16" x14ac:dyDescent="0.25">
      <c r="A1134">
        <v>9</v>
      </c>
      <c r="B1134" t="s">
        <v>85</v>
      </c>
      <c r="C1134" t="s">
        <v>106</v>
      </c>
      <c r="D1134">
        <v>3</v>
      </c>
      <c r="E1134" t="s">
        <v>2</v>
      </c>
      <c r="F1134">
        <v>4</v>
      </c>
      <c r="G1134" t="s">
        <v>42</v>
      </c>
      <c r="H1134" s="7">
        <v>2671</v>
      </c>
      <c r="I1134" s="6">
        <v>0</v>
      </c>
      <c r="J1134" s="6">
        <f t="shared" si="161"/>
        <v>2671</v>
      </c>
      <c r="K1134" s="7">
        <v>247444643</v>
      </c>
      <c r="L1134" s="6">
        <v>0</v>
      </c>
      <c r="M1134" s="6">
        <f t="shared" si="162"/>
        <v>247444643</v>
      </c>
      <c r="N1134">
        <v>19741.122078337339</v>
      </c>
      <c r="O1134">
        <f t="shared" si="159"/>
        <v>218855.00424486148</v>
      </c>
      <c r="P1134">
        <f t="shared" si="160"/>
        <v>49622.052642840688</v>
      </c>
    </row>
    <row r="1135" spans="1:16" x14ac:dyDescent="0.25">
      <c r="A1135">
        <v>9</v>
      </c>
      <c r="B1135" t="s">
        <v>85</v>
      </c>
      <c r="C1135" t="s">
        <v>106</v>
      </c>
      <c r="D1135">
        <v>3</v>
      </c>
      <c r="E1135" t="s">
        <v>2</v>
      </c>
      <c r="F1135">
        <v>5</v>
      </c>
      <c r="G1135" t="s">
        <v>43</v>
      </c>
      <c r="H1135" s="7">
        <v>11108</v>
      </c>
      <c r="I1135" s="6">
        <v>0</v>
      </c>
      <c r="J1135" s="6">
        <f t="shared" si="161"/>
        <v>11108</v>
      </c>
      <c r="K1135" s="7">
        <v>1162826633</v>
      </c>
      <c r="L1135" s="6">
        <v>0</v>
      </c>
      <c r="M1135" s="6">
        <f t="shared" si="162"/>
        <v>1162826633</v>
      </c>
      <c r="N1135">
        <v>3872.726709795375</v>
      </c>
      <c r="O1135">
        <f t="shared" si="159"/>
        <v>242938.48857644992</v>
      </c>
      <c r="P1135">
        <f t="shared" si="160"/>
        <v>35693.714108554756</v>
      </c>
    </row>
    <row r="1136" spans="1:16" x14ac:dyDescent="0.25">
      <c r="A1136">
        <v>9</v>
      </c>
      <c r="B1136" t="s">
        <v>85</v>
      </c>
      <c r="C1136" t="s">
        <v>106</v>
      </c>
      <c r="D1136">
        <v>3</v>
      </c>
      <c r="E1136" t="s">
        <v>2</v>
      </c>
      <c r="F1136">
        <v>6</v>
      </c>
      <c r="G1136" t="s">
        <v>44</v>
      </c>
      <c r="H1136" s="7">
        <v>2315</v>
      </c>
      <c r="I1136" s="6">
        <v>0</v>
      </c>
      <c r="J1136" s="6">
        <f t="shared" si="161"/>
        <v>2315</v>
      </c>
      <c r="K1136" s="7">
        <v>187888220</v>
      </c>
      <c r="L1136" s="6">
        <v>0</v>
      </c>
      <c r="M1136" s="6">
        <f t="shared" si="162"/>
        <v>187888220</v>
      </c>
      <c r="N1136">
        <v>11026.790531506842</v>
      </c>
      <c r="O1136">
        <f t="shared" si="159"/>
        <v>239786.06001936109</v>
      </c>
      <c r="P1136">
        <f t="shared" si="160"/>
        <v>44926.762559286821</v>
      </c>
    </row>
    <row r="1137" spans="1:16" x14ac:dyDescent="0.25">
      <c r="A1137">
        <v>9</v>
      </c>
      <c r="B1137" t="s">
        <v>85</v>
      </c>
      <c r="C1137" t="s">
        <v>106</v>
      </c>
      <c r="D1137">
        <v>3</v>
      </c>
      <c r="E1137" t="s">
        <v>2</v>
      </c>
      <c r="F1137">
        <v>7</v>
      </c>
      <c r="G1137" t="s">
        <v>45</v>
      </c>
      <c r="H1137" s="7">
        <v>6236</v>
      </c>
      <c r="I1137" s="6">
        <v>0</v>
      </c>
      <c r="J1137" s="6">
        <f t="shared" si="161"/>
        <v>6236</v>
      </c>
      <c r="K1137" s="7">
        <v>463769873</v>
      </c>
      <c r="L1137" s="6">
        <v>0</v>
      </c>
      <c r="M1137" s="6">
        <f t="shared" si="162"/>
        <v>463769873</v>
      </c>
      <c r="N1137">
        <v>9060.3059254600466</v>
      </c>
      <c r="O1137">
        <f t="shared" si="159"/>
        <v>237839.59227467811</v>
      </c>
      <c r="P1137">
        <f t="shared" si="160"/>
        <v>48931.349961837994</v>
      </c>
    </row>
    <row r="1138" spans="1:16" x14ac:dyDescent="0.25">
      <c r="A1138">
        <v>9</v>
      </c>
      <c r="B1138" t="s">
        <v>85</v>
      </c>
      <c r="C1138" t="s">
        <v>106</v>
      </c>
      <c r="D1138">
        <v>3</v>
      </c>
      <c r="E1138" t="s">
        <v>2</v>
      </c>
      <c r="F1138">
        <v>8</v>
      </c>
      <c r="G1138" t="s">
        <v>46</v>
      </c>
      <c r="H1138" s="7">
        <v>5767</v>
      </c>
      <c r="I1138" s="6">
        <v>0</v>
      </c>
      <c r="J1138" s="6">
        <f t="shared" si="161"/>
        <v>5767</v>
      </c>
      <c r="K1138" s="7">
        <v>465056018</v>
      </c>
      <c r="L1138" s="6">
        <v>0</v>
      </c>
      <c r="M1138" s="6">
        <f t="shared" si="162"/>
        <v>465056018</v>
      </c>
      <c r="N1138">
        <v>17150.431046697478</v>
      </c>
      <c r="O1138">
        <f t="shared" si="159"/>
        <v>263082.45550308755</v>
      </c>
      <c r="P1138">
        <f t="shared" si="160"/>
        <v>42230.192234116825</v>
      </c>
    </row>
    <row r="1139" spans="1:16" x14ac:dyDescent="0.25">
      <c r="A1139">
        <v>9</v>
      </c>
      <c r="B1139" t="s">
        <v>85</v>
      </c>
      <c r="C1139" t="s">
        <v>106</v>
      </c>
      <c r="D1139">
        <v>4</v>
      </c>
      <c r="E1139" t="s">
        <v>3</v>
      </c>
      <c r="F1139">
        <v>1</v>
      </c>
      <c r="G1139" t="s">
        <v>3</v>
      </c>
      <c r="H1139" s="7">
        <v>16558</v>
      </c>
      <c r="I1139" s="6">
        <v>0</v>
      </c>
      <c r="J1139" s="6">
        <f t="shared" si="161"/>
        <v>16558</v>
      </c>
      <c r="K1139" s="7">
        <v>1060936649</v>
      </c>
      <c r="L1139" s="6">
        <v>0</v>
      </c>
      <c r="M1139" s="6">
        <f t="shared" si="162"/>
        <v>1060936649</v>
      </c>
      <c r="N1139">
        <v>6152.6621366593954</v>
      </c>
      <c r="O1139">
        <f t="shared" si="159"/>
        <v>269856.87732342008</v>
      </c>
      <c r="P1139">
        <f t="shared" si="160"/>
        <v>47193.555171819498</v>
      </c>
    </row>
    <row r="1140" spans="1:16" x14ac:dyDescent="0.25">
      <c r="A1140">
        <v>9</v>
      </c>
      <c r="B1140" t="s">
        <v>85</v>
      </c>
      <c r="C1140" t="s">
        <v>106</v>
      </c>
      <c r="D1140">
        <v>4</v>
      </c>
      <c r="E1140" t="s">
        <v>3</v>
      </c>
      <c r="F1140">
        <v>2</v>
      </c>
      <c r="G1140" t="s">
        <v>47</v>
      </c>
      <c r="H1140" s="7">
        <v>4423</v>
      </c>
      <c r="I1140" s="6">
        <v>0</v>
      </c>
      <c r="J1140" s="6">
        <f t="shared" si="161"/>
        <v>4423</v>
      </c>
      <c r="K1140" s="7">
        <v>323732183</v>
      </c>
      <c r="L1140" s="6">
        <v>0</v>
      </c>
      <c r="M1140" s="6">
        <f t="shared" si="162"/>
        <v>323732183</v>
      </c>
      <c r="N1140">
        <v>4865.0436423250158</v>
      </c>
      <c r="O1140">
        <f t="shared" si="159"/>
        <v>259491.22672064777</v>
      </c>
      <c r="P1140">
        <f t="shared" si="160"/>
        <v>39523.386250263422</v>
      </c>
    </row>
    <row r="1141" spans="1:16" x14ac:dyDescent="0.25">
      <c r="A1141">
        <v>9</v>
      </c>
      <c r="B1141" t="s">
        <v>85</v>
      </c>
      <c r="C1141" t="s">
        <v>106</v>
      </c>
      <c r="D1141">
        <v>4</v>
      </c>
      <c r="E1141" t="s">
        <v>3</v>
      </c>
      <c r="F1141">
        <v>3</v>
      </c>
      <c r="G1141" t="s">
        <v>48</v>
      </c>
      <c r="H1141" s="7">
        <v>4860</v>
      </c>
      <c r="I1141" s="6">
        <v>0</v>
      </c>
      <c r="J1141" s="6">
        <f t="shared" si="161"/>
        <v>4860</v>
      </c>
      <c r="K1141" s="7">
        <v>349922278</v>
      </c>
      <c r="L1141" s="6">
        <v>0</v>
      </c>
      <c r="M1141" s="6">
        <f t="shared" si="162"/>
        <v>349922278</v>
      </c>
      <c r="N1141">
        <v>6086.0494162007808</v>
      </c>
      <c r="O1141">
        <f t="shared" si="159"/>
        <v>258354.66841552992</v>
      </c>
      <c r="P1141">
        <f t="shared" si="160"/>
        <v>40455.142928119363</v>
      </c>
    </row>
    <row r="1142" spans="1:16" x14ac:dyDescent="0.25">
      <c r="A1142">
        <v>9</v>
      </c>
      <c r="B1142" t="s">
        <v>85</v>
      </c>
      <c r="C1142" t="s">
        <v>106</v>
      </c>
      <c r="D1142">
        <v>4</v>
      </c>
      <c r="E1142" t="s">
        <v>3</v>
      </c>
      <c r="F1142">
        <v>4</v>
      </c>
      <c r="G1142" t="s">
        <v>49</v>
      </c>
      <c r="H1142" s="7">
        <v>4778</v>
      </c>
      <c r="I1142" s="6">
        <v>0</v>
      </c>
      <c r="J1142" s="6">
        <f t="shared" si="161"/>
        <v>4778</v>
      </c>
      <c r="K1142" s="7">
        <v>336045827</v>
      </c>
      <c r="L1142" s="6">
        <v>0</v>
      </c>
      <c r="M1142" s="6">
        <f t="shared" si="162"/>
        <v>336045827</v>
      </c>
      <c r="N1142">
        <v>7274.0402523411785</v>
      </c>
      <c r="O1142">
        <f t="shared" si="159"/>
        <v>257191.134810711</v>
      </c>
      <c r="P1142">
        <f t="shared" si="160"/>
        <v>38292.061816725778</v>
      </c>
    </row>
    <row r="1143" spans="1:16" x14ac:dyDescent="0.25">
      <c r="A1143">
        <v>9</v>
      </c>
      <c r="B1143" t="s">
        <v>85</v>
      </c>
      <c r="C1143" t="s">
        <v>106</v>
      </c>
      <c r="D1143">
        <v>4</v>
      </c>
      <c r="E1143" t="s">
        <v>3</v>
      </c>
      <c r="F1143">
        <v>5</v>
      </c>
      <c r="G1143" t="s">
        <v>50</v>
      </c>
      <c r="H1143" s="7">
        <v>4979</v>
      </c>
      <c r="I1143" s="6">
        <v>0</v>
      </c>
      <c r="J1143" s="6">
        <f t="shared" si="161"/>
        <v>4979</v>
      </c>
      <c r="K1143" s="7">
        <v>364633606</v>
      </c>
      <c r="L1143" s="6">
        <v>0</v>
      </c>
      <c r="M1143" s="6">
        <f t="shared" si="162"/>
        <v>364633606</v>
      </c>
      <c r="N1143">
        <v>2969.4718344211633</v>
      </c>
      <c r="O1143">
        <f t="shared" si="159"/>
        <v>256608.96130346233</v>
      </c>
      <c r="P1143">
        <f t="shared" si="160"/>
        <v>42430.104417730603</v>
      </c>
    </row>
    <row r="1144" spans="1:16" x14ac:dyDescent="0.25">
      <c r="A1144">
        <v>9</v>
      </c>
      <c r="B1144" t="s">
        <v>85</v>
      </c>
      <c r="C1144" t="s">
        <v>106</v>
      </c>
      <c r="D1144">
        <v>4</v>
      </c>
      <c r="E1144" t="s">
        <v>3</v>
      </c>
      <c r="F1144">
        <v>6</v>
      </c>
      <c r="G1144" t="s">
        <v>51</v>
      </c>
      <c r="H1144" s="7">
        <v>2341</v>
      </c>
      <c r="I1144" s="6">
        <v>0</v>
      </c>
      <c r="J1144" s="6">
        <f t="shared" si="161"/>
        <v>2341</v>
      </c>
      <c r="K1144" s="7">
        <v>179197618</v>
      </c>
      <c r="L1144" s="6">
        <v>0</v>
      </c>
      <c r="M1144" s="6">
        <f t="shared" si="162"/>
        <v>179197618</v>
      </c>
      <c r="N1144">
        <v>2301.4575729954663</v>
      </c>
      <c r="O1144">
        <f t="shared" si="159"/>
        <v>262982.75862068968</v>
      </c>
      <c r="P1144">
        <f t="shared" si="160"/>
        <v>19882.617232192679</v>
      </c>
    </row>
    <row r="1145" spans="1:16" x14ac:dyDescent="0.25">
      <c r="A1145">
        <v>9</v>
      </c>
      <c r="B1145" t="s">
        <v>85</v>
      </c>
      <c r="C1145" t="s">
        <v>106</v>
      </c>
      <c r="D1145">
        <v>4</v>
      </c>
      <c r="E1145" t="s">
        <v>3</v>
      </c>
      <c r="F1145">
        <v>7</v>
      </c>
      <c r="G1145" t="s">
        <v>52</v>
      </c>
      <c r="H1145" s="7">
        <v>3061</v>
      </c>
      <c r="I1145" s="6">
        <v>0</v>
      </c>
      <c r="J1145" s="6">
        <f t="shared" si="161"/>
        <v>3061</v>
      </c>
      <c r="K1145" s="7">
        <v>217651570</v>
      </c>
      <c r="L1145" s="6">
        <v>0</v>
      </c>
      <c r="M1145" s="6">
        <f t="shared" si="162"/>
        <v>217651570</v>
      </c>
      <c r="N1145">
        <v>2391.1539026940036</v>
      </c>
      <c r="O1145">
        <f t="shared" si="159"/>
        <v>267300.25445292622</v>
      </c>
      <c r="P1145">
        <f t="shared" si="160"/>
        <v>43932.345752252128</v>
      </c>
    </row>
    <row r="1146" spans="1:16" x14ac:dyDescent="0.25">
      <c r="A1146">
        <v>9</v>
      </c>
      <c r="B1146" t="s">
        <v>85</v>
      </c>
      <c r="C1146" t="s">
        <v>106</v>
      </c>
      <c r="D1146">
        <v>4</v>
      </c>
      <c r="E1146" t="s">
        <v>3</v>
      </c>
      <c r="F1146">
        <v>8</v>
      </c>
      <c r="G1146" t="s">
        <v>53</v>
      </c>
      <c r="H1146" s="7">
        <v>3150</v>
      </c>
      <c r="I1146" s="6">
        <v>0</v>
      </c>
      <c r="J1146" s="6">
        <f t="shared" si="161"/>
        <v>3150</v>
      </c>
      <c r="K1146" s="7">
        <v>212554925</v>
      </c>
      <c r="L1146" s="6">
        <v>0</v>
      </c>
      <c r="M1146" s="6">
        <f t="shared" si="162"/>
        <v>212554925</v>
      </c>
      <c r="N1146">
        <v>3226.690718407247</v>
      </c>
      <c r="O1146">
        <f t="shared" si="159"/>
        <v>262547.82608695654</v>
      </c>
      <c r="P1146">
        <f t="shared" si="160"/>
        <v>37429.059844823074</v>
      </c>
    </row>
    <row r="1147" spans="1:16" x14ac:dyDescent="0.25">
      <c r="A1147">
        <v>9</v>
      </c>
      <c r="B1147" t="s">
        <v>85</v>
      </c>
      <c r="C1147" t="s">
        <v>106</v>
      </c>
      <c r="D1147">
        <v>4</v>
      </c>
      <c r="E1147" t="s">
        <v>3</v>
      </c>
      <c r="F1147">
        <v>9</v>
      </c>
      <c r="G1147" t="s">
        <v>54</v>
      </c>
      <c r="H1147" s="7">
        <v>2015</v>
      </c>
      <c r="I1147" s="6">
        <v>0</v>
      </c>
      <c r="J1147" s="6">
        <f t="shared" si="161"/>
        <v>2015</v>
      </c>
      <c r="K1147" s="7">
        <v>136798160</v>
      </c>
      <c r="L1147" s="6">
        <v>0</v>
      </c>
      <c r="M1147" s="6">
        <f t="shared" si="162"/>
        <v>136798160</v>
      </c>
      <c r="N1147">
        <v>23811.42955703714</v>
      </c>
      <c r="O1147">
        <f t="shared" si="159"/>
        <v>257851.77865612649</v>
      </c>
      <c r="P1147">
        <f t="shared" si="160"/>
        <v>43835.419351860124</v>
      </c>
    </row>
    <row r="1148" spans="1:16" x14ac:dyDescent="0.25">
      <c r="A1148">
        <v>9</v>
      </c>
      <c r="B1148" t="s">
        <v>85</v>
      </c>
      <c r="C1148" t="s">
        <v>106</v>
      </c>
      <c r="D1148">
        <v>4</v>
      </c>
      <c r="E1148" t="s">
        <v>3</v>
      </c>
      <c r="F1148">
        <v>10</v>
      </c>
      <c r="G1148" t="s">
        <v>55</v>
      </c>
      <c r="H1148" s="7">
        <v>13011</v>
      </c>
      <c r="I1148" s="6">
        <v>0</v>
      </c>
      <c r="J1148" s="6">
        <f t="shared" si="161"/>
        <v>13011</v>
      </c>
      <c r="K1148" s="7">
        <v>1366767523</v>
      </c>
      <c r="L1148" s="6">
        <v>0</v>
      </c>
      <c r="M1148" s="6">
        <f t="shared" si="162"/>
        <v>1366767523</v>
      </c>
      <c r="N1148">
        <v>16777.863115433272</v>
      </c>
      <c r="O1148">
        <f t="shared" si="159"/>
        <v>360145.68002081168</v>
      </c>
      <c r="P1148">
        <f t="shared" si="160"/>
        <v>41256.743617324748</v>
      </c>
    </row>
    <row r="1149" spans="1:16" x14ac:dyDescent="0.25">
      <c r="A1149">
        <v>9</v>
      </c>
      <c r="B1149" t="s">
        <v>85</v>
      </c>
      <c r="C1149" t="s">
        <v>106</v>
      </c>
      <c r="D1149">
        <v>5</v>
      </c>
      <c r="E1149" t="s">
        <v>4</v>
      </c>
      <c r="F1149">
        <v>1</v>
      </c>
      <c r="G1149" t="s">
        <v>56</v>
      </c>
      <c r="H1149" s="7">
        <v>10827</v>
      </c>
      <c r="I1149" s="6">
        <v>0</v>
      </c>
      <c r="J1149" s="6">
        <f t="shared" si="161"/>
        <v>10827</v>
      </c>
      <c r="K1149" s="7">
        <v>770530488</v>
      </c>
      <c r="L1149" s="6">
        <v>0</v>
      </c>
      <c r="M1149" s="6">
        <f t="shared" si="162"/>
        <v>770530488</v>
      </c>
      <c r="N1149">
        <v>17276.049141654847</v>
      </c>
      <c r="O1149">
        <f t="shared" si="159"/>
        <v>393427.75077330979</v>
      </c>
      <c r="P1149">
        <f t="shared" si="160"/>
        <v>51535.336158155711</v>
      </c>
    </row>
    <row r="1150" spans="1:16" x14ac:dyDescent="0.25">
      <c r="A1150">
        <v>9</v>
      </c>
      <c r="B1150" t="s">
        <v>85</v>
      </c>
      <c r="C1150" t="s">
        <v>106</v>
      </c>
      <c r="D1150">
        <v>5</v>
      </c>
      <c r="E1150" t="s">
        <v>4</v>
      </c>
      <c r="F1150">
        <v>2</v>
      </c>
      <c r="G1150" t="s">
        <v>57</v>
      </c>
      <c r="H1150" s="7">
        <v>8110</v>
      </c>
      <c r="I1150" s="6">
        <v>0</v>
      </c>
      <c r="J1150" s="6">
        <f t="shared" si="161"/>
        <v>8110</v>
      </c>
      <c r="K1150" s="7">
        <v>793917153</v>
      </c>
      <c r="L1150" s="6">
        <v>0</v>
      </c>
      <c r="M1150" s="6">
        <f t="shared" si="162"/>
        <v>793917153</v>
      </c>
      <c r="N1150">
        <v>16989.192986664159</v>
      </c>
      <c r="O1150">
        <f t="shared" si="159"/>
        <v>373506.56660412758</v>
      </c>
      <c r="P1150">
        <f t="shared" si="160"/>
        <v>46871.914435551851</v>
      </c>
    </row>
    <row r="1151" spans="1:16" x14ac:dyDescent="0.25">
      <c r="A1151">
        <v>9</v>
      </c>
      <c r="B1151" t="s">
        <v>85</v>
      </c>
      <c r="C1151" t="s">
        <v>106</v>
      </c>
      <c r="D1151">
        <v>5</v>
      </c>
      <c r="E1151" t="s">
        <v>4</v>
      </c>
      <c r="F1151">
        <v>3</v>
      </c>
      <c r="G1151" t="s">
        <v>58</v>
      </c>
      <c r="H1151" s="7">
        <v>9491</v>
      </c>
      <c r="I1151" s="6">
        <v>0</v>
      </c>
      <c r="J1151" s="6">
        <f t="shared" si="161"/>
        <v>9491</v>
      </c>
      <c r="K1151" s="7">
        <v>766029550</v>
      </c>
      <c r="L1151" s="6">
        <v>0</v>
      </c>
      <c r="M1151" s="6">
        <f t="shared" si="162"/>
        <v>766029550</v>
      </c>
      <c r="N1151">
        <v>7901.3779759508561</v>
      </c>
      <c r="O1151">
        <f t="shared" si="159"/>
        <v>362404.13203214697</v>
      </c>
      <c r="P1151">
        <f t="shared" si="160"/>
        <v>39949.234166590293</v>
      </c>
    </row>
    <row r="1152" spans="1:16" x14ac:dyDescent="0.25">
      <c r="A1152">
        <v>9</v>
      </c>
      <c r="B1152" t="s">
        <v>85</v>
      </c>
      <c r="C1152" t="s">
        <v>106</v>
      </c>
      <c r="D1152">
        <v>5</v>
      </c>
      <c r="E1152" t="s">
        <v>4</v>
      </c>
      <c r="F1152">
        <v>4</v>
      </c>
      <c r="G1152" t="s">
        <v>59</v>
      </c>
      <c r="H1152" s="7">
        <v>3532</v>
      </c>
      <c r="I1152" s="6">
        <v>0</v>
      </c>
      <c r="J1152" s="6">
        <f t="shared" si="161"/>
        <v>3532</v>
      </c>
      <c r="K1152" s="7">
        <v>367342455</v>
      </c>
      <c r="L1152" s="6">
        <v>0</v>
      </c>
      <c r="M1152" s="6">
        <f t="shared" si="162"/>
        <v>367342455</v>
      </c>
      <c r="N1152">
        <v>12854.749731311969</v>
      </c>
      <c r="O1152">
        <f t="shared" si="159"/>
        <v>372989.69252601702</v>
      </c>
      <c r="P1152">
        <f t="shared" si="160"/>
        <v>30669.605650872709</v>
      </c>
    </row>
    <row r="1153" spans="1:16" x14ac:dyDescent="0.25">
      <c r="A1153">
        <v>9</v>
      </c>
      <c r="B1153" t="s">
        <v>85</v>
      </c>
      <c r="C1153" t="s">
        <v>106</v>
      </c>
      <c r="D1153">
        <v>5</v>
      </c>
      <c r="E1153" t="s">
        <v>4</v>
      </c>
      <c r="F1153">
        <v>5</v>
      </c>
      <c r="G1153" t="s">
        <v>60</v>
      </c>
      <c r="H1153" s="7">
        <v>5983</v>
      </c>
      <c r="I1153" s="6">
        <v>0</v>
      </c>
      <c r="J1153" s="6">
        <f t="shared" si="161"/>
        <v>5983</v>
      </c>
      <c r="K1153" s="7">
        <v>457689309</v>
      </c>
      <c r="L1153" s="6">
        <v>0</v>
      </c>
      <c r="M1153" s="6">
        <f t="shared" si="162"/>
        <v>457689309</v>
      </c>
      <c r="N1153">
        <v>8908.6907515189141</v>
      </c>
      <c r="O1153">
        <f t="shared" si="159"/>
        <v>350116.25947767479</v>
      </c>
      <c r="P1153">
        <f t="shared" si="160"/>
        <v>46649.727955720438</v>
      </c>
    </row>
    <row r="1154" spans="1:16" x14ac:dyDescent="0.25">
      <c r="A1154">
        <v>9</v>
      </c>
      <c r="B1154" t="s">
        <v>85</v>
      </c>
      <c r="C1154" t="s">
        <v>106</v>
      </c>
      <c r="D1154">
        <v>5</v>
      </c>
      <c r="E1154" t="s">
        <v>4</v>
      </c>
      <c r="F1154">
        <v>6</v>
      </c>
      <c r="G1154" t="s">
        <v>61</v>
      </c>
      <c r="H1154" s="7">
        <v>4250</v>
      </c>
      <c r="I1154" s="6">
        <v>0</v>
      </c>
      <c r="J1154" s="6">
        <f t="shared" si="161"/>
        <v>4250</v>
      </c>
      <c r="K1154" s="7">
        <v>350903907</v>
      </c>
      <c r="L1154" s="6">
        <v>0</v>
      </c>
      <c r="M1154" s="6">
        <f t="shared" si="162"/>
        <v>350903907</v>
      </c>
      <c r="N1154">
        <v>7246.3983524414798</v>
      </c>
      <c r="O1154">
        <f t="shared" si="159"/>
        <v>352617.94871794869</v>
      </c>
      <c r="P1154">
        <f t="shared" si="160"/>
        <v>37955.683171534722</v>
      </c>
    </row>
    <row r="1155" spans="1:16" x14ac:dyDescent="0.25">
      <c r="A1155">
        <v>9</v>
      </c>
      <c r="B1155" t="s">
        <v>85</v>
      </c>
      <c r="C1155" t="s">
        <v>106</v>
      </c>
      <c r="D1155">
        <v>5</v>
      </c>
      <c r="E1155" t="s">
        <v>4</v>
      </c>
      <c r="F1155">
        <v>7</v>
      </c>
      <c r="G1155" t="s">
        <v>62</v>
      </c>
      <c r="H1155" s="7">
        <v>2997</v>
      </c>
      <c r="I1155" s="6">
        <v>0</v>
      </c>
      <c r="J1155" s="6">
        <f t="shared" si="161"/>
        <v>2997</v>
      </c>
      <c r="K1155" s="7">
        <v>310512675</v>
      </c>
      <c r="L1155" s="6">
        <v>0</v>
      </c>
      <c r="M1155" s="6">
        <f t="shared" si="162"/>
        <v>310512675</v>
      </c>
      <c r="N1155">
        <v>5191.9853641216414</v>
      </c>
      <c r="O1155">
        <f t="shared" si="159"/>
        <v>352097.43589743588</v>
      </c>
      <c r="P1155">
        <f t="shared" si="160"/>
        <v>52896.142947132859</v>
      </c>
    </row>
    <row r="1156" spans="1:16" x14ac:dyDescent="0.25">
      <c r="A1156">
        <v>9</v>
      </c>
      <c r="B1156" t="s">
        <v>85</v>
      </c>
      <c r="C1156" t="s">
        <v>106</v>
      </c>
      <c r="D1156">
        <v>5</v>
      </c>
      <c r="E1156" t="s">
        <v>4</v>
      </c>
      <c r="F1156">
        <v>8</v>
      </c>
      <c r="G1156" t="s">
        <v>63</v>
      </c>
      <c r="H1156" s="7">
        <v>3558</v>
      </c>
      <c r="I1156" s="6">
        <v>0</v>
      </c>
      <c r="J1156" s="6">
        <f t="shared" si="161"/>
        <v>3558</v>
      </c>
      <c r="K1156" s="7">
        <v>322774262</v>
      </c>
      <c r="L1156" s="6">
        <v>0</v>
      </c>
      <c r="M1156" s="6">
        <f t="shared" si="162"/>
        <v>322774262</v>
      </c>
      <c r="N1156">
        <v>4441.1434394820544</v>
      </c>
      <c r="O1156">
        <f t="shared" si="159"/>
        <v>383519.19561243145</v>
      </c>
      <c r="P1156">
        <f t="shared" si="160"/>
        <v>47236.708937387091</v>
      </c>
    </row>
    <row r="1157" spans="1:16" x14ac:dyDescent="0.25">
      <c r="A1157">
        <v>9</v>
      </c>
      <c r="B1157" t="s">
        <v>85</v>
      </c>
      <c r="C1157" t="s">
        <v>106</v>
      </c>
      <c r="D1157">
        <v>5</v>
      </c>
      <c r="E1157" t="s">
        <v>4</v>
      </c>
      <c r="F1157">
        <v>9</v>
      </c>
      <c r="G1157" t="s">
        <v>64</v>
      </c>
      <c r="H1157" s="7">
        <v>2145</v>
      </c>
      <c r="I1157" s="6">
        <v>0</v>
      </c>
      <c r="J1157" s="6">
        <f t="shared" si="161"/>
        <v>2145</v>
      </c>
      <c r="K1157" s="7">
        <v>228467934</v>
      </c>
      <c r="L1157" s="6">
        <v>0</v>
      </c>
      <c r="M1157" s="6">
        <f t="shared" si="162"/>
        <v>228467934</v>
      </c>
      <c r="N1157">
        <v>12524.955688108188</v>
      </c>
      <c r="O1157">
        <f t="shared" si="159"/>
        <v>366897.83786316775</v>
      </c>
      <c r="P1157">
        <f t="shared" si="160"/>
        <v>31255.998244504008</v>
      </c>
    </row>
    <row r="1158" spans="1:16" x14ac:dyDescent="0.25">
      <c r="A1158">
        <v>9</v>
      </c>
      <c r="B1158" t="s">
        <v>85</v>
      </c>
      <c r="C1158" t="s">
        <v>106</v>
      </c>
      <c r="D1158">
        <v>5</v>
      </c>
      <c r="E1158" t="s">
        <v>4</v>
      </c>
      <c r="F1158">
        <v>10</v>
      </c>
      <c r="G1158" t="s">
        <v>65</v>
      </c>
      <c r="H1158" s="7">
        <v>4504</v>
      </c>
      <c r="I1158" s="6">
        <v>0</v>
      </c>
      <c r="J1158" s="6">
        <f t="shared" si="161"/>
        <v>4504</v>
      </c>
      <c r="K1158" s="7">
        <v>436879968</v>
      </c>
      <c r="L1158" s="6">
        <v>0</v>
      </c>
      <c r="M1158" s="6">
        <f t="shared" si="162"/>
        <v>436879968</v>
      </c>
      <c r="N1158">
        <v>2673.2070571097288</v>
      </c>
      <c r="O1158">
        <f t="shared" si="159"/>
        <v>459780.60046189377</v>
      </c>
      <c r="P1158">
        <f t="shared" si="160"/>
        <v>74474.216080833896</v>
      </c>
    </row>
    <row r="1159" spans="1:16" x14ac:dyDescent="0.25">
      <c r="A1159">
        <v>9</v>
      </c>
      <c r="B1159" t="s">
        <v>85</v>
      </c>
      <c r="C1159" t="s">
        <v>106</v>
      </c>
      <c r="D1159">
        <v>5</v>
      </c>
      <c r="E1159" t="s">
        <v>4</v>
      </c>
      <c r="F1159">
        <v>11</v>
      </c>
      <c r="G1159" t="s">
        <v>66</v>
      </c>
      <c r="H1159" s="7">
        <v>1148</v>
      </c>
      <c r="I1159" s="6">
        <v>0</v>
      </c>
      <c r="J1159" s="6">
        <f t="shared" si="161"/>
        <v>1148</v>
      </c>
      <c r="K1159" s="7">
        <v>100780522</v>
      </c>
      <c r="L1159" s="6">
        <v>0</v>
      </c>
      <c r="M1159" s="6">
        <f t="shared" si="162"/>
        <v>100780522</v>
      </c>
      <c r="N1159">
        <v>35284.844375583321</v>
      </c>
      <c r="O1159">
        <f t="shared" ref="O1159:O1190" si="163">K1076/H1076</f>
        <v>343814.77007237839</v>
      </c>
      <c r="P1159">
        <f t="shared" ref="P1159:P1190" si="164">K1076/N1159</f>
        <v>57888.977127342994</v>
      </c>
    </row>
    <row r="1160" spans="1:16" x14ac:dyDescent="0.25">
      <c r="A1160">
        <v>9</v>
      </c>
      <c r="B1160" t="s">
        <v>85</v>
      </c>
      <c r="C1160" t="s">
        <v>106</v>
      </c>
      <c r="D1160">
        <v>6</v>
      </c>
      <c r="E1160" t="s">
        <v>5</v>
      </c>
      <c r="F1160">
        <v>1</v>
      </c>
      <c r="G1160" t="s">
        <v>5</v>
      </c>
      <c r="H1160" s="7">
        <v>19508</v>
      </c>
      <c r="I1160" s="6">
        <v>0</v>
      </c>
      <c r="J1160" s="6">
        <f t="shared" ref="J1160:J1191" si="165">+H1160+I1160</f>
        <v>19508</v>
      </c>
      <c r="K1160" s="7">
        <v>1833606369</v>
      </c>
      <c r="L1160" s="6">
        <v>0</v>
      </c>
      <c r="M1160" s="6">
        <f t="shared" ref="M1160:M1191" si="166">+K1160+L1160</f>
        <v>1833606369</v>
      </c>
      <c r="N1160">
        <v>7377.8999719401199</v>
      </c>
      <c r="O1160">
        <f t="shared" si="163"/>
        <v>362032.36600719427</v>
      </c>
      <c r="P1160">
        <f t="shared" si="164"/>
        <v>54565.661303501794</v>
      </c>
    </row>
    <row r="1161" spans="1:16" x14ac:dyDescent="0.25">
      <c r="A1161">
        <v>9</v>
      </c>
      <c r="B1161" t="s">
        <v>85</v>
      </c>
      <c r="C1161" t="s">
        <v>106</v>
      </c>
      <c r="D1161">
        <v>6</v>
      </c>
      <c r="E1161" t="s">
        <v>5</v>
      </c>
      <c r="F1161">
        <v>2</v>
      </c>
      <c r="G1161" t="s">
        <v>67</v>
      </c>
      <c r="H1161" s="7">
        <v>4701</v>
      </c>
      <c r="I1161" s="6">
        <v>0</v>
      </c>
      <c r="J1161" s="6">
        <f t="shared" si="165"/>
        <v>4701</v>
      </c>
      <c r="K1161" s="7">
        <v>357605491</v>
      </c>
      <c r="L1161" s="6">
        <v>0</v>
      </c>
      <c r="M1161" s="6">
        <f t="shared" si="166"/>
        <v>357605491</v>
      </c>
      <c r="N1161">
        <v>22247.547759184497</v>
      </c>
      <c r="O1161">
        <f t="shared" si="163"/>
        <v>231402.34281616064</v>
      </c>
      <c r="P1161">
        <f t="shared" si="164"/>
        <v>43508.435647717481</v>
      </c>
    </row>
    <row r="1162" spans="1:16" x14ac:dyDescent="0.25">
      <c r="A1162">
        <v>9</v>
      </c>
      <c r="B1162" t="s">
        <v>85</v>
      </c>
      <c r="C1162" t="s">
        <v>106</v>
      </c>
      <c r="D1162">
        <v>6</v>
      </c>
      <c r="E1162" t="s">
        <v>5</v>
      </c>
      <c r="F1162">
        <v>3</v>
      </c>
      <c r="G1162" t="s">
        <v>68</v>
      </c>
      <c r="H1162" s="7">
        <v>10053</v>
      </c>
      <c r="I1162" s="6">
        <v>0</v>
      </c>
      <c r="J1162" s="6">
        <f t="shared" si="165"/>
        <v>10053</v>
      </c>
      <c r="K1162" s="7">
        <v>1187551506</v>
      </c>
      <c r="L1162" s="6">
        <v>0</v>
      </c>
      <c r="M1162" s="6">
        <f t="shared" si="166"/>
        <v>1187551506</v>
      </c>
      <c r="N1162">
        <v>3256.3111550215913</v>
      </c>
      <c r="O1162">
        <f t="shared" si="163"/>
        <v>334409.19037199125</v>
      </c>
      <c r="P1162">
        <f t="shared" si="164"/>
        <v>46931.940077141269</v>
      </c>
    </row>
    <row r="1163" spans="1:16" x14ac:dyDescent="0.25">
      <c r="A1163">
        <v>9</v>
      </c>
      <c r="B1163" t="s">
        <v>85</v>
      </c>
      <c r="C1163" t="s">
        <v>106</v>
      </c>
      <c r="D1163">
        <v>6</v>
      </c>
      <c r="E1163" t="s">
        <v>5</v>
      </c>
      <c r="F1163">
        <v>4</v>
      </c>
      <c r="G1163" t="s">
        <v>69</v>
      </c>
      <c r="H1163" s="7">
        <v>1959</v>
      </c>
      <c r="I1163" s="6">
        <v>0</v>
      </c>
      <c r="J1163" s="6">
        <f t="shared" si="165"/>
        <v>1959</v>
      </c>
      <c r="K1163" s="7">
        <v>158542053</v>
      </c>
      <c r="L1163" s="6">
        <v>0</v>
      </c>
      <c r="M1163" s="6">
        <f t="shared" si="166"/>
        <v>158542053</v>
      </c>
      <c r="N1163">
        <v>10520.164013837739</v>
      </c>
      <c r="O1163">
        <f t="shared" si="163"/>
        <v>223444.69525959369</v>
      </c>
      <c r="P1163">
        <f t="shared" si="164"/>
        <v>47045.844470579723</v>
      </c>
    </row>
    <row r="1164" spans="1:16" x14ac:dyDescent="0.25">
      <c r="A1164">
        <v>9</v>
      </c>
      <c r="B1164" t="s">
        <v>85</v>
      </c>
      <c r="C1164" t="s">
        <v>106</v>
      </c>
      <c r="D1164">
        <v>6</v>
      </c>
      <c r="E1164" t="s">
        <v>5</v>
      </c>
      <c r="F1164">
        <v>5</v>
      </c>
      <c r="G1164" t="s">
        <v>70</v>
      </c>
      <c r="H1164" s="7">
        <v>5918</v>
      </c>
      <c r="I1164" s="6">
        <v>0</v>
      </c>
      <c r="J1164" s="6">
        <f t="shared" si="165"/>
        <v>5918</v>
      </c>
      <c r="K1164" s="7">
        <v>606714154</v>
      </c>
      <c r="L1164" s="6">
        <v>0</v>
      </c>
      <c r="M1164" s="6">
        <f t="shared" si="166"/>
        <v>606714154</v>
      </c>
      <c r="N1164">
        <v>7689.5675695475775</v>
      </c>
      <c r="O1164">
        <f t="shared" si="163"/>
        <v>326467.88990825688</v>
      </c>
      <c r="P1164">
        <f t="shared" si="164"/>
        <v>60160.079980572664</v>
      </c>
    </row>
    <row r="1165" spans="1:16" x14ac:dyDescent="0.25">
      <c r="A1165">
        <v>9</v>
      </c>
      <c r="B1165" t="s">
        <v>85</v>
      </c>
      <c r="C1165" t="s">
        <v>106</v>
      </c>
      <c r="D1165">
        <v>6</v>
      </c>
      <c r="E1165" t="s">
        <v>5</v>
      </c>
      <c r="F1165">
        <v>6</v>
      </c>
      <c r="G1165" t="s">
        <v>71</v>
      </c>
      <c r="H1165" s="7">
        <v>5227</v>
      </c>
      <c r="I1165" s="6">
        <v>0</v>
      </c>
      <c r="J1165" s="6">
        <f t="shared" si="165"/>
        <v>5227</v>
      </c>
      <c r="K1165" s="7">
        <v>480654972</v>
      </c>
      <c r="L1165" s="6">
        <v>0</v>
      </c>
      <c r="M1165" s="6">
        <f t="shared" si="166"/>
        <v>480654972</v>
      </c>
      <c r="N1165">
        <v>14123.612221792979</v>
      </c>
      <c r="O1165">
        <f t="shared" si="163"/>
        <v>221813.00560049783</v>
      </c>
      <c r="P1165">
        <f t="shared" si="164"/>
        <v>50476.251316215843</v>
      </c>
    </row>
    <row r="1166" spans="1:16" x14ac:dyDescent="0.25">
      <c r="A1166">
        <v>9</v>
      </c>
      <c r="B1166" t="s">
        <v>85</v>
      </c>
      <c r="C1166" t="s">
        <v>106</v>
      </c>
      <c r="D1166">
        <v>6</v>
      </c>
      <c r="E1166" t="s">
        <v>5</v>
      </c>
      <c r="F1166">
        <v>7</v>
      </c>
      <c r="G1166" t="s">
        <v>72</v>
      </c>
      <c r="H1166" s="7">
        <v>10187</v>
      </c>
      <c r="I1166" s="6">
        <v>0</v>
      </c>
      <c r="J1166" s="6">
        <f t="shared" si="165"/>
        <v>10187</v>
      </c>
      <c r="K1166" s="7">
        <v>974366291</v>
      </c>
      <c r="L1166" s="6">
        <v>0</v>
      </c>
      <c r="M1166" s="6">
        <f t="shared" si="166"/>
        <v>974366291</v>
      </c>
      <c r="N1166">
        <v>17315.743941225446</v>
      </c>
      <c r="O1166">
        <f t="shared" si="163"/>
        <v>228705.55392300911</v>
      </c>
      <c r="P1166">
        <f t="shared" si="164"/>
        <v>44946.668340772441</v>
      </c>
    </row>
    <row r="1167" spans="1:16" x14ac:dyDescent="0.25">
      <c r="A1167">
        <v>9</v>
      </c>
      <c r="B1167" t="s">
        <v>85</v>
      </c>
      <c r="C1167" t="s">
        <v>106</v>
      </c>
      <c r="D1167">
        <v>6</v>
      </c>
      <c r="E1167" t="s">
        <v>5</v>
      </c>
      <c r="F1167">
        <v>8</v>
      </c>
      <c r="G1167" t="s">
        <v>73</v>
      </c>
      <c r="H1167" s="7">
        <v>9676</v>
      </c>
      <c r="I1167" s="6">
        <v>0</v>
      </c>
      <c r="J1167" s="6">
        <f t="shared" si="165"/>
        <v>9676</v>
      </c>
      <c r="K1167" s="7">
        <v>1075411132</v>
      </c>
      <c r="L1167" s="6">
        <v>0</v>
      </c>
      <c r="M1167" s="6">
        <f t="shared" si="166"/>
        <v>1075411132</v>
      </c>
      <c r="N1167">
        <v>5283.9701376475314</v>
      </c>
      <c r="O1167">
        <f t="shared" si="163"/>
        <v>338748.79595765157</v>
      </c>
      <c r="P1167">
        <f t="shared" si="164"/>
        <v>66609.006075249243</v>
      </c>
    </row>
    <row r="1168" spans="1:16" x14ac:dyDescent="0.25">
      <c r="A1168">
        <v>9</v>
      </c>
      <c r="B1168" t="s">
        <v>85</v>
      </c>
      <c r="C1168" t="s">
        <v>106</v>
      </c>
      <c r="D1168">
        <v>6</v>
      </c>
      <c r="E1168" t="s">
        <v>5</v>
      </c>
      <c r="F1168">
        <v>9</v>
      </c>
      <c r="G1168" t="s">
        <v>74</v>
      </c>
      <c r="H1168" s="7">
        <v>3189</v>
      </c>
      <c r="I1168" s="6">
        <v>0</v>
      </c>
      <c r="J1168" s="6">
        <f t="shared" si="165"/>
        <v>3189</v>
      </c>
      <c r="K1168" s="7">
        <v>334128047</v>
      </c>
      <c r="L1168" s="6">
        <v>0</v>
      </c>
      <c r="M1168" s="6">
        <f t="shared" si="166"/>
        <v>334128047</v>
      </c>
      <c r="N1168">
        <v>12641.491396565345</v>
      </c>
      <c r="O1168">
        <f t="shared" si="163"/>
        <v>217733.97730307077</v>
      </c>
      <c r="P1168">
        <f t="shared" si="164"/>
        <v>51602.376296932525</v>
      </c>
    </row>
    <row r="1169" spans="1:16" x14ac:dyDescent="0.25">
      <c r="A1169">
        <v>9</v>
      </c>
      <c r="B1169" t="s">
        <v>85</v>
      </c>
      <c r="C1169" t="s">
        <v>106</v>
      </c>
      <c r="D1169">
        <v>6</v>
      </c>
      <c r="E1169" t="s">
        <v>5</v>
      </c>
      <c r="F1169">
        <v>10</v>
      </c>
      <c r="G1169" t="s">
        <v>75</v>
      </c>
      <c r="H1169" s="7">
        <v>9434</v>
      </c>
      <c r="I1169" s="6">
        <v>0</v>
      </c>
      <c r="J1169" s="6">
        <f t="shared" si="165"/>
        <v>9434</v>
      </c>
      <c r="K1169" s="7">
        <v>826948900</v>
      </c>
      <c r="L1169" s="6">
        <v>0</v>
      </c>
      <c r="M1169" s="6">
        <f t="shared" si="166"/>
        <v>826948900</v>
      </c>
      <c r="N1169">
        <v>4938.3502204181432</v>
      </c>
      <c r="O1169">
        <f t="shared" si="163"/>
        <v>344975.95432692306</v>
      </c>
      <c r="P1169">
        <f t="shared" si="164"/>
        <v>29060.311762953221</v>
      </c>
    </row>
    <row r="1170" spans="1:16" x14ac:dyDescent="0.25">
      <c r="A1170">
        <v>9</v>
      </c>
      <c r="B1170" t="s">
        <v>85</v>
      </c>
      <c r="C1170" t="s">
        <v>106</v>
      </c>
      <c r="D1170">
        <v>6</v>
      </c>
      <c r="E1170" t="s">
        <v>5</v>
      </c>
      <c r="F1170">
        <v>11</v>
      </c>
      <c r="G1170" t="s">
        <v>76</v>
      </c>
      <c r="H1170" s="7">
        <v>3321</v>
      </c>
      <c r="I1170" s="6">
        <v>0</v>
      </c>
      <c r="J1170" s="6">
        <f t="shared" si="165"/>
        <v>3321</v>
      </c>
      <c r="K1170" s="7">
        <v>249107122</v>
      </c>
      <c r="L1170" s="6">
        <v>0</v>
      </c>
      <c r="M1170" s="6">
        <f t="shared" si="166"/>
        <v>249107122</v>
      </c>
      <c r="N1170">
        <v>32918.459209620392</v>
      </c>
      <c r="O1170">
        <f t="shared" si="163"/>
        <v>351347.65625</v>
      </c>
      <c r="P1170">
        <f t="shared" si="164"/>
        <v>32788.2903974</v>
      </c>
    </row>
    <row r="1171" spans="1:16" x14ac:dyDescent="0.25">
      <c r="A1171">
        <v>9</v>
      </c>
      <c r="B1171" t="s">
        <v>85</v>
      </c>
      <c r="C1171" t="s">
        <v>106</v>
      </c>
      <c r="D1171">
        <v>7</v>
      </c>
      <c r="E1171" t="s">
        <v>6</v>
      </c>
      <c r="F1171">
        <v>1</v>
      </c>
      <c r="G1171" t="s">
        <v>6</v>
      </c>
      <c r="H1171" s="7">
        <v>19754</v>
      </c>
      <c r="I1171" s="6">
        <v>0</v>
      </c>
      <c r="J1171" s="6">
        <f t="shared" si="165"/>
        <v>19754</v>
      </c>
      <c r="K1171" s="7">
        <v>1962919274</v>
      </c>
      <c r="L1171" s="6">
        <v>0</v>
      </c>
      <c r="M1171" s="6">
        <f t="shared" si="166"/>
        <v>1962919274</v>
      </c>
      <c r="N1171">
        <v>46173.836792201844</v>
      </c>
      <c r="O1171">
        <f t="shared" si="163"/>
        <v>310850.69444444444</v>
      </c>
      <c r="P1171">
        <f t="shared" si="164"/>
        <v>23266.422602798197</v>
      </c>
    </row>
    <row r="1172" spans="1:16" x14ac:dyDescent="0.25">
      <c r="A1172">
        <v>9</v>
      </c>
      <c r="B1172" t="s">
        <v>85</v>
      </c>
      <c r="C1172" t="s">
        <v>106</v>
      </c>
      <c r="D1172">
        <v>7</v>
      </c>
      <c r="E1172" t="s">
        <v>6</v>
      </c>
      <c r="F1172">
        <v>2</v>
      </c>
      <c r="G1172" t="s">
        <v>77</v>
      </c>
      <c r="H1172" s="7">
        <v>24731</v>
      </c>
      <c r="I1172" s="6">
        <v>0</v>
      </c>
      <c r="J1172" s="6">
        <f t="shared" si="165"/>
        <v>24731</v>
      </c>
      <c r="K1172" s="7">
        <v>2216230417</v>
      </c>
      <c r="L1172" s="6">
        <v>0</v>
      </c>
      <c r="M1172" s="6">
        <f t="shared" si="166"/>
        <v>2216230417</v>
      </c>
      <c r="N1172">
        <v>19552.512928644737</v>
      </c>
      <c r="O1172">
        <f t="shared" si="163"/>
        <v>359939.45039590128</v>
      </c>
      <c r="P1172">
        <f t="shared" si="164"/>
        <v>39523.81992126703</v>
      </c>
    </row>
    <row r="1173" spans="1:16" x14ac:dyDescent="0.25">
      <c r="A1173">
        <v>9</v>
      </c>
      <c r="B1173" t="s">
        <v>85</v>
      </c>
      <c r="C1173" t="s">
        <v>106</v>
      </c>
      <c r="D1173">
        <v>7</v>
      </c>
      <c r="E1173" t="s">
        <v>6</v>
      </c>
      <c r="F1173">
        <v>3</v>
      </c>
      <c r="G1173" t="s">
        <v>78</v>
      </c>
      <c r="H1173" s="7">
        <v>11168</v>
      </c>
      <c r="I1173" s="6">
        <v>0</v>
      </c>
      <c r="J1173" s="6">
        <f t="shared" si="165"/>
        <v>11168</v>
      </c>
      <c r="K1173" s="7">
        <v>1134783827</v>
      </c>
      <c r="L1173" s="6">
        <v>0</v>
      </c>
      <c r="M1173" s="6">
        <f t="shared" si="166"/>
        <v>1134783827</v>
      </c>
      <c r="N1173">
        <v>16150.347077683142</v>
      </c>
      <c r="O1173">
        <f t="shared" si="163"/>
        <v>331086.42726719414</v>
      </c>
      <c r="P1173">
        <f t="shared" si="164"/>
        <v>33681.938684257446</v>
      </c>
    </row>
    <row r="1174" spans="1:16" x14ac:dyDescent="0.25">
      <c r="A1174">
        <v>9</v>
      </c>
      <c r="B1174" t="s">
        <v>85</v>
      </c>
      <c r="C1174" t="s">
        <v>106</v>
      </c>
      <c r="D1174">
        <v>7</v>
      </c>
      <c r="E1174" t="s">
        <v>6</v>
      </c>
      <c r="F1174">
        <v>4</v>
      </c>
      <c r="G1174" t="s">
        <v>91</v>
      </c>
      <c r="H1174" s="7">
        <v>8426</v>
      </c>
      <c r="I1174" s="6">
        <v>0</v>
      </c>
      <c r="J1174" s="6">
        <f t="shared" si="165"/>
        <v>8426</v>
      </c>
      <c r="K1174" s="7">
        <v>865385807</v>
      </c>
      <c r="L1174" s="6">
        <v>0</v>
      </c>
      <c r="M1174" s="6">
        <f t="shared" si="166"/>
        <v>865385807</v>
      </c>
      <c r="N1174">
        <v>14864.583100615211</v>
      </c>
      <c r="O1174">
        <f t="shared" si="163"/>
        <v>347743.43122102012</v>
      </c>
      <c r="P1174">
        <f t="shared" si="164"/>
        <v>30271.955624599814</v>
      </c>
    </row>
    <row r="1175" spans="1:16" x14ac:dyDescent="0.25">
      <c r="A1175">
        <v>9</v>
      </c>
      <c r="B1175" t="s">
        <v>85</v>
      </c>
      <c r="C1175" t="s">
        <v>106</v>
      </c>
      <c r="D1175">
        <v>7</v>
      </c>
      <c r="E1175" t="s">
        <v>6</v>
      </c>
      <c r="F1175">
        <v>5</v>
      </c>
      <c r="G1175" t="s">
        <v>79</v>
      </c>
      <c r="H1175" s="7">
        <v>8155</v>
      </c>
      <c r="I1175" s="6">
        <v>0</v>
      </c>
      <c r="J1175" s="6">
        <f t="shared" si="165"/>
        <v>8155</v>
      </c>
      <c r="K1175" s="7">
        <v>818789244</v>
      </c>
      <c r="L1175" s="6">
        <v>0</v>
      </c>
      <c r="M1175" s="6">
        <f t="shared" si="166"/>
        <v>818789244</v>
      </c>
      <c r="N1175">
        <v>14869.302257052212</v>
      </c>
      <c r="O1175">
        <f t="shared" si="163"/>
        <v>311800.48661800486</v>
      </c>
      <c r="P1175">
        <f t="shared" si="164"/>
        <v>25855.281798287684</v>
      </c>
    </row>
    <row r="1176" spans="1:16" x14ac:dyDescent="0.25">
      <c r="B1176" t="s">
        <v>85</v>
      </c>
      <c r="C1176" t="s">
        <v>106</v>
      </c>
      <c r="D1176">
        <v>7</v>
      </c>
      <c r="E1176" t="s">
        <v>6</v>
      </c>
      <c r="F1176">
        <v>6</v>
      </c>
      <c r="G1176" t="s">
        <v>80</v>
      </c>
      <c r="H1176" s="7">
        <v>8972</v>
      </c>
      <c r="I1176" s="6">
        <v>0</v>
      </c>
      <c r="J1176" s="6">
        <f t="shared" si="165"/>
        <v>8972</v>
      </c>
      <c r="K1176" s="7">
        <v>846615667</v>
      </c>
      <c r="L1176" s="6">
        <v>0</v>
      </c>
      <c r="M1176" s="6">
        <f t="shared" si="166"/>
        <v>846615667</v>
      </c>
    </row>
    <row r="1177" spans="1:16" x14ac:dyDescent="0.25">
      <c r="B1177" s="4" t="s">
        <v>130</v>
      </c>
      <c r="C1177" s="4"/>
      <c r="D1177" s="4"/>
      <c r="E1177" s="4"/>
      <c r="F1177" s="4"/>
      <c r="G1177" s="4"/>
      <c r="H1177" s="10">
        <f t="shared" ref="H1177:M1177" si="167">SUM(H1096:H1176)</f>
        <v>673129</v>
      </c>
      <c r="I1177" s="9">
        <f t="shared" si="167"/>
        <v>0</v>
      </c>
      <c r="J1177" s="9">
        <f t="shared" si="167"/>
        <v>673129</v>
      </c>
      <c r="K1177" s="10">
        <f t="shared" si="167"/>
        <v>57106543836</v>
      </c>
      <c r="L1177" s="9">
        <f t="shared" si="167"/>
        <v>0</v>
      </c>
      <c r="M1177" s="9">
        <f t="shared" si="167"/>
        <v>57106543836</v>
      </c>
    </row>
    <row r="1178" spans="1:16" x14ac:dyDescent="0.25">
      <c r="B1178" s="4"/>
      <c r="C1178" s="4"/>
      <c r="D1178" s="4"/>
      <c r="E1178" s="4"/>
      <c r="F1178" s="4"/>
      <c r="G1178" s="4"/>
      <c r="H1178" s="10"/>
      <c r="I1178" s="9"/>
      <c r="J1178" s="9"/>
      <c r="K1178" s="10"/>
      <c r="L1178" s="9"/>
      <c r="M1178" s="9"/>
    </row>
    <row r="1179" spans="1:16" x14ac:dyDescent="0.25">
      <c r="B1179" s="4" t="s">
        <v>149</v>
      </c>
    </row>
    <row r="1180" spans="1:16" x14ac:dyDescent="0.25">
      <c r="A1180">
        <v>10</v>
      </c>
      <c r="B1180" t="s">
        <v>144</v>
      </c>
      <c r="C1180" t="s">
        <v>113</v>
      </c>
      <c r="D1180">
        <v>1</v>
      </c>
      <c r="E1180" t="s">
        <v>0</v>
      </c>
      <c r="F1180">
        <v>1</v>
      </c>
      <c r="G1180" t="s">
        <v>0</v>
      </c>
      <c r="H1180" s="6">
        <v>1862</v>
      </c>
      <c r="I1180" s="6">
        <v>0</v>
      </c>
      <c r="J1180" s="6">
        <f t="shared" ref="J1180:J1211" si="168">+H1180+I1180</f>
        <v>1862</v>
      </c>
      <c r="K1180" s="6">
        <v>342776066.88</v>
      </c>
      <c r="L1180" s="6">
        <v>0</v>
      </c>
      <c r="M1180" s="6">
        <f t="shared" ref="M1180:M1211" si="169">+K1180+L1180</f>
        <v>342776066.88</v>
      </c>
      <c r="N1180">
        <v>49597.310694731998</v>
      </c>
      <c r="O1180">
        <f t="shared" ref="O1180:O1211" si="170">K1096/H1096</f>
        <v>68666.335745369899</v>
      </c>
      <c r="P1180">
        <f t="shared" ref="P1180:P1211" si="171">K1096/N1180</f>
        <v>54720.068809865239</v>
      </c>
    </row>
    <row r="1181" spans="1:16" x14ac:dyDescent="0.25">
      <c r="A1181">
        <v>10</v>
      </c>
      <c r="B1181" t="s">
        <v>144</v>
      </c>
      <c r="C1181" t="s">
        <v>113</v>
      </c>
      <c r="D1181">
        <v>1</v>
      </c>
      <c r="E1181" t="s">
        <v>0</v>
      </c>
      <c r="F1181">
        <v>2</v>
      </c>
      <c r="G1181" t="s">
        <v>7</v>
      </c>
      <c r="H1181" s="6">
        <v>173</v>
      </c>
      <c r="I1181" s="6">
        <v>0</v>
      </c>
      <c r="J1181" s="6">
        <f t="shared" si="168"/>
        <v>173</v>
      </c>
      <c r="K1181" s="6">
        <v>30857343.719999999</v>
      </c>
      <c r="L1181" s="6">
        <v>0</v>
      </c>
      <c r="M1181" s="6">
        <f t="shared" si="169"/>
        <v>30857343.719999999</v>
      </c>
      <c r="N1181">
        <v>6830.8210846353886</v>
      </c>
      <c r="O1181">
        <f t="shared" si="170"/>
        <v>67577.417624521069</v>
      </c>
      <c r="P1181">
        <f t="shared" si="171"/>
        <v>56805.693955708695</v>
      </c>
    </row>
    <row r="1182" spans="1:16" x14ac:dyDescent="0.25">
      <c r="A1182">
        <v>10</v>
      </c>
      <c r="B1182" t="s">
        <v>144</v>
      </c>
      <c r="C1182" t="s">
        <v>113</v>
      </c>
      <c r="D1182">
        <v>1</v>
      </c>
      <c r="E1182" t="s">
        <v>0</v>
      </c>
      <c r="F1182">
        <v>3</v>
      </c>
      <c r="G1182" t="s">
        <v>8</v>
      </c>
      <c r="H1182" s="6">
        <v>3050</v>
      </c>
      <c r="I1182" s="6">
        <v>0</v>
      </c>
      <c r="J1182" s="6">
        <f t="shared" si="168"/>
        <v>3050</v>
      </c>
      <c r="K1182" s="6">
        <v>394438998.36000001</v>
      </c>
      <c r="L1182" s="6">
        <v>0</v>
      </c>
      <c r="M1182" s="6">
        <f t="shared" si="169"/>
        <v>394438998.36000001</v>
      </c>
      <c r="N1182">
        <v>38288.035322640673</v>
      </c>
      <c r="O1182">
        <f t="shared" si="170"/>
        <v>69819.897962637071</v>
      </c>
      <c r="P1182">
        <f t="shared" si="171"/>
        <v>53882.063355182756</v>
      </c>
    </row>
    <row r="1183" spans="1:16" x14ac:dyDescent="0.25">
      <c r="A1183">
        <v>10</v>
      </c>
      <c r="B1183" t="s">
        <v>144</v>
      </c>
      <c r="C1183" t="s">
        <v>113</v>
      </c>
      <c r="D1183">
        <v>1</v>
      </c>
      <c r="E1183" t="s">
        <v>0</v>
      </c>
      <c r="F1183">
        <v>4</v>
      </c>
      <c r="G1183" t="s">
        <v>9</v>
      </c>
      <c r="H1183" s="6">
        <v>1433</v>
      </c>
      <c r="I1183" s="6">
        <v>0</v>
      </c>
      <c r="J1183" s="6">
        <f t="shared" si="168"/>
        <v>1433</v>
      </c>
      <c r="K1183" s="6">
        <v>142015326.08000001</v>
      </c>
      <c r="L1183" s="6">
        <v>0</v>
      </c>
      <c r="M1183" s="6">
        <f t="shared" si="169"/>
        <v>142015326.08000001</v>
      </c>
      <c r="N1183">
        <v>7533.8623096473575</v>
      </c>
      <c r="O1183">
        <f t="shared" si="170"/>
        <v>86362.984434389145</v>
      </c>
      <c r="P1183">
        <f t="shared" si="171"/>
        <v>63334.77695616852</v>
      </c>
    </row>
    <row r="1184" spans="1:16" x14ac:dyDescent="0.25">
      <c r="A1184">
        <v>10</v>
      </c>
      <c r="B1184" t="s">
        <v>144</v>
      </c>
      <c r="C1184" t="s">
        <v>113</v>
      </c>
      <c r="D1184">
        <v>1</v>
      </c>
      <c r="E1184" t="s">
        <v>0</v>
      </c>
      <c r="F1184">
        <v>5</v>
      </c>
      <c r="G1184" t="s">
        <v>10</v>
      </c>
      <c r="H1184" s="6">
        <v>903</v>
      </c>
      <c r="I1184" s="6">
        <v>0</v>
      </c>
      <c r="J1184" s="6">
        <f t="shared" si="168"/>
        <v>903</v>
      </c>
      <c r="K1184" s="6">
        <v>109167882</v>
      </c>
      <c r="L1184" s="6">
        <v>0</v>
      </c>
      <c r="M1184" s="6">
        <f t="shared" si="169"/>
        <v>109167882</v>
      </c>
      <c r="N1184">
        <v>4290.1650067549108</v>
      </c>
      <c r="O1184">
        <f t="shared" si="170"/>
        <v>109554.35541699143</v>
      </c>
      <c r="P1184">
        <f t="shared" si="171"/>
        <v>65525.795757827284</v>
      </c>
    </row>
    <row r="1185" spans="1:16" x14ac:dyDescent="0.25">
      <c r="A1185">
        <v>10</v>
      </c>
      <c r="B1185" t="s">
        <v>144</v>
      </c>
      <c r="C1185" t="s">
        <v>113</v>
      </c>
      <c r="D1185">
        <v>1</v>
      </c>
      <c r="E1185" t="s">
        <v>0</v>
      </c>
      <c r="F1185">
        <v>6</v>
      </c>
      <c r="G1185" t="s">
        <v>11</v>
      </c>
      <c r="H1185" s="6">
        <v>1602</v>
      </c>
      <c r="I1185" s="6">
        <v>0</v>
      </c>
      <c r="J1185" s="6">
        <f t="shared" si="168"/>
        <v>1602</v>
      </c>
      <c r="K1185" s="6">
        <v>169069596.75999999</v>
      </c>
      <c r="L1185" s="6">
        <v>0</v>
      </c>
      <c r="M1185" s="6">
        <f t="shared" si="169"/>
        <v>169069596.75999999</v>
      </c>
      <c r="N1185">
        <v>13065.641096825666</v>
      </c>
      <c r="O1185">
        <f t="shared" si="170"/>
        <v>90268.440292855346</v>
      </c>
      <c r="P1185">
        <f t="shared" si="171"/>
        <v>54731.840458539547</v>
      </c>
    </row>
    <row r="1186" spans="1:16" x14ac:dyDescent="0.25">
      <c r="A1186">
        <v>10</v>
      </c>
      <c r="B1186" t="s">
        <v>144</v>
      </c>
      <c r="C1186" t="s">
        <v>113</v>
      </c>
      <c r="D1186">
        <v>1</v>
      </c>
      <c r="E1186" t="s">
        <v>0</v>
      </c>
      <c r="F1186">
        <v>7</v>
      </c>
      <c r="G1186" t="s">
        <v>12</v>
      </c>
      <c r="H1186" s="6">
        <v>478</v>
      </c>
      <c r="I1186" s="6">
        <v>0</v>
      </c>
      <c r="J1186" s="6">
        <f t="shared" si="168"/>
        <v>478</v>
      </c>
      <c r="K1186" s="6">
        <v>79295319.400000006</v>
      </c>
      <c r="L1186" s="6">
        <v>0</v>
      </c>
      <c r="M1186" s="6">
        <f t="shared" si="169"/>
        <v>79295319.400000006</v>
      </c>
      <c r="N1186">
        <v>4691.2420885124211</v>
      </c>
      <c r="O1186">
        <f t="shared" si="170"/>
        <v>87252.376767396723</v>
      </c>
      <c r="P1186">
        <f t="shared" si="171"/>
        <v>67086.566214662467</v>
      </c>
    </row>
    <row r="1187" spans="1:16" x14ac:dyDescent="0.25">
      <c r="A1187">
        <v>10</v>
      </c>
      <c r="B1187" t="s">
        <v>144</v>
      </c>
      <c r="C1187" t="s">
        <v>113</v>
      </c>
      <c r="D1187">
        <v>1</v>
      </c>
      <c r="E1187" t="s">
        <v>0</v>
      </c>
      <c r="F1187">
        <v>8</v>
      </c>
      <c r="G1187" t="s">
        <v>13</v>
      </c>
      <c r="H1187" s="6">
        <v>699</v>
      </c>
      <c r="I1187" s="6">
        <v>0</v>
      </c>
      <c r="J1187" s="6">
        <f t="shared" si="168"/>
        <v>699</v>
      </c>
      <c r="K1187" s="6">
        <v>146196500.24000001</v>
      </c>
      <c r="L1187" s="6">
        <v>0</v>
      </c>
      <c r="M1187" s="6">
        <f t="shared" si="169"/>
        <v>146196500.24000001</v>
      </c>
      <c r="N1187">
        <v>18295.653043195947</v>
      </c>
      <c r="O1187">
        <f t="shared" si="170"/>
        <v>63716.824863243339</v>
      </c>
      <c r="P1187">
        <f t="shared" si="171"/>
        <v>39472.026021425336</v>
      </c>
    </row>
    <row r="1188" spans="1:16" x14ac:dyDescent="0.25">
      <c r="A1188">
        <v>10</v>
      </c>
      <c r="B1188" t="s">
        <v>144</v>
      </c>
      <c r="C1188" t="s">
        <v>113</v>
      </c>
      <c r="D1188">
        <v>1</v>
      </c>
      <c r="E1188" t="s">
        <v>0</v>
      </c>
      <c r="F1188">
        <v>9</v>
      </c>
      <c r="G1188" t="s">
        <v>14</v>
      </c>
      <c r="H1188" s="6">
        <v>375</v>
      </c>
      <c r="I1188" s="6">
        <v>0</v>
      </c>
      <c r="J1188" s="6">
        <f t="shared" si="168"/>
        <v>375</v>
      </c>
      <c r="K1188" s="6">
        <v>59659472.520000003</v>
      </c>
      <c r="L1188" s="6">
        <v>0</v>
      </c>
      <c r="M1188" s="6">
        <f t="shared" si="169"/>
        <v>59659472.520000003</v>
      </c>
      <c r="N1188">
        <v>5720.334194750706</v>
      </c>
      <c r="O1188">
        <f t="shared" si="170"/>
        <v>66385.171664744325</v>
      </c>
      <c r="P1188">
        <f t="shared" si="171"/>
        <v>60369.840509825292</v>
      </c>
    </row>
    <row r="1189" spans="1:16" x14ac:dyDescent="0.25">
      <c r="A1189">
        <v>10</v>
      </c>
      <c r="B1189" t="s">
        <v>144</v>
      </c>
      <c r="C1189" t="s">
        <v>113</v>
      </c>
      <c r="D1189">
        <v>1</v>
      </c>
      <c r="E1189" t="s">
        <v>0</v>
      </c>
      <c r="F1189">
        <v>10</v>
      </c>
      <c r="G1189" t="s">
        <v>15</v>
      </c>
      <c r="H1189" s="6">
        <v>248</v>
      </c>
      <c r="I1189" s="6">
        <v>0</v>
      </c>
      <c r="J1189" s="6">
        <f t="shared" si="168"/>
        <v>248</v>
      </c>
      <c r="K1189" s="6">
        <v>43844948</v>
      </c>
      <c r="L1189" s="6">
        <v>0</v>
      </c>
      <c r="M1189" s="6">
        <f t="shared" si="169"/>
        <v>43844948</v>
      </c>
      <c r="N1189">
        <v>18529.908495749431</v>
      </c>
      <c r="O1189">
        <f t="shared" si="170"/>
        <v>68906.29040686824</v>
      </c>
      <c r="P1189">
        <f t="shared" si="171"/>
        <v>39849.080105785804</v>
      </c>
    </row>
    <row r="1190" spans="1:16" x14ac:dyDescent="0.25">
      <c r="A1190">
        <v>10</v>
      </c>
      <c r="B1190" t="s">
        <v>144</v>
      </c>
      <c r="C1190" t="s">
        <v>113</v>
      </c>
      <c r="D1190">
        <v>1</v>
      </c>
      <c r="E1190" t="s">
        <v>0</v>
      </c>
      <c r="F1190">
        <v>11</v>
      </c>
      <c r="G1190" t="s">
        <v>16</v>
      </c>
      <c r="H1190" s="6">
        <v>131</v>
      </c>
      <c r="I1190" s="6">
        <v>0</v>
      </c>
      <c r="J1190" s="6">
        <f t="shared" si="168"/>
        <v>131</v>
      </c>
      <c r="K1190" s="6">
        <v>226648547.24000001</v>
      </c>
      <c r="L1190" s="6">
        <v>0</v>
      </c>
      <c r="M1190" s="6">
        <f t="shared" si="169"/>
        <v>226648547.24000001</v>
      </c>
      <c r="N1190">
        <v>8033.2188091808002</v>
      </c>
      <c r="O1190">
        <f t="shared" si="170"/>
        <v>66611.825627853876</v>
      </c>
      <c r="P1190">
        <f t="shared" si="171"/>
        <v>58110.663370266673</v>
      </c>
    </row>
    <row r="1191" spans="1:16" x14ac:dyDescent="0.25">
      <c r="A1191">
        <v>10</v>
      </c>
      <c r="B1191" t="s">
        <v>144</v>
      </c>
      <c r="C1191" t="s">
        <v>113</v>
      </c>
      <c r="D1191">
        <v>1</v>
      </c>
      <c r="E1191" t="s">
        <v>0</v>
      </c>
      <c r="F1191">
        <v>12</v>
      </c>
      <c r="G1191" t="s">
        <v>17</v>
      </c>
      <c r="H1191" s="6">
        <v>528</v>
      </c>
      <c r="I1191" s="6">
        <v>0</v>
      </c>
      <c r="J1191" s="6">
        <f t="shared" si="168"/>
        <v>528</v>
      </c>
      <c r="K1191" s="6">
        <v>49004335.799999997</v>
      </c>
      <c r="L1191" s="6">
        <v>0</v>
      </c>
      <c r="M1191" s="6">
        <f t="shared" si="169"/>
        <v>49004335.799999997</v>
      </c>
      <c r="N1191">
        <v>5560.8352940058221</v>
      </c>
      <c r="O1191">
        <f t="shared" si="170"/>
        <v>102502.19146183699</v>
      </c>
      <c r="P1191">
        <f t="shared" si="171"/>
        <v>71243.068541706962</v>
      </c>
    </row>
    <row r="1192" spans="1:16" x14ac:dyDescent="0.25">
      <c r="A1192">
        <v>10</v>
      </c>
      <c r="B1192" t="s">
        <v>144</v>
      </c>
      <c r="C1192" t="s">
        <v>113</v>
      </c>
      <c r="D1192">
        <v>1</v>
      </c>
      <c r="E1192" t="s">
        <v>0</v>
      </c>
      <c r="F1192">
        <v>13</v>
      </c>
      <c r="G1192" t="s">
        <v>18</v>
      </c>
      <c r="H1192" s="6">
        <v>551</v>
      </c>
      <c r="I1192" s="6">
        <v>0</v>
      </c>
      <c r="J1192" s="6">
        <f t="shared" si="168"/>
        <v>551</v>
      </c>
      <c r="K1192" s="6">
        <v>86751927.079999998</v>
      </c>
      <c r="L1192" s="6">
        <v>0</v>
      </c>
      <c r="M1192" s="6">
        <f t="shared" si="169"/>
        <v>86751927.079999998</v>
      </c>
      <c r="N1192">
        <v>9177.0020128483975</v>
      </c>
      <c r="O1192">
        <f t="shared" si="170"/>
        <v>66797.161108640881</v>
      </c>
      <c r="P1192">
        <f t="shared" si="171"/>
        <v>49109.768677071028</v>
      </c>
    </row>
    <row r="1193" spans="1:16" x14ac:dyDescent="0.25">
      <c r="A1193">
        <v>10</v>
      </c>
      <c r="B1193" t="s">
        <v>144</v>
      </c>
      <c r="C1193" t="s">
        <v>113</v>
      </c>
      <c r="D1193">
        <v>1</v>
      </c>
      <c r="E1193" t="s">
        <v>0</v>
      </c>
      <c r="F1193">
        <v>14</v>
      </c>
      <c r="G1193" t="s">
        <v>19</v>
      </c>
      <c r="H1193" s="6">
        <v>154</v>
      </c>
      <c r="I1193" s="6">
        <v>0</v>
      </c>
      <c r="J1193" s="6">
        <f t="shared" si="168"/>
        <v>154</v>
      </c>
      <c r="K1193" s="6">
        <v>30493567.48</v>
      </c>
      <c r="L1193" s="6">
        <v>0</v>
      </c>
      <c r="M1193" s="6">
        <f t="shared" si="169"/>
        <v>30493567.48</v>
      </c>
      <c r="N1193">
        <v>6503.8947080760236</v>
      </c>
      <c r="O1193">
        <f t="shared" si="170"/>
        <v>62457.061717921526</v>
      </c>
      <c r="P1193">
        <f t="shared" si="171"/>
        <v>45278.261598289973</v>
      </c>
    </row>
    <row r="1194" spans="1:16" x14ac:dyDescent="0.25">
      <c r="A1194">
        <v>10</v>
      </c>
      <c r="B1194" t="s">
        <v>144</v>
      </c>
      <c r="C1194" t="s">
        <v>113</v>
      </c>
      <c r="D1194">
        <v>1</v>
      </c>
      <c r="E1194" t="s">
        <v>0</v>
      </c>
      <c r="F1194">
        <v>15</v>
      </c>
      <c r="G1194" t="s">
        <v>20</v>
      </c>
      <c r="H1194" s="6">
        <v>192</v>
      </c>
      <c r="I1194" s="6">
        <v>0</v>
      </c>
      <c r="J1194" s="6">
        <f t="shared" si="168"/>
        <v>192</v>
      </c>
      <c r="K1194" s="6">
        <v>37335081.439999998</v>
      </c>
      <c r="L1194" s="6">
        <v>0</v>
      </c>
      <c r="M1194" s="6">
        <f t="shared" si="169"/>
        <v>37335081.439999998</v>
      </c>
      <c r="N1194">
        <v>4021.2699482738321</v>
      </c>
      <c r="O1194">
        <f t="shared" si="170"/>
        <v>69735.847759361568</v>
      </c>
      <c r="P1194">
        <f t="shared" si="171"/>
        <v>84749.119652186302</v>
      </c>
    </row>
    <row r="1195" spans="1:16" x14ac:dyDescent="0.25">
      <c r="A1195">
        <v>10</v>
      </c>
      <c r="B1195" t="s">
        <v>144</v>
      </c>
      <c r="C1195" t="s">
        <v>113</v>
      </c>
      <c r="D1195">
        <v>1</v>
      </c>
      <c r="E1195" t="s">
        <v>0</v>
      </c>
      <c r="F1195">
        <v>16</v>
      </c>
      <c r="G1195" t="s">
        <v>21</v>
      </c>
      <c r="H1195" s="6">
        <v>244</v>
      </c>
      <c r="I1195" s="6">
        <v>0</v>
      </c>
      <c r="J1195" s="6">
        <f t="shared" si="168"/>
        <v>244</v>
      </c>
      <c r="K1195" s="6">
        <v>21268933.84</v>
      </c>
      <c r="L1195" s="6">
        <v>0</v>
      </c>
      <c r="M1195" s="6">
        <f t="shared" si="169"/>
        <v>21268933.84</v>
      </c>
      <c r="N1195">
        <v>1929.5264882058982</v>
      </c>
      <c r="O1195">
        <f t="shared" si="170"/>
        <v>118155.1990909091</v>
      </c>
      <c r="P1195">
        <f t="shared" si="171"/>
        <v>67358.867470561992</v>
      </c>
    </row>
    <row r="1196" spans="1:16" x14ac:dyDescent="0.25">
      <c r="A1196">
        <v>10</v>
      </c>
      <c r="B1196" t="s">
        <v>144</v>
      </c>
      <c r="C1196" t="s">
        <v>113</v>
      </c>
      <c r="D1196">
        <v>1</v>
      </c>
      <c r="E1196" t="s">
        <v>0</v>
      </c>
      <c r="F1196">
        <v>17</v>
      </c>
      <c r="G1196" t="s">
        <v>22</v>
      </c>
      <c r="H1196" s="6">
        <v>417</v>
      </c>
      <c r="I1196" s="6">
        <v>0</v>
      </c>
      <c r="J1196" s="6">
        <f t="shared" si="168"/>
        <v>417</v>
      </c>
      <c r="K1196" s="6">
        <v>58292013.439999998</v>
      </c>
      <c r="L1196" s="6">
        <v>0</v>
      </c>
      <c r="M1196" s="6">
        <f t="shared" si="169"/>
        <v>58292013.439999998</v>
      </c>
      <c r="N1196">
        <v>1556.3990114368446</v>
      </c>
      <c r="O1196">
        <f t="shared" si="170"/>
        <v>104413.8051948052</v>
      </c>
      <c r="P1196">
        <f t="shared" si="171"/>
        <v>77485.236185459769</v>
      </c>
    </row>
    <row r="1197" spans="1:16" x14ac:dyDescent="0.25">
      <c r="A1197">
        <v>10</v>
      </c>
      <c r="B1197" t="s">
        <v>144</v>
      </c>
      <c r="C1197" t="s">
        <v>113</v>
      </c>
      <c r="D1197">
        <v>1</v>
      </c>
      <c r="E1197" t="s">
        <v>0</v>
      </c>
      <c r="F1197">
        <v>18</v>
      </c>
      <c r="G1197" t="s">
        <v>23</v>
      </c>
      <c r="H1197" s="6">
        <v>473</v>
      </c>
      <c r="I1197" s="6">
        <v>0</v>
      </c>
      <c r="J1197" s="6">
        <f t="shared" si="168"/>
        <v>473</v>
      </c>
      <c r="K1197" s="6">
        <v>76095910.680000007</v>
      </c>
      <c r="L1197" s="6">
        <v>0</v>
      </c>
      <c r="M1197" s="6">
        <f t="shared" si="169"/>
        <v>76095910.680000007</v>
      </c>
      <c r="N1197">
        <v>9054.9907626784188</v>
      </c>
      <c r="O1197">
        <f t="shared" si="170"/>
        <v>67040.809507406128</v>
      </c>
      <c r="P1197">
        <f t="shared" si="171"/>
        <v>42986.122261362216</v>
      </c>
    </row>
    <row r="1198" spans="1:16" x14ac:dyDescent="0.25">
      <c r="A1198">
        <v>10</v>
      </c>
      <c r="B1198" t="s">
        <v>144</v>
      </c>
      <c r="C1198" t="s">
        <v>113</v>
      </c>
      <c r="D1198">
        <v>1</v>
      </c>
      <c r="E1198" t="s">
        <v>0</v>
      </c>
      <c r="F1198">
        <v>19</v>
      </c>
      <c r="G1198" t="s">
        <v>24</v>
      </c>
      <c r="H1198" s="6">
        <v>6856</v>
      </c>
      <c r="I1198" s="6">
        <v>0</v>
      </c>
      <c r="J1198" s="6">
        <f t="shared" si="168"/>
        <v>6856</v>
      </c>
      <c r="K1198" s="6">
        <v>794029278.51999998</v>
      </c>
      <c r="L1198" s="6">
        <v>0</v>
      </c>
      <c r="M1198" s="6">
        <f t="shared" si="169"/>
        <v>794029278.51999998</v>
      </c>
      <c r="N1198">
        <v>50441.874323327494</v>
      </c>
      <c r="O1198">
        <f t="shared" si="170"/>
        <v>92963.233015205435</v>
      </c>
      <c r="P1198">
        <f t="shared" si="171"/>
        <v>45573.144472486281</v>
      </c>
    </row>
    <row r="1199" spans="1:16" x14ac:dyDescent="0.25">
      <c r="A1199">
        <v>10</v>
      </c>
      <c r="B1199" t="s">
        <v>144</v>
      </c>
      <c r="C1199" t="s">
        <v>113</v>
      </c>
      <c r="D1199">
        <v>1</v>
      </c>
      <c r="E1199" t="s">
        <v>0</v>
      </c>
      <c r="F1199">
        <v>20</v>
      </c>
      <c r="G1199" t="s">
        <v>25</v>
      </c>
      <c r="H1199" s="6">
        <v>765</v>
      </c>
      <c r="I1199" s="6">
        <v>0</v>
      </c>
      <c r="J1199" s="6">
        <f t="shared" si="168"/>
        <v>765</v>
      </c>
      <c r="K1199" s="6">
        <v>90172205.400000006</v>
      </c>
      <c r="L1199" s="6">
        <v>0</v>
      </c>
      <c r="M1199" s="6">
        <f t="shared" si="169"/>
        <v>90172205.400000006</v>
      </c>
      <c r="N1199">
        <v>3571.3091537024716</v>
      </c>
      <c r="O1199">
        <f t="shared" si="170"/>
        <v>103375.50959860384</v>
      </c>
      <c r="P1199">
        <f t="shared" si="171"/>
        <v>66344.485398123943</v>
      </c>
    </row>
    <row r="1200" spans="1:16" x14ac:dyDescent="0.25">
      <c r="A1200">
        <v>10</v>
      </c>
      <c r="B1200" t="s">
        <v>144</v>
      </c>
      <c r="C1200" t="s">
        <v>113</v>
      </c>
      <c r="D1200">
        <v>2</v>
      </c>
      <c r="E1200" t="s">
        <v>1</v>
      </c>
      <c r="F1200">
        <v>1</v>
      </c>
      <c r="G1200" t="s">
        <v>1</v>
      </c>
      <c r="H1200" s="6">
        <v>2420</v>
      </c>
      <c r="I1200" s="6">
        <v>0</v>
      </c>
      <c r="J1200" s="6">
        <f t="shared" si="168"/>
        <v>2420</v>
      </c>
      <c r="K1200" s="6">
        <v>385066500.92000002</v>
      </c>
      <c r="L1200" s="6">
        <v>0</v>
      </c>
      <c r="M1200" s="6">
        <f t="shared" si="169"/>
        <v>385066500.92000002</v>
      </c>
      <c r="N1200">
        <v>49360.915094174881</v>
      </c>
      <c r="O1200">
        <f t="shared" si="170"/>
        <v>75640.717165492955</v>
      </c>
      <c r="P1200">
        <f t="shared" si="171"/>
        <v>52224.22712548561</v>
      </c>
    </row>
    <row r="1201" spans="1:16" x14ac:dyDescent="0.25">
      <c r="A1201">
        <v>10</v>
      </c>
      <c r="B1201" t="s">
        <v>144</v>
      </c>
      <c r="C1201" t="s">
        <v>113</v>
      </c>
      <c r="D1201">
        <v>2</v>
      </c>
      <c r="E1201" t="s">
        <v>1</v>
      </c>
      <c r="F1201">
        <v>2</v>
      </c>
      <c r="G1201" t="s">
        <v>26</v>
      </c>
      <c r="H1201" s="6">
        <v>4153</v>
      </c>
      <c r="I1201" s="6">
        <v>0</v>
      </c>
      <c r="J1201" s="6">
        <f t="shared" si="168"/>
        <v>4153</v>
      </c>
      <c r="K1201" s="6">
        <v>410405596.88</v>
      </c>
      <c r="L1201" s="6">
        <v>0</v>
      </c>
      <c r="M1201" s="6">
        <f t="shared" si="169"/>
        <v>410405596.88</v>
      </c>
      <c r="N1201">
        <v>19834.498478268597</v>
      </c>
      <c r="O1201">
        <f t="shared" si="170"/>
        <v>85484.101511011089</v>
      </c>
      <c r="P1201">
        <f t="shared" si="171"/>
        <v>53623.397242199579</v>
      </c>
    </row>
    <row r="1202" spans="1:16" x14ac:dyDescent="0.25">
      <c r="A1202">
        <v>10</v>
      </c>
      <c r="B1202" t="s">
        <v>144</v>
      </c>
      <c r="C1202" t="s">
        <v>113</v>
      </c>
      <c r="D1202">
        <v>2</v>
      </c>
      <c r="E1202" t="s">
        <v>1</v>
      </c>
      <c r="F1202">
        <v>3</v>
      </c>
      <c r="G1202" t="s">
        <v>27</v>
      </c>
      <c r="H1202" s="6">
        <v>1183</v>
      </c>
      <c r="I1202" s="6">
        <v>0</v>
      </c>
      <c r="J1202" s="6">
        <f t="shared" si="168"/>
        <v>1183</v>
      </c>
      <c r="K1202" s="6">
        <v>144439731.63999999</v>
      </c>
      <c r="L1202" s="6">
        <v>0</v>
      </c>
      <c r="M1202" s="6">
        <f t="shared" si="169"/>
        <v>144439731.63999999</v>
      </c>
      <c r="N1202">
        <v>17201.009398156104</v>
      </c>
      <c r="O1202">
        <f t="shared" si="170"/>
        <v>83314.617440339978</v>
      </c>
      <c r="P1202">
        <f t="shared" si="171"/>
        <v>59266.153247336792</v>
      </c>
    </row>
    <row r="1203" spans="1:16" x14ac:dyDescent="0.25">
      <c r="A1203">
        <v>10</v>
      </c>
      <c r="B1203" t="s">
        <v>144</v>
      </c>
      <c r="C1203" t="s">
        <v>113</v>
      </c>
      <c r="D1203">
        <v>2</v>
      </c>
      <c r="E1203" t="s">
        <v>1</v>
      </c>
      <c r="F1203">
        <v>4</v>
      </c>
      <c r="G1203" t="s">
        <v>28</v>
      </c>
      <c r="H1203" s="6">
        <v>365</v>
      </c>
      <c r="I1203" s="6">
        <v>0</v>
      </c>
      <c r="J1203" s="6">
        <f t="shared" si="168"/>
        <v>365</v>
      </c>
      <c r="K1203" s="6">
        <v>39915595.920000002</v>
      </c>
      <c r="L1203" s="6">
        <v>0</v>
      </c>
      <c r="M1203" s="6">
        <f t="shared" si="169"/>
        <v>39915595.920000002</v>
      </c>
      <c r="N1203">
        <v>1698.8299372648457</v>
      </c>
      <c r="O1203">
        <f t="shared" si="170"/>
        <v>86198.310924369755</v>
      </c>
      <c r="P1203">
        <f t="shared" si="171"/>
        <v>54342.338202866071</v>
      </c>
    </row>
    <row r="1204" spans="1:16" x14ac:dyDescent="0.25">
      <c r="A1204">
        <v>10</v>
      </c>
      <c r="B1204" t="s">
        <v>144</v>
      </c>
      <c r="C1204" t="s">
        <v>113</v>
      </c>
      <c r="D1204">
        <v>2</v>
      </c>
      <c r="E1204" t="s">
        <v>1</v>
      </c>
      <c r="F1204">
        <v>5</v>
      </c>
      <c r="G1204" t="s">
        <v>29</v>
      </c>
      <c r="H1204" s="6">
        <v>301</v>
      </c>
      <c r="I1204" s="6">
        <v>0</v>
      </c>
      <c r="J1204" s="6">
        <f t="shared" si="168"/>
        <v>301</v>
      </c>
      <c r="K1204" s="6">
        <v>50970271.359999999</v>
      </c>
      <c r="L1204" s="6">
        <v>0</v>
      </c>
      <c r="M1204" s="6">
        <f t="shared" si="169"/>
        <v>50970271.359999999</v>
      </c>
      <c r="N1204">
        <v>5016.9708980307305</v>
      </c>
      <c r="O1204">
        <f t="shared" si="170"/>
        <v>81486.773568783829</v>
      </c>
      <c r="P1204">
        <f t="shared" si="171"/>
        <v>57026.454371561224</v>
      </c>
    </row>
    <row r="1205" spans="1:16" x14ac:dyDescent="0.25">
      <c r="A1205">
        <v>10</v>
      </c>
      <c r="B1205" t="s">
        <v>144</v>
      </c>
      <c r="C1205" t="s">
        <v>113</v>
      </c>
      <c r="D1205">
        <v>2</v>
      </c>
      <c r="E1205" t="s">
        <v>1</v>
      </c>
      <c r="F1205">
        <v>6</v>
      </c>
      <c r="G1205" t="s">
        <v>30</v>
      </c>
      <c r="H1205" s="6">
        <v>2017</v>
      </c>
      <c r="I1205" s="6">
        <v>0</v>
      </c>
      <c r="J1205" s="6">
        <f t="shared" si="168"/>
        <v>2017</v>
      </c>
      <c r="K1205" s="6">
        <v>242558584.40000001</v>
      </c>
      <c r="L1205" s="6">
        <v>0</v>
      </c>
      <c r="M1205" s="6">
        <f t="shared" si="169"/>
        <v>242558584.40000001</v>
      </c>
      <c r="N1205">
        <v>11023.549057559299</v>
      </c>
      <c r="O1205">
        <f t="shared" si="170"/>
        <v>83063.37907268171</v>
      </c>
      <c r="P1205">
        <f t="shared" si="171"/>
        <v>48103.982595003523</v>
      </c>
    </row>
    <row r="1206" spans="1:16" x14ac:dyDescent="0.25">
      <c r="A1206">
        <v>10</v>
      </c>
      <c r="B1206" t="s">
        <v>144</v>
      </c>
      <c r="C1206" t="s">
        <v>113</v>
      </c>
      <c r="D1206">
        <v>2</v>
      </c>
      <c r="E1206" t="s">
        <v>1</v>
      </c>
      <c r="F1206">
        <v>7</v>
      </c>
      <c r="G1206" t="s">
        <v>31</v>
      </c>
      <c r="H1206" s="6">
        <v>1164</v>
      </c>
      <c r="I1206" s="6">
        <v>0</v>
      </c>
      <c r="J1206" s="6">
        <f t="shared" si="168"/>
        <v>1164</v>
      </c>
      <c r="K1206" s="6">
        <v>133673698.2</v>
      </c>
      <c r="L1206" s="6">
        <v>0</v>
      </c>
      <c r="M1206" s="6">
        <f t="shared" si="169"/>
        <v>133673698.2</v>
      </c>
      <c r="N1206">
        <v>7121.8727526224402</v>
      </c>
      <c r="O1206">
        <f t="shared" si="170"/>
        <v>72521.716155499118</v>
      </c>
      <c r="P1206">
        <f t="shared" si="171"/>
        <v>52126.551245008028</v>
      </c>
    </row>
    <row r="1207" spans="1:16" x14ac:dyDescent="0.25">
      <c r="A1207">
        <v>10</v>
      </c>
      <c r="B1207" t="s">
        <v>144</v>
      </c>
      <c r="C1207" t="s">
        <v>113</v>
      </c>
      <c r="D1207">
        <v>2</v>
      </c>
      <c r="E1207" t="s">
        <v>1</v>
      </c>
      <c r="F1207">
        <v>8</v>
      </c>
      <c r="G1207" t="s">
        <v>32</v>
      </c>
      <c r="H1207" s="6">
        <v>628</v>
      </c>
      <c r="I1207" s="6">
        <v>0</v>
      </c>
      <c r="J1207" s="6">
        <f t="shared" si="168"/>
        <v>628</v>
      </c>
      <c r="K1207" s="6">
        <v>84588525.280000001</v>
      </c>
      <c r="L1207" s="6">
        <v>0</v>
      </c>
      <c r="M1207" s="6">
        <f t="shared" si="169"/>
        <v>84588525.280000001</v>
      </c>
      <c r="N1207">
        <v>7117.3404518615762</v>
      </c>
      <c r="O1207">
        <f t="shared" si="170"/>
        <v>75598.155768429817</v>
      </c>
      <c r="P1207">
        <f t="shared" si="171"/>
        <v>51005.336397115818</v>
      </c>
    </row>
    <row r="1208" spans="1:16" x14ac:dyDescent="0.25">
      <c r="A1208">
        <v>10</v>
      </c>
      <c r="B1208" t="s">
        <v>144</v>
      </c>
      <c r="C1208" t="s">
        <v>113</v>
      </c>
      <c r="D1208">
        <v>2</v>
      </c>
      <c r="E1208" t="s">
        <v>1</v>
      </c>
      <c r="F1208">
        <v>9</v>
      </c>
      <c r="G1208" t="s">
        <v>33</v>
      </c>
      <c r="H1208" s="6">
        <v>898</v>
      </c>
      <c r="I1208" s="6">
        <v>0</v>
      </c>
      <c r="J1208" s="6">
        <f t="shared" si="168"/>
        <v>898</v>
      </c>
      <c r="K1208" s="6">
        <v>82048886.599999994</v>
      </c>
      <c r="L1208" s="6">
        <v>0</v>
      </c>
      <c r="M1208" s="6">
        <f t="shared" si="169"/>
        <v>82048886.599999994</v>
      </c>
      <c r="N1208">
        <v>5898.637715461603</v>
      </c>
      <c r="O1208">
        <f t="shared" si="170"/>
        <v>86166.718603926463</v>
      </c>
      <c r="P1208">
        <f t="shared" si="171"/>
        <v>46876.755844016356</v>
      </c>
    </row>
    <row r="1209" spans="1:16" x14ac:dyDescent="0.25">
      <c r="A1209">
        <v>10</v>
      </c>
      <c r="B1209" t="s">
        <v>144</v>
      </c>
      <c r="C1209" t="s">
        <v>113</v>
      </c>
      <c r="D1209">
        <v>2</v>
      </c>
      <c r="E1209" t="s">
        <v>1</v>
      </c>
      <c r="F1209">
        <v>10</v>
      </c>
      <c r="G1209" t="s">
        <v>34</v>
      </c>
      <c r="H1209" s="6">
        <v>7884</v>
      </c>
      <c r="I1209" s="6">
        <v>0</v>
      </c>
      <c r="J1209" s="6">
        <f t="shared" si="168"/>
        <v>7884</v>
      </c>
      <c r="K1209" s="6">
        <v>737383307.44000006</v>
      </c>
      <c r="L1209" s="6">
        <v>0</v>
      </c>
      <c r="M1209" s="6">
        <f t="shared" si="169"/>
        <v>737383307.44000006</v>
      </c>
      <c r="N1209">
        <v>48991.564725544544</v>
      </c>
      <c r="O1209">
        <f t="shared" si="170"/>
        <v>92259.111700791356</v>
      </c>
      <c r="P1209">
        <f t="shared" si="171"/>
        <v>59967.448875299116</v>
      </c>
    </row>
    <row r="1210" spans="1:16" x14ac:dyDescent="0.25">
      <c r="A1210">
        <v>10</v>
      </c>
      <c r="B1210" t="s">
        <v>144</v>
      </c>
      <c r="C1210" t="s">
        <v>113</v>
      </c>
      <c r="D1210">
        <v>2</v>
      </c>
      <c r="E1210" t="s">
        <v>1</v>
      </c>
      <c r="F1210">
        <v>11</v>
      </c>
      <c r="G1210" t="s">
        <v>35</v>
      </c>
      <c r="H1210" s="6">
        <v>824</v>
      </c>
      <c r="I1210" s="6">
        <v>0</v>
      </c>
      <c r="J1210" s="6">
        <f t="shared" si="168"/>
        <v>824</v>
      </c>
      <c r="K1210" s="6">
        <v>118764213.56</v>
      </c>
      <c r="L1210" s="6">
        <v>0</v>
      </c>
      <c r="M1210" s="6">
        <f t="shared" si="169"/>
        <v>118764213.56</v>
      </c>
      <c r="N1210">
        <v>2435.8371421572924</v>
      </c>
      <c r="O1210">
        <f t="shared" si="170"/>
        <v>89738.72353497165</v>
      </c>
      <c r="P1210">
        <f t="shared" si="171"/>
        <v>77955.597159433644</v>
      </c>
    </row>
    <row r="1211" spans="1:16" x14ac:dyDescent="0.25">
      <c r="A1211">
        <v>10</v>
      </c>
      <c r="B1211" t="s">
        <v>144</v>
      </c>
      <c r="C1211" t="s">
        <v>113</v>
      </c>
      <c r="D1211">
        <v>2</v>
      </c>
      <c r="E1211" t="s">
        <v>1</v>
      </c>
      <c r="F1211">
        <v>12</v>
      </c>
      <c r="G1211" t="s">
        <v>36</v>
      </c>
      <c r="H1211" s="6">
        <v>915</v>
      </c>
      <c r="I1211" s="6">
        <v>0</v>
      </c>
      <c r="J1211" s="6">
        <f t="shared" si="168"/>
        <v>915</v>
      </c>
      <c r="K1211" s="6">
        <v>110286793.03999999</v>
      </c>
      <c r="L1211" s="6">
        <v>0</v>
      </c>
      <c r="M1211" s="6">
        <f t="shared" si="169"/>
        <v>110286793.03999999</v>
      </c>
      <c r="N1211">
        <v>4531.6463153694376</v>
      </c>
      <c r="O1211">
        <f t="shared" si="170"/>
        <v>83171.168705035976</v>
      </c>
      <c r="P1211">
        <f t="shared" si="171"/>
        <v>51022.483421932804</v>
      </c>
    </row>
    <row r="1212" spans="1:16" x14ac:dyDescent="0.25">
      <c r="A1212">
        <v>10</v>
      </c>
      <c r="B1212" t="s">
        <v>144</v>
      </c>
      <c r="C1212" t="s">
        <v>113</v>
      </c>
      <c r="D1212">
        <v>2</v>
      </c>
      <c r="E1212" t="s">
        <v>1</v>
      </c>
      <c r="F1212">
        <v>13</v>
      </c>
      <c r="G1212" t="s">
        <v>37</v>
      </c>
      <c r="H1212" s="6">
        <v>3911</v>
      </c>
      <c r="I1212" s="6">
        <v>0</v>
      </c>
      <c r="J1212" s="6">
        <f t="shared" ref="J1212:J1243" si="172">+H1212+I1212</f>
        <v>3911</v>
      </c>
      <c r="K1212" s="6">
        <v>312738912.48000002</v>
      </c>
      <c r="L1212" s="6">
        <v>0</v>
      </c>
      <c r="M1212" s="6">
        <f t="shared" ref="M1212:M1243" si="173">+K1212+L1212</f>
        <v>312738912.48000002</v>
      </c>
      <c r="N1212">
        <v>23138.241407339236</v>
      </c>
      <c r="O1212">
        <f t="shared" ref="O1212:O1243" si="174">K1128/H1128</f>
        <v>108885.97344338776</v>
      </c>
      <c r="P1212">
        <f t="shared" ref="P1212:P1243" si="175">K1128/N1212</f>
        <v>52451.828063953195</v>
      </c>
    </row>
    <row r="1213" spans="1:16" x14ac:dyDescent="0.25">
      <c r="A1213">
        <v>10</v>
      </c>
      <c r="B1213" t="s">
        <v>144</v>
      </c>
      <c r="C1213" t="s">
        <v>113</v>
      </c>
      <c r="D1213">
        <v>2</v>
      </c>
      <c r="E1213" t="s">
        <v>1</v>
      </c>
      <c r="F1213">
        <v>14</v>
      </c>
      <c r="G1213" t="s">
        <v>38</v>
      </c>
      <c r="H1213" s="6">
        <v>1951</v>
      </c>
      <c r="I1213" s="6">
        <v>0</v>
      </c>
      <c r="J1213" s="6">
        <f t="shared" si="172"/>
        <v>1951</v>
      </c>
      <c r="K1213" s="6">
        <v>174595611.40000001</v>
      </c>
      <c r="L1213" s="6">
        <v>0</v>
      </c>
      <c r="M1213" s="6">
        <f t="shared" si="173"/>
        <v>174595611.40000001</v>
      </c>
      <c r="N1213">
        <v>11835.56045086361</v>
      </c>
      <c r="O1213">
        <f t="shared" si="174"/>
        <v>101653.28537293054</v>
      </c>
      <c r="P1213">
        <f t="shared" si="175"/>
        <v>50321.790968212379</v>
      </c>
    </row>
    <row r="1214" spans="1:16" x14ac:dyDescent="0.25">
      <c r="A1214">
        <v>10</v>
      </c>
      <c r="B1214" t="s">
        <v>144</v>
      </c>
      <c r="C1214" t="s">
        <v>113</v>
      </c>
      <c r="D1214">
        <v>2</v>
      </c>
      <c r="E1214" t="s">
        <v>1</v>
      </c>
      <c r="F1214">
        <v>15</v>
      </c>
      <c r="G1214" t="s">
        <v>39</v>
      </c>
      <c r="H1214" s="6">
        <v>1518</v>
      </c>
      <c r="I1214" s="6">
        <v>0</v>
      </c>
      <c r="J1214" s="6">
        <f t="shared" si="172"/>
        <v>1518</v>
      </c>
      <c r="K1214" s="6">
        <v>161091947.24000001</v>
      </c>
      <c r="L1214" s="6">
        <v>0</v>
      </c>
      <c r="M1214" s="6">
        <f t="shared" si="173"/>
        <v>161091947.24000001</v>
      </c>
      <c r="N1214">
        <v>7846.519681572131</v>
      </c>
      <c r="O1214">
        <f t="shared" si="174"/>
        <v>106567.3776342624</v>
      </c>
      <c r="P1214">
        <f t="shared" si="175"/>
        <v>39956.724474459334</v>
      </c>
    </row>
    <row r="1215" spans="1:16" x14ac:dyDescent="0.25">
      <c r="A1215">
        <v>10</v>
      </c>
      <c r="B1215" t="s">
        <v>144</v>
      </c>
      <c r="C1215" t="s">
        <v>113</v>
      </c>
      <c r="D1215">
        <v>3</v>
      </c>
      <c r="E1215" t="s">
        <v>2</v>
      </c>
      <c r="F1215">
        <v>1</v>
      </c>
      <c r="G1215" t="s">
        <v>2</v>
      </c>
      <c r="H1215" s="6">
        <v>3618</v>
      </c>
      <c r="I1215" s="6">
        <v>0</v>
      </c>
      <c r="J1215" s="6">
        <f t="shared" si="172"/>
        <v>3618</v>
      </c>
      <c r="K1215" s="6">
        <v>499467628.03999996</v>
      </c>
      <c r="L1215" s="6">
        <v>0</v>
      </c>
      <c r="M1215" s="6">
        <f t="shared" si="173"/>
        <v>499467628.03999996</v>
      </c>
      <c r="N1215">
        <v>29797.528712573236</v>
      </c>
      <c r="O1215">
        <f t="shared" si="174"/>
        <v>76045.414027149323</v>
      </c>
      <c r="P1215">
        <f t="shared" si="175"/>
        <v>55272.757445319367</v>
      </c>
    </row>
    <row r="1216" spans="1:16" x14ac:dyDescent="0.25">
      <c r="A1216">
        <v>10</v>
      </c>
      <c r="B1216" t="s">
        <v>144</v>
      </c>
      <c r="C1216" t="s">
        <v>113</v>
      </c>
      <c r="D1216">
        <v>3</v>
      </c>
      <c r="E1216" t="s">
        <v>2</v>
      </c>
      <c r="F1216">
        <v>2</v>
      </c>
      <c r="G1216" t="s">
        <v>40</v>
      </c>
      <c r="H1216" s="6">
        <v>1406</v>
      </c>
      <c r="I1216" s="6">
        <v>0</v>
      </c>
      <c r="J1216" s="6">
        <f t="shared" si="172"/>
        <v>1406</v>
      </c>
      <c r="K1216" s="6">
        <v>184525502</v>
      </c>
      <c r="L1216" s="6">
        <v>0</v>
      </c>
      <c r="M1216" s="6">
        <f t="shared" si="173"/>
        <v>184525502</v>
      </c>
      <c r="N1216">
        <v>14910.13804509241</v>
      </c>
      <c r="O1216">
        <f t="shared" si="174"/>
        <v>83014.266742209627</v>
      </c>
      <c r="P1216">
        <f t="shared" si="175"/>
        <v>49134.414569765271</v>
      </c>
    </row>
    <row r="1217" spans="1:16" x14ac:dyDescent="0.25">
      <c r="A1217">
        <v>10</v>
      </c>
      <c r="B1217" t="s">
        <v>144</v>
      </c>
      <c r="C1217" t="s">
        <v>113</v>
      </c>
      <c r="D1217">
        <v>3</v>
      </c>
      <c r="E1217" t="s">
        <v>2</v>
      </c>
      <c r="F1217">
        <v>3</v>
      </c>
      <c r="G1217" t="s">
        <v>41</v>
      </c>
      <c r="H1217" s="6">
        <v>959</v>
      </c>
      <c r="I1217" s="6">
        <v>0</v>
      </c>
      <c r="J1217" s="6">
        <f t="shared" si="172"/>
        <v>959</v>
      </c>
      <c r="K1217" s="6">
        <v>121830571.03999999</v>
      </c>
      <c r="L1217" s="6">
        <v>0</v>
      </c>
      <c r="M1217" s="6">
        <f t="shared" si="173"/>
        <v>121830571.03999999</v>
      </c>
      <c r="N1217">
        <v>18373.46412345464</v>
      </c>
      <c r="O1217">
        <f t="shared" si="174"/>
        <v>79762.455719388221</v>
      </c>
      <c r="P1217">
        <f t="shared" si="175"/>
        <v>47401.309200490905</v>
      </c>
    </row>
    <row r="1218" spans="1:16" x14ac:dyDescent="0.25">
      <c r="A1218">
        <v>10</v>
      </c>
      <c r="B1218" t="s">
        <v>144</v>
      </c>
      <c r="C1218" t="s">
        <v>113</v>
      </c>
      <c r="D1218">
        <v>3</v>
      </c>
      <c r="E1218" t="s">
        <v>2</v>
      </c>
      <c r="F1218">
        <v>4</v>
      </c>
      <c r="G1218" t="s">
        <v>42</v>
      </c>
      <c r="H1218" s="6">
        <v>868</v>
      </c>
      <c r="I1218" s="6">
        <v>0</v>
      </c>
      <c r="J1218" s="6">
        <f t="shared" si="172"/>
        <v>868</v>
      </c>
      <c r="K1218" s="6">
        <v>127611169.72</v>
      </c>
      <c r="L1218" s="6">
        <v>0</v>
      </c>
      <c r="M1218" s="6">
        <f t="shared" si="173"/>
        <v>127611169.72</v>
      </c>
      <c r="N1218">
        <v>4192.5365609269365</v>
      </c>
      <c r="O1218">
        <f t="shared" si="174"/>
        <v>92641.199176338443</v>
      </c>
      <c r="P1218">
        <f t="shared" si="175"/>
        <v>59020.270760690029</v>
      </c>
    </row>
    <row r="1219" spans="1:16" x14ac:dyDescent="0.25">
      <c r="A1219">
        <v>10</v>
      </c>
      <c r="B1219" t="s">
        <v>144</v>
      </c>
      <c r="C1219" t="s">
        <v>113</v>
      </c>
      <c r="D1219">
        <v>3</v>
      </c>
      <c r="E1219" t="s">
        <v>2</v>
      </c>
      <c r="F1219">
        <v>5</v>
      </c>
      <c r="G1219" t="s">
        <v>43</v>
      </c>
      <c r="H1219" s="6">
        <v>4083</v>
      </c>
      <c r="I1219" s="6">
        <v>0</v>
      </c>
      <c r="J1219" s="6">
        <f t="shared" si="172"/>
        <v>4083</v>
      </c>
      <c r="K1219" s="6">
        <v>413652471.88</v>
      </c>
      <c r="L1219" s="6">
        <v>0</v>
      </c>
      <c r="M1219" s="6">
        <f t="shared" si="173"/>
        <v>413652471.88</v>
      </c>
      <c r="N1219">
        <v>19741.122078337339</v>
      </c>
      <c r="O1219">
        <f t="shared" si="174"/>
        <v>104683.70840835435</v>
      </c>
      <c r="P1219">
        <f t="shared" si="175"/>
        <v>58903.77600551959</v>
      </c>
    </row>
    <row r="1220" spans="1:16" x14ac:dyDescent="0.25">
      <c r="A1220">
        <v>10</v>
      </c>
      <c r="B1220" t="s">
        <v>144</v>
      </c>
      <c r="C1220" t="s">
        <v>113</v>
      </c>
      <c r="D1220">
        <v>3</v>
      </c>
      <c r="E1220" t="s">
        <v>2</v>
      </c>
      <c r="F1220">
        <v>6</v>
      </c>
      <c r="G1220" t="s">
        <v>44</v>
      </c>
      <c r="H1220" s="6">
        <v>543</v>
      </c>
      <c r="I1220" s="6">
        <v>0</v>
      </c>
      <c r="J1220" s="6">
        <f t="shared" si="172"/>
        <v>543</v>
      </c>
      <c r="K1220" s="6">
        <v>76933121.079999998</v>
      </c>
      <c r="L1220" s="6">
        <v>0</v>
      </c>
      <c r="M1220" s="6">
        <f t="shared" si="173"/>
        <v>76933121.079999998</v>
      </c>
      <c r="N1220">
        <v>3872.726709795375</v>
      </c>
      <c r="O1220">
        <f t="shared" si="174"/>
        <v>81161.218142548591</v>
      </c>
      <c r="P1220">
        <f t="shared" si="175"/>
        <v>48515.744610837137</v>
      </c>
    </row>
    <row r="1221" spans="1:16" x14ac:dyDescent="0.25">
      <c r="A1221">
        <v>10</v>
      </c>
      <c r="B1221" t="s">
        <v>144</v>
      </c>
      <c r="C1221" t="s">
        <v>113</v>
      </c>
      <c r="D1221">
        <v>3</v>
      </c>
      <c r="E1221" t="s">
        <v>2</v>
      </c>
      <c r="F1221">
        <v>7</v>
      </c>
      <c r="G1221" t="s">
        <v>45</v>
      </c>
      <c r="H1221" s="6">
        <v>796</v>
      </c>
      <c r="I1221" s="6">
        <v>0</v>
      </c>
      <c r="J1221" s="6">
        <f t="shared" si="172"/>
        <v>796</v>
      </c>
      <c r="K1221" s="6">
        <v>116569893.8</v>
      </c>
      <c r="L1221" s="6">
        <v>0</v>
      </c>
      <c r="M1221" s="6">
        <f t="shared" si="173"/>
        <v>116569893.8</v>
      </c>
      <c r="N1221">
        <v>11026.790531506842</v>
      </c>
      <c r="O1221">
        <f t="shared" si="174"/>
        <v>74369.767960230922</v>
      </c>
      <c r="P1221">
        <f t="shared" si="175"/>
        <v>42058.464035828976</v>
      </c>
    </row>
    <row r="1222" spans="1:16" x14ac:dyDescent="0.25">
      <c r="A1222">
        <v>10</v>
      </c>
      <c r="B1222" t="s">
        <v>144</v>
      </c>
      <c r="C1222" t="s">
        <v>113</v>
      </c>
      <c r="D1222">
        <v>3</v>
      </c>
      <c r="E1222" t="s">
        <v>2</v>
      </c>
      <c r="F1222">
        <v>8</v>
      </c>
      <c r="G1222" t="s">
        <v>46</v>
      </c>
      <c r="H1222" s="6">
        <v>941</v>
      </c>
      <c r="I1222" s="6">
        <v>0</v>
      </c>
      <c r="J1222" s="6">
        <f t="shared" si="172"/>
        <v>941</v>
      </c>
      <c r="K1222" s="6">
        <v>123926515.8</v>
      </c>
      <c r="L1222" s="6">
        <v>0</v>
      </c>
      <c r="M1222" s="6">
        <f t="shared" si="173"/>
        <v>123926515.8</v>
      </c>
      <c r="N1222">
        <v>9060.3059254600466</v>
      </c>
      <c r="O1222">
        <f t="shared" si="174"/>
        <v>80640.890931160044</v>
      </c>
      <c r="P1222">
        <f t="shared" si="175"/>
        <v>51328.953108874884</v>
      </c>
    </row>
    <row r="1223" spans="1:16" x14ac:dyDescent="0.25">
      <c r="A1223">
        <v>10</v>
      </c>
      <c r="B1223" t="s">
        <v>144</v>
      </c>
      <c r="C1223" t="s">
        <v>113</v>
      </c>
      <c r="D1223">
        <v>4</v>
      </c>
      <c r="E1223" t="s">
        <v>3</v>
      </c>
      <c r="F1223">
        <v>1</v>
      </c>
      <c r="G1223" t="s">
        <v>3</v>
      </c>
      <c r="H1223" s="6">
        <v>1221</v>
      </c>
      <c r="I1223" s="6">
        <v>0</v>
      </c>
      <c r="J1223" s="6">
        <f t="shared" si="172"/>
        <v>1221</v>
      </c>
      <c r="K1223" s="6">
        <v>186067243.75999999</v>
      </c>
      <c r="L1223" s="6">
        <v>0</v>
      </c>
      <c r="M1223" s="6">
        <f t="shared" si="173"/>
        <v>186067243.75999999</v>
      </c>
      <c r="N1223">
        <v>17150.431046697478</v>
      </c>
      <c r="O1223">
        <f t="shared" si="174"/>
        <v>64073.961166807589</v>
      </c>
      <c r="P1223">
        <f t="shared" si="175"/>
        <v>61860.640476689136</v>
      </c>
    </row>
    <row r="1224" spans="1:16" x14ac:dyDescent="0.25">
      <c r="A1224">
        <v>10</v>
      </c>
      <c r="B1224" t="s">
        <v>144</v>
      </c>
      <c r="C1224" t="s">
        <v>113</v>
      </c>
      <c r="D1224">
        <v>4</v>
      </c>
      <c r="E1224" t="s">
        <v>3</v>
      </c>
      <c r="F1224">
        <v>2</v>
      </c>
      <c r="G1224" t="s">
        <v>47</v>
      </c>
      <c r="H1224" s="6">
        <v>321</v>
      </c>
      <c r="I1224" s="6">
        <v>0</v>
      </c>
      <c r="J1224" s="6">
        <f t="shared" si="172"/>
        <v>321</v>
      </c>
      <c r="K1224" s="6">
        <v>63169626.719999999</v>
      </c>
      <c r="L1224" s="6">
        <v>0</v>
      </c>
      <c r="M1224" s="6">
        <f t="shared" si="173"/>
        <v>63169626.719999999</v>
      </c>
      <c r="N1224">
        <v>6152.6621366593954</v>
      </c>
      <c r="O1224">
        <f t="shared" si="174"/>
        <v>73192.896902554829</v>
      </c>
      <c r="P1224">
        <f t="shared" si="175"/>
        <v>52616.603318928748</v>
      </c>
    </row>
    <row r="1225" spans="1:16" x14ac:dyDescent="0.25">
      <c r="A1225">
        <v>10</v>
      </c>
      <c r="B1225" t="s">
        <v>144</v>
      </c>
      <c r="C1225" t="s">
        <v>113</v>
      </c>
      <c r="D1225">
        <v>4</v>
      </c>
      <c r="E1225" t="s">
        <v>3</v>
      </c>
      <c r="F1225">
        <v>3</v>
      </c>
      <c r="G1225" t="s">
        <v>48</v>
      </c>
      <c r="H1225" s="6">
        <v>472</v>
      </c>
      <c r="I1225" s="6">
        <v>0</v>
      </c>
      <c r="J1225" s="6">
        <f t="shared" si="172"/>
        <v>472</v>
      </c>
      <c r="K1225" s="6">
        <v>70440976.719999999</v>
      </c>
      <c r="L1225" s="6">
        <v>0</v>
      </c>
      <c r="M1225" s="6">
        <f t="shared" si="173"/>
        <v>70440976.719999999</v>
      </c>
      <c r="N1225">
        <v>4865.0436423250158</v>
      </c>
      <c r="O1225">
        <f t="shared" si="174"/>
        <v>72000.468724279839</v>
      </c>
      <c r="P1225">
        <f t="shared" si="175"/>
        <v>71925.825074977402</v>
      </c>
    </row>
    <row r="1226" spans="1:16" x14ac:dyDescent="0.25">
      <c r="A1226">
        <v>10</v>
      </c>
      <c r="B1226" t="s">
        <v>144</v>
      </c>
      <c r="C1226" t="s">
        <v>113</v>
      </c>
      <c r="D1226">
        <v>4</v>
      </c>
      <c r="E1226" t="s">
        <v>3</v>
      </c>
      <c r="F1226">
        <v>4</v>
      </c>
      <c r="G1226" t="s">
        <v>49</v>
      </c>
      <c r="H1226" s="6">
        <v>542</v>
      </c>
      <c r="I1226" s="6">
        <v>0</v>
      </c>
      <c r="J1226" s="6">
        <f t="shared" si="172"/>
        <v>542</v>
      </c>
      <c r="K1226" s="6">
        <v>89268066.959999993</v>
      </c>
      <c r="L1226" s="6">
        <v>0</v>
      </c>
      <c r="M1226" s="6">
        <f t="shared" si="173"/>
        <v>89268066.959999993</v>
      </c>
      <c r="N1226">
        <v>6086.0494162007808</v>
      </c>
      <c r="O1226">
        <f t="shared" si="174"/>
        <v>70331.901841774801</v>
      </c>
      <c r="P1226">
        <f t="shared" si="175"/>
        <v>55215.757221008033</v>
      </c>
    </row>
    <row r="1227" spans="1:16" x14ac:dyDescent="0.25">
      <c r="A1227">
        <v>10</v>
      </c>
      <c r="B1227" t="s">
        <v>144</v>
      </c>
      <c r="C1227" t="s">
        <v>113</v>
      </c>
      <c r="D1227">
        <v>4</v>
      </c>
      <c r="E1227" t="s">
        <v>3</v>
      </c>
      <c r="F1227">
        <v>5</v>
      </c>
      <c r="G1227" t="s">
        <v>50</v>
      </c>
      <c r="H1227" s="6">
        <v>289</v>
      </c>
      <c r="I1227" s="6">
        <v>0</v>
      </c>
      <c r="J1227" s="6">
        <f t="shared" si="172"/>
        <v>289</v>
      </c>
      <c r="K1227" s="6">
        <v>51019872.280000001</v>
      </c>
      <c r="L1227" s="6">
        <v>0</v>
      </c>
      <c r="M1227" s="6">
        <f t="shared" si="173"/>
        <v>51019872.280000001</v>
      </c>
      <c r="N1227">
        <v>7274.0402523411785</v>
      </c>
      <c r="O1227">
        <f t="shared" si="174"/>
        <v>73234.305282185174</v>
      </c>
      <c r="P1227">
        <f t="shared" si="175"/>
        <v>50128.070968900844</v>
      </c>
    </row>
    <row r="1228" spans="1:16" x14ac:dyDescent="0.25">
      <c r="A1228">
        <v>10</v>
      </c>
      <c r="B1228" t="s">
        <v>144</v>
      </c>
      <c r="C1228" t="s">
        <v>113</v>
      </c>
      <c r="D1228">
        <v>4</v>
      </c>
      <c r="E1228" t="s">
        <v>3</v>
      </c>
      <c r="F1228">
        <v>6</v>
      </c>
      <c r="G1228" t="s">
        <v>51</v>
      </c>
      <c r="H1228" s="6">
        <v>215</v>
      </c>
      <c r="I1228" s="6">
        <v>0</v>
      </c>
      <c r="J1228" s="6">
        <f t="shared" si="172"/>
        <v>215</v>
      </c>
      <c r="K1228" s="6">
        <v>35225353.200000003</v>
      </c>
      <c r="L1228" s="6">
        <v>0</v>
      </c>
      <c r="M1228" s="6">
        <f t="shared" si="173"/>
        <v>35225353.200000003</v>
      </c>
      <c r="N1228">
        <v>2969.4718344211633</v>
      </c>
      <c r="O1228">
        <f t="shared" si="174"/>
        <v>76547.466040153784</v>
      </c>
      <c r="P1228">
        <f t="shared" si="175"/>
        <v>60346.629970622649</v>
      </c>
    </row>
    <row r="1229" spans="1:16" x14ac:dyDescent="0.25">
      <c r="A1229">
        <v>10</v>
      </c>
      <c r="B1229" t="s">
        <v>144</v>
      </c>
      <c r="C1229" t="s">
        <v>113</v>
      </c>
      <c r="D1229">
        <v>4</v>
      </c>
      <c r="E1229" t="s">
        <v>3</v>
      </c>
      <c r="F1229">
        <v>7</v>
      </c>
      <c r="G1229" t="s">
        <v>52</v>
      </c>
      <c r="H1229" s="6">
        <v>103</v>
      </c>
      <c r="I1229" s="6">
        <v>0</v>
      </c>
      <c r="J1229" s="6">
        <f t="shared" si="172"/>
        <v>103</v>
      </c>
      <c r="K1229" s="6">
        <v>17856301.120000001</v>
      </c>
      <c r="L1229" s="6">
        <v>0</v>
      </c>
      <c r="M1229" s="6">
        <f t="shared" si="173"/>
        <v>17856301.120000001</v>
      </c>
      <c r="N1229">
        <v>2301.4575729954663</v>
      </c>
      <c r="O1229">
        <f t="shared" si="174"/>
        <v>71104.727213328981</v>
      </c>
      <c r="P1229">
        <f t="shared" si="175"/>
        <v>94571.185041102101</v>
      </c>
    </row>
    <row r="1230" spans="1:16" x14ac:dyDescent="0.25">
      <c r="A1230">
        <v>10</v>
      </c>
      <c r="B1230" t="s">
        <v>144</v>
      </c>
      <c r="C1230" t="s">
        <v>113</v>
      </c>
      <c r="D1230">
        <v>4</v>
      </c>
      <c r="E1230" t="s">
        <v>3</v>
      </c>
      <c r="F1230">
        <v>8</v>
      </c>
      <c r="G1230" t="s">
        <v>53</v>
      </c>
      <c r="H1230" s="6">
        <v>151</v>
      </c>
      <c r="I1230" s="6">
        <v>0</v>
      </c>
      <c r="J1230" s="6">
        <f t="shared" si="172"/>
        <v>151</v>
      </c>
      <c r="K1230" s="6">
        <v>22195570.640000001</v>
      </c>
      <c r="L1230" s="6">
        <v>0</v>
      </c>
      <c r="M1230" s="6">
        <f t="shared" si="173"/>
        <v>22195570.640000001</v>
      </c>
      <c r="N1230">
        <v>2391.1539026940036</v>
      </c>
      <c r="O1230">
        <f t="shared" si="174"/>
        <v>67477.753968253965</v>
      </c>
      <c r="P1230">
        <f t="shared" si="175"/>
        <v>88892.19751205646</v>
      </c>
    </row>
    <row r="1231" spans="1:16" x14ac:dyDescent="0.25">
      <c r="A1231">
        <v>10</v>
      </c>
      <c r="B1231" t="s">
        <v>144</v>
      </c>
      <c r="C1231" t="s">
        <v>113</v>
      </c>
      <c r="D1231">
        <v>4</v>
      </c>
      <c r="E1231" t="s">
        <v>3</v>
      </c>
      <c r="F1231">
        <v>9</v>
      </c>
      <c r="G1231" t="s">
        <v>54</v>
      </c>
      <c r="H1231" s="6">
        <v>152</v>
      </c>
      <c r="I1231" s="6">
        <v>0</v>
      </c>
      <c r="J1231" s="6">
        <f t="shared" si="172"/>
        <v>152</v>
      </c>
      <c r="K1231" s="6">
        <v>16739029.08</v>
      </c>
      <c r="L1231" s="6">
        <v>0</v>
      </c>
      <c r="M1231" s="6">
        <f t="shared" si="173"/>
        <v>16739029.08</v>
      </c>
      <c r="N1231">
        <v>3226.690718407247</v>
      </c>
      <c r="O1231">
        <f t="shared" si="174"/>
        <v>67889.905707196027</v>
      </c>
      <c r="P1231">
        <f t="shared" si="175"/>
        <v>42395.807946392226</v>
      </c>
    </row>
    <row r="1232" spans="1:16" x14ac:dyDescent="0.25">
      <c r="A1232">
        <v>10</v>
      </c>
      <c r="B1232" t="s">
        <v>144</v>
      </c>
      <c r="C1232" t="s">
        <v>113</v>
      </c>
      <c r="D1232">
        <v>4</v>
      </c>
      <c r="E1232" t="s">
        <v>3</v>
      </c>
      <c r="F1232">
        <v>10</v>
      </c>
      <c r="G1232" t="s">
        <v>55</v>
      </c>
      <c r="H1232" s="6">
        <v>3315</v>
      </c>
      <c r="I1232" s="6">
        <v>0</v>
      </c>
      <c r="J1232" s="6">
        <f t="shared" si="172"/>
        <v>3315</v>
      </c>
      <c r="K1232" s="6">
        <v>338068012.88</v>
      </c>
      <c r="L1232" s="6">
        <v>0</v>
      </c>
      <c r="M1232" s="6">
        <f t="shared" si="173"/>
        <v>338068012.88</v>
      </c>
      <c r="N1232">
        <v>23811.42955703714</v>
      </c>
      <c r="O1232">
        <f t="shared" si="174"/>
        <v>105047.07731919145</v>
      </c>
      <c r="P1232">
        <f t="shared" si="175"/>
        <v>57399.641618580215</v>
      </c>
    </row>
    <row r="1233" spans="1:16" x14ac:dyDescent="0.25">
      <c r="A1233">
        <v>10</v>
      </c>
      <c r="B1233" t="s">
        <v>144</v>
      </c>
      <c r="C1233" t="s">
        <v>113</v>
      </c>
      <c r="D1233">
        <v>5</v>
      </c>
      <c r="E1233" t="s">
        <v>4</v>
      </c>
      <c r="F1233">
        <v>1</v>
      </c>
      <c r="G1233" t="s">
        <v>56</v>
      </c>
      <c r="H1233" s="6">
        <v>1133</v>
      </c>
      <c r="I1233" s="6">
        <v>0</v>
      </c>
      <c r="J1233" s="6">
        <f t="shared" si="172"/>
        <v>1133</v>
      </c>
      <c r="K1233" s="6">
        <v>127096656.59999999</v>
      </c>
      <c r="L1233" s="6">
        <v>0</v>
      </c>
      <c r="M1233" s="6">
        <f t="shared" si="173"/>
        <v>127096656.59999999</v>
      </c>
      <c r="N1233">
        <v>16777.863115433272</v>
      </c>
      <c r="O1233">
        <f t="shared" si="174"/>
        <v>71167.49681352175</v>
      </c>
      <c r="P1233">
        <f t="shared" si="175"/>
        <v>45925.424632366943</v>
      </c>
    </row>
    <row r="1234" spans="1:16" x14ac:dyDescent="0.25">
      <c r="A1234">
        <v>10</v>
      </c>
      <c r="B1234" t="s">
        <v>144</v>
      </c>
      <c r="C1234" t="s">
        <v>113</v>
      </c>
      <c r="D1234">
        <v>5</v>
      </c>
      <c r="E1234" t="s">
        <v>4</v>
      </c>
      <c r="F1234">
        <v>2</v>
      </c>
      <c r="G1234" t="s">
        <v>57</v>
      </c>
      <c r="H1234" s="6">
        <v>2196</v>
      </c>
      <c r="I1234" s="6">
        <v>0</v>
      </c>
      <c r="J1234" s="6">
        <f t="shared" si="172"/>
        <v>2196</v>
      </c>
      <c r="K1234" s="6">
        <v>354012008.15999997</v>
      </c>
      <c r="L1234" s="6">
        <v>0</v>
      </c>
      <c r="M1234" s="6">
        <f t="shared" si="173"/>
        <v>354012008.15999997</v>
      </c>
      <c r="N1234">
        <v>17276.049141654847</v>
      </c>
      <c r="O1234">
        <f t="shared" si="174"/>
        <v>97893.607028360057</v>
      </c>
      <c r="P1234">
        <f t="shared" si="175"/>
        <v>45954.786681276586</v>
      </c>
    </row>
    <row r="1235" spans="1:16" x14ac:dyDescent="0.25">
      <c r="A1235">
        <v>10</v>
      </c>
      <c r="B1235" t="s">
        <v>144</v>
      </c>
      <c r="C1235" t="s">
        <v>113</v>
      </c>
      <c r="D1235">
        <v>5</v>
      </c>
      <c r="E1235" t="s">
        <v>4</v>
      </c>
      <c r="F1235">
        <v>3</v>
      </c>
      <c r="G1235" t="s">
        <v>58</v>
      </c>
      <c r="H1235" s="6">
        <v>2265</v>
      </c>
      <c r="I1235" s="6">
        <v>0</v>
      </c>
      <c r="J1235" s="6">
        <f t="shared" si="172"/>
        <v>2265</v>
      </c>
      <c r="K1235" s="6">
        <v>315525903.27999997</v>
      </c>
      <c r="L1235" s="6">
        <v>0</v>
      </c>
      <c r="M1235" s="6">
        <f t="shared" si="173"/>
        <v>315525903.27999997</v>
      </c>
      <c r="N1235">
        <v>16989.192986664159</v>
      </c>
      <c r="O1235">
        <f t="shared" si="174"/>
        <v>80711.152670951429</v>
      </c>
      <c r="P1235">
        <f t="shared" si="175"/>
        <v>45089.225285821565</v>
      </c>
    </row>
    <row r="1236" spans="1:16" x14ac:dyDescent="0.25">
      <c r="A1236">
        <v>10</v>
      </c>
      <c r="B1236" t="s">
        <v>144</v>
      </c>
      <c r="C1236" t="s">
        <v>113</v>
      </c>
      <c r="D1236">
        <v>5</v>
      </c>
      <c r="E1236" t="s">
        <v>4</v>
      </c>
      <c r="F1236">
        <v>4</v>
      </c>
      <c r="G1236" t="s">
        <v>59</v>
      </c>
      <c r="H1236" s="6">
        <v>580</v>
      </c>
      <c r="I1236" s="6">
        <v>0</v>
      </c>
      <c r="J1236" s="6">
        <f t="shared" si="172"/>
        <v>580</v>
      </c>
      <c r="K1236" s="6">
        <v>64109780.799999997</v>
      </c>
      <c r="L1236" s="6">
        <v>0</v>
      </c>
      <c r="M1236" s="6">
        <f t="shared" si="173"/>
        <v>64109780.799999997</v>
      </c>
      <c r="N1236">
        <v>7901.3779759508561</v>
      </c>
      <c r="O1236">
        <f t="shared" si="174"/>
        <v>104004.09258210646</v>
      </c>
      <c r="P1236">
        <f t="shared" si="175"/>
        <v>46490.93564667672</v>
      </c>
    </row>
    <row r="1237" spans="1:16" x14ac:dyDescent="0.25">
      <c r="A1237">
        <v>10</v>
      </c>
      <c r="B1237" t="s">
        <v>144</v>
      </c>
      <c r="C1237" t="s">
        <v>113</v>
      </c>
      <c r="D1237">
        <v>5</v>
      </c>
      <c r="E1237" t="s">
        <v>4</v>
      </c>
      <c r="F1237">
        <v>5</v>
      </c>
      <c r="G1237" t="s">
        <v>60</v>
      </c>
      <c r="H1237" s="6">
        <v>745</v>
      </c>
      <c r="I1237" s="6">
        <v>0</v>
      </c>
      <c r="J1237" s="6">
        <f t="shared" si="172"/>
        <v>745</v>
      </c>
      <c r="K1237" s="6">
        <v>118582524.52000001</v>
      </c>
      <c r="L1237" s="6">
        <v>0</v>
      </c>
      <c r="M1237" s="6">
        <f t="shared" si="173"/>
        <v>118582524.52000001</v>
      </c>
      <c r="N1237">
        <v>12854.749731311969</v>
      </c>
      <c r="O1237">
        <f t="shared" si="174"/>
        <v>76498.296673909412</v>
      </c>
      <c r="P1237">
        <f t="shared" si="175"/>
        <v>35604.684538132016</v>
      </c>
    </row>
    <row r="1238" spans="1:16" x14ac:dyDescent="0.25">
      <c r="A1238">
        <v>10</v>
      </c>
      <c r="B1238" t="s">
        <v>144</v>
      </c>
      <c r="C1238" t="s">
        <v>113</v>
      </c>
      <c r="D1238">
        <v>5</v>
      </c>
      <c r="E1238" t="s">
        <v>4</v>
      </c>
      <c r="F1238">
        <v>6</v>
      </c>
      <c r="G1238" t="s">
        <v>61</v>
      </c>
      <c r="H1238" s="6">
        <v>858</v>
      </c>
      <c r="I1238" s="6">
        <v>0</v>
      </c>
      <c r="J1238" s="6">
        <f t="shared" si="172"/>
        <v>858</v>
      </c>
      <c r="K1238" s="6">
        <v>87804775.280000001</v>
      </c>
      <c r="L1238" s="6">
        <v>0</v>
      </c>
      <c r="M1238" s="6">
        <f t="shared" si="173"/>
        <v>87804775.280000001</v>
      </c>
      <c r="N1238">
        <v>8908.6907515189141</v>
      </c>
      <c r="O1238">
        <f t="shared" si="174"/>
        <v>82565.625176470581</v>
      </c>
      <c r="P1238">
        <f t="shared" si="175"/>
        <v>39388.942414481229</v>
      </c>
    </row>
    <row r="1239" spans="1:16" x14ac:dyDescent="0.25">
      <c r="A1239">
        <v>10</v>
      </c>
      <c r="B1239" t="s">
        <v>144</v>
      </c>
      <c r="C1239" t="s">
        <v>113</v>
      </c>
      <c r="D1239">
        <v>5</v>
      </c>
      <c r="E1239" t="s">
        <v>4</v>
      </c>
      <c r="F1239">
        <v>7</v>
      </c>
      <c r="G1239" t="s">
        <v>62</v>
      </c>
      <c r="H1239" s="6">
        <v>956</v>
      </c>
      <c r="I1239" s="6">
        <v>0</v>
      </c>
      <c r="J1239" s="6">
        <f t="shared" si="172"/>
        <v>956</v>
      </c>
      <c r="K1239" s="6">
        <v>82771706.439999998</v>
      </c>
      <c r="L1239" s="6">
        <v>0</v>
      </c>
      <c r="M1239" s="6">
        <f t="shared" si="173"/>
        <v>82771706.439999998</v>
      </c>
      <c r="N1239">
        <v>7246.3983524414798</v>
      </c>
      <c r="O1239">
        <f t="shared" si="174"/>
        <v>103607.83283283284</v>
      </c>
      <c r="P1239">
        <f t="shared" si="175"/>
        <v>42850.621770659498</v>
      </c>
    </row>
    <row r="1240" spans="1:16" x14ac:dyDescent="0.25">
      <c r="A1240">
        <v>10</v>
      </c>
      <c r="B1240" t="s">
        <v>144</v>
      </c>
      <c r="C1240" t="s">
        <v>113</v>
      </c>
      <c r="D1240">
        <v>5</v>
      </c>
      <c r="E1240" t="s">
        <v>4</v>
      </c>
      <c r="F1240">
        <v>8</v>
      </c>
      <c r="G1240" t="s">
        <v>63</v>
      </c>
      <c r="H1240" s="6">
        <v>850</v>
      </c>
      <c r="I1240" s="6">
        <v>0</v>
      </c>
      <c r="J1240" s="6">
        <f t="shared" si="172"/>
        <v>850</v>
      </c>
      <c r="K1240" s="6">
        <v>82503611.879999995</v>
      </c>
      <c r="L1240" s="6">
        <v>0</v>
      </c>
      <c r="M1240" s="6">
        <f t="shared" si="173"/>
        <v>82503611.879999995</v>
      </c>
      <c r="N1240">
        <v>5191.9853641216414</v>
      </c>
      <c r="O1240">
        <f t="shared" si="174"/>
        <v>90717.892636312536</v>
      </c>
      <c r="P1240">
        <f t="shared" si="175"/>
        <v>62167.791194189085</v>
      </c>
    </row>
    <row r="1241" spans="1:16" x14ac:dyDescent="0.25">
      <c r="A1241">
        <v>10</v>
      </c>
      <c r="B1241" t="s">
        <v>144</v>
      </c>
      <c r="C1241" t="s">
        <v>113</v>
      </c>
      <c r="D1241">
        <v>5</v>
      </c>
      <c r="E1241" t="s">
        <v>4</v>
      </c>
      <c r="F1241">
        <v>9</v>
      </c>
      <c r="G1241" t="s">
        <v>64</v>
      </c>
      <c r="H1241" s="6">
        <v>857</v>
      </c>
      <c r="I1241" s="6">
        <v>0</v>
      </c>
      <c r="J1241" s="6">
        <f t="shared" si="172"/>
        <v>857</v>
      </c>
      <c r="K1241" s="6">
        <v>97734855.319999993</v>
      </c>
      <c r="L1241" s="6">
        <v>0</v>
      </c>
      <c r="M1241" s="6">
        <f t="shared" si="173"/>
        <v>97734855.319999993</v>
      </c>
      <c r="N1241">
        <v>4441.1434394820544</v>
      </c>
      <c r="O1241">
        <f t="shared" si="174"/>
        <v>106511.85734265734</v>
      </c>
      <c r="P1241">
        <f t="shared" si="175"/>
        <v>51443.493576204986</v>
      </c>
    </row>
    <row r="1242" spans="1:16" x14ac:dyDescent="0.25">
      <c r="A1242">
        <v>10</v>
      </c>
      <c r="B1242" t="s">
        <v>144</v>
      </c>
      <c r="C1242" t="s">
        <v>113</v>
      </c>
      <c r="D1242">
        <v>5</v>
      </c>
      <c r="E1242" t="s">
        <v>4</v>
      </c>
      <c r="F1242">
        <v>10</v>
      </c>
      <c r="G1242" t="s">
        <v>65</v>
      </c>
      <c r="H1242" s="6">
        <v>837</v>
      </c>
      <c r="I1242" s="6">
        <v>0</v>
      </c>
      <c r="J1242" s="6">
        <f t="shared" si="172"/>
        <v>837</v>
      </c>
      <c r="K1242" s="6">
        <v>80788336.400000006</v>
      </c>
      <c r="L1242" s="6">
        <v>0</v>
      </c>
      <c r="M1242" s="6">
        <f t="shared" si="173"/>
        <v>80788336.400000006</v>
      </c>
      <c r="N1242">
        <v>12524.955688108188</v>
      </c>
      <c r="O1242">
        <f t="shared" si="174"/>
        <v>96998.216696269985</v>
      </c>
      <c r="P1242">
        <f t="shared" si="175"/>
        <v>34880.759571452654</v>
      </c>
    </row>
    <row r="1243" spans="1:16" x14ac:dyDescent="0.25">
      <c r="A1243">
        <v>10</v>
      </c>
      <c r="B1243" t="s">
        <v>144</v>
      </c>
      <c r="C1243" t="s">
        <v>113</v>
      </c>
      <c r="D1243">
        <v>5</v>
      </c>
      <c r="E1243" t="s">
        <v>4</v>
      </c>
      <c r="F1243">
        <v>11</v>
      </c>
      <c r="G1243" t="s">
        <v>66</v>
      </c>
      <c r="H1243" s="6">
        <v>603</v>
      </c>
      <c r="I1243" s="6">
        <v>0</v>
      </c>
      <c r="J1243" s="6">
        <f t="shared" si="172"/>
        <v>603</v>
      </c>
      <c r="K1243" s="6">
        <v>65012397.32</v>
      </c>
      <c r="L1243" s="6">
        <v>0</v>
      </c>
      <c r="M1243" s="6">
        <f t="shared" si="173"/>
        <v>65012397.32</v>
      </c>
      <c r="N1243">
        <v>2673.2070571097288</v>
      </c>
      <c r="O1243">
        <f t="shared" si="174"/>
        <v>87787.911149825784</v>
      </c>
      <c r="P1243">
        <f t="shared" si="175"/>
        <v>37700.230414984726</v>
      </c>
    </row>
    <row r="1244" spans="1:16" x14ac:dyDescent="0.25">
      <c r="A1244">
        <v>10</v>
      </c>
      <c r="B1244" t="s">
        <v>144</v>
      </c>
      <c r="C1244" t="s">
        <v>113</v>
      </c>
      <c r="D1244">
        <v>6</v>
      </c>
      <c r="E1244" t="s">
        <v>5</v>
      </c>
      <c r="F1244">
        <v>1</v>
      </c>
      <c r="G1244" t="s">
        <v>5</v>
      </c>
      <c r="H1244" s="6">
        <v>5784</v>
      </c>
      <c r="I1244" s="6">
        <v>0</v>
      </c>
      <c r="J1244" s="6">
        <f t="shared" ref="J1244:J1275" si="176">+H1244+I1244</f>
        <v>5784</v>
      </c>
      <c r="K1244" s="6">
        <v>624296059.88</v>
      </c>
      <c r="L1244" s="6">
        <v>0</v>
      </c>
      <c r="M1244" s="6">
        <f t="shared" ref="M1244:M1275" si="177">+K1244+L1244</f>
        <v>624296059.88</v>
      </c>
      <c r="N1244">
        <v>35284.844375583321</v>
      </c>
      <c r="O1244">
        <f t="shared" ref="O1244:O1275" si="178">K1160/H1160</f>
        <v>93992.534806233336</v>
      </c>
      <c r="P1244">
        <f t="shared" ref="P1244:P1275" si="179">K1160/N1244</f>
        <v>51965.83409813288</v>
      </c>
    </row>
    <row r="1245" spans="1:16" x14ac:dyDescent="0.25">
      <c r="A1245">
        <v>10</v>
      </c>
      <c r="B1245" t="s">
        <v>144</v>
      </c>
      <c r="C1245" t="s">
        <v>113</v>
      </c>
      <c r="D1245">
        <v>6</v>
      </c>
      <c r="E1245" t="s">
        <v>5</v>
      </c>
      <c r="F1245">
        <v>2</v>
      </c>
      <c r="G1245" t="s">
        <v>67</v>
      </c>
      <c r="H1245" s="6">
        <v>1016</v>
      </c>
      <c r="I1245" s="6">
        <v>0</v>
      </c>
      <c r="J1245" s="6">
        <f t="shared" si="176"/>
        <v>1016</v>
      </c>
      <c r="K1245" s="6">
        <v>96411752.519999996</v>
      </c>
      <c r="L1245" s="6">
        <v>0</v>
      </c>
      <c r="M1245" s="6">
        <f t="shared" si="177"/>
        <v>96411752.519999996</v>
      </c>
      <c r="N1245">
        <v>7377.8999719401199</v>
      </c>
      <c r="O1245">
        <f t="shared" si="178"/>
        <v>76070.089555413739</v>
      </c>
      <c r="P1245">
        <f t="shared" si="179"/>
        <v>48469.82100056349</v>
      </c>
    </row>
    <row r="1246" spans="1:16" x14ac:dyDescent="0.25">
      <c r="A1246">
        <v>10</v>
      </c>
      <c r="B1246" t="s">
        <v>144</v>
      </c>
      <c r="C1246" t="s">
        <v>113</v>
      </c>
      <c r="D1246">
        <v>6</v>
      </c>
      <c r="E1246" t="s">
        <v>5</v>
      </c>
      <c r="F1246">
        <v>3</v>
      </c>
      <c r="G1246" t="s">
        <v>68</v>
      </c>
      <c r="H1246" s="6">
        <v>2431</v>
      </c>
      <c r="I1246" s="6">
        <v>0</v>
      </c>
      <c r="J1246" s="6">
        <f t="shared" si="176"/>
        <v>2431</v>
      </c>
      <c r="K1246" s="6">
        <v>248512260.47999999</v>
      </c>
      <c r="L1246" s="6">
        <v>0</v>
      </c>
      <c r="M1246" s="6">
        <f t="shared" si="177"/>
        <v>248512260.47999999</v>
      </c>
      <c r="N1246">
        <v>22247.547759184497</v>
      </c>
      <c r="O1246">
        <f t="shared" si="178"/>
        <v>118129.06654729931</v>
      </c>
      <c r="P1246">
        <f t="shared" si="179"/>
        <v>53378.984455027894</v>
      </c>
    </row>
    <row r="1247" spans="1:16" x14ac:dyDescent="0.25">
      <c r="A1247">
        <v>10</v>
      </c>
      <c r="B1247" t="s">
        <v>144</v>
      </c>
      <c r="C1247" t="s">
        <v>113</v>
      </c>
      <c r="D1247">
        <v>6</v>
      </c>
      <c r="E1247" t="s">
        <v>5</v>
      </c>
      <c r="F1247">
        <v>4</v>
      </c>
      <c r="G1247" t="s">
        <v>69</v>
      </c>
      <c r="H1247" s="6">
        <v>689</v>
      </c>
      <c r="I1247" s="6">
        <v>0</v>
      </c>
      <c r="J1247" s="6">
        <f t="shared" si="176"/>
        <v>689</v>
      </c>
      <c r="K1247" s="6">
        <v>63775102.200000003</v>
      </c>
      <c r="L1247" s="6">
        <v>0</v>
      </c>
      <c r="M1247" s="6">
        <f t="shared" si="177"/>
        <v>63775102.200000003</v>
      </c>
      <c r="N1247">
        <v>3256.3111550215913</v>
      </c>
      <c r="O1247">
        <f t="shared" si="178"/>
        <v>80930.09341500765</v>
      </c>
      <c r="P1247">
        <f t="shared" si="179"/>
        <v>48687.623956178344</v>
      </c>
    </row>
    <row r="1248" spans="1:16" x14ac:dyDescent="0.25">
      <c r="A1248">
        <v>10</v>
      </c>
      <c r="B1248" t="s">
        <v>144</v>
      </c>
      <c r="C1248" t="s">
        <v>113</v>
      </c>
      <c r="D1248">
        <v>6</v>
      </c>
      <c r="E1248" t="s">
        <v>5</v>
      </c>
      <c r="F1248">
        <v>5</v>
      </c>
      <c r="G1248" t="s">
        <v>70</v>
      </c>
      <c r="H1248" s="6">
        <v>1343</v>
      </c>
      <c r="I1248" s="6">
        <v>0</v>
      </c>
      <c r="J1248" s="6">
        <f t="shared" si="176"/>
        <v>1343</v>
      </c>
      <c r="K1248" s="6">
        <v>149810549.44</v>
      </c>
      <c r="L1248" s="6">
        <v>0</v>
      </c>
      <c r="M1248" s="6">
        <f t="shared" si="177"/>
        <v>149810549.44</v>
      </c>
      <c r="N1248">
        <v>10520.164013837739</v>
      </c>
      <c r="O1248">
        <f t="shared" si="178"/>
        <v>102520.13416694829</v>
      </c>
      <c r="P1248">
        <f t="shared" si="179"/>
        <v>57671.548960829525</v>
      </c>
    </row>
    <row r="1249" spans="1:16" x14ac:dyDescent="0.25">
      <c r="A1249">
        <v>10</v>
      </c>
      <c r="B1249" t="s">
        <v>144</v>
      </c>
      <c r="C1249" t="s">
        <v>113</v>
      </c>
      <c r="D1249">
        <v>6</v>
      </c>
      <c r="E1249" t="s">
        <v>5</v>
      </c>
      <c r="F1249">
        <v>6</v>
      </c>
      <c r="G1249" t="s">
        <v>71</v>
      </c>
      <c r="H1249" s="6">
        <v>1345</v>
      </c>
      <c r="I1249" s="6">
        <v>0</v>
      </c>
      <c r="J1249" s="6">
        <f t="shared" si="176"/>
        <v>1345</v>
      </c>
      <c r="K1249" s="6">
        <v>128894463.64</v>
      </c>
      <c r="L1249" s="6">
        <v>0</v>
      </c>
      <c r="M1249" s="6">
        <f t="shared" si="177"/>
        <v>128894463.64</v>
      </c>
      <c r="N1249">
        <v>7689.5675695475775</v>
      </c>
      <c r="O1249">
        <f t="shared" si="178"/>
        <v>91956.183661756266</v>
      </c>
      <c r="P1249">
        <f t="shared" si="179"/>
        <v>62507.412497875972</v>
      </c>
    </row>
    <row r="1250" spans="1:16" x14ac:dyDescent="0.25">
      <c r="A1250">
        <v>10</v>
      </c>
      <c r="B1250" t="s">
        <v>144</v>
      </c>
      <c r="C1250" t="s">
        <v>113</v>
      </c>
      <c r="D1250">
        <v>6</v>
      </c>
      <c r="E1250" t="s">
        <v>5</v>
      </c>
      <c r="F1250">
        <v>7</v>
      </c>
      <c r="G1250" t="s">
        <v>72</v>
      </c>
      <c r="H1250" s="6">
        <v>1372</v>
      </c>
      <c r="I1250" s="6">
        <v>0</v>
      </c>
      <c r="J1250" s="6">
        <f t="shared" si="176"/>
        <v>1372</v>
      </c>
      <c r="K1250" s="6">
        <v>144680861.28</v>
      </c>
      <c r="L1250" s="6">
        <v>0</v>
      </c>
      <c r="M1250" s="6">
        <f t="shared" si="177"/>
        <v>144680861.28</v>
      </c>
      <c r="N1250">
        <v>14123.612221792979</v>
      </c>
      <c r="O1250">
        <f t="shared" si="178"/>
        <v>95648.011288897615</v>
      </c>
      <c r="P1250">
        <f t="shared" si="179"/>
        <v>68988.462420154523</v>
      </c>
    </row>
    <row r="1251" spans="1:16" x14ac:dyDescent="0.25">
      <c r="A1251">
        <v>10</v>
      </c>
      <c r="B1251" t="s">
        <v>144</v>
      </c>
      <c r="C1251" t="s">
        <v>113</v>
      </c>
      <c r="D1251">
        <v>6</v>
      </c>
      <c r="E1251" t="s">
        <v>5</v>
      </c>
      <c r="F1251">
        <v>8</v>
      </c>
      <c r="G1251" t="s">
        <v>73</v>
      </c>
      <c r="H1251" s="6">
        <v>2944</v>
      </c>
      <c r="I1251" s="6">
        <v>0</v>
      </c>
      <c r="J1251" s="6">
        <f t="shared" si="176"/>
        <v>2944</v>
      </c>
      <c r="K1251" s="6">
        <v>301907033.68000001</v>
      </c>
      <c r="L1251" s="6">
        <v>0</v>
      </c>
      <c r="M1251" s="6">
        <f t="shared" si="177"/>
        <v>301907033.68000001</v>
      </c>
      <c r="N1251">
        <v>17315.743941225446</v>
      </c>
      <c r="O1251">
        <f t="shared" si="178"/>
        <v>111142.11781727987</v>
      </c>
      <c r="P1251">
        <f t="shared" si="179"/>
        <v>62105.973364485573</v>
      </c>
    </row>
    <row r="1252" spans="1:16" x14ac:dyDescent="0.25">
      <c r="A1252">
        <v>10</v>
      </c>
      <c r="B1252" t="s">
        <v>144</v>
      </c>
      <c r="C1252" t="s">
        <v>113</v>
      </c>
      <c r="D1252">
        <v>6</v>
      </c>
      <c r="E1252" t="s">
        <v>5</v>
      </c>
      <c r="F1252">
        <v>9</v>
      </c>
      <c r="G1252" t="s">
        <v>74</v>
      </c>
      <c r="H1252" s="6">
        <v>1135</v>
      </c>
      <c r="I1252" s="6">
        <v>0</v>
      </c>
      <c r="J1252" s="6">
        <f t="shared" si="176"/>
        <v>1135</v>
      </c>
      <c r="K1252" s="6">
        <v>92028012.599999994</v>
      </c>
      <c r="L1252" s="6">
        <v>0</v>
      </c>
      <c r="M1252" s="6">
        <f t="shared" si="177"/>
        <v>92028012.599999994</v>
      </c>
      <c r="N1252">
        <v>5283.9701376475314</v>
      </c>
      <c r="O1252">
        <f t="shared" si="178"/>
        <v>104775.1793665726</v>
      </c>
      <c r="P1252">
        <f t="shared" si="179"/>
        <v>63234.279962974331</v>
      </c>
    </row>
    <row r="1253" spans="1:16" x14ac:dyDescent="0.25">
      <c r="A1253">
        <v>10</v>
      </c>
      <c r="B1253" t="s">
        <v>144</v>
      </c>
      <c r="C1253" t="s">
        <v>113</v>
      </c>
      <c r="D1253">
        <v>6</v>
      </c>
      <c r="E1253" t="s">
        <v>5</v>
      </c>
      <c r="F1253">
        <v>10</v>
      </c>
      <c r="G1253" t="s">
        <v>75</v>
      </c>
      <c r="H1253" s="6">
        <v>2194</v>
      </c>
      <c r="I1253" s="6">
        <v>0</v>
      </c>
      <c r="J1253" s="6">
        <f t="shared" si="176"/>
        <v>2194</v>
      </c>
      <c r="K1253" s="6">
        <v>240551978.59999999</v>
      </c>
      <c r="L1253" s="6">
        <v>0</v>
      </c>
      <c r="M1253" s="6">
        <f t="shared" si="177"/>
        <v>240551978.59999999</v>
      </c>
      <c r="N1253">
        <v>12641.491396565345</v>
      </c>
      <c r="O1253">
        <f t="shared" si="178"/>
        <v>87656.2327750689</v>
      </c>
      <c r="P1253">
        <f t="shared" si="179"/>
        <v>65415.45408358064</v>
      </c>
    </row>
    <row r="1254" spans="1:16" x14ac:dyDescent="0.25">
      <c r="A1254">
        <v>10</v>
      </c>
      <c r="B1254" t="s">
        <v>144</v>
      </c>
      <c r="C1254" t="s">
        <v>113</v>
      </c>
      <c r="D1254">
        <v>6</v>
      </c>
      <c r="E1254" t="s">
        <v>5</v>
      </c>
      <c r="F1254">
        <v>11</v>
      </c>
      <c r="G1254" t="s">
        <v>76</v>
      </c>
      <c r="H1254" s="6">
        <v>1046</v>
      </c>
      <c r="I1254" s="6">
        <v>0</v>
      </c>
      <c r="J1254" s="6">
        <f t="shared" si="176"/>
        <v>1046</v>
      </c>
      <c r="K1254" s="6">
        <v>105981738.96000001</v>
      </c>
      <c r="L1254" s="6">
        <v>0</v>
      </c>
      <c r="M1254" s="6">
        <f t="shared" si="177"/>
        <v>105981738.96000001</v>
      </c>
      <c r="N1254">
        <v>4938.3502204181432</v>
      </c>
      <c r="O1254">
        <f t="shared" si="178"/>
        <v>75009.672387834988</v>
      </c>
      <c r="P1254">
        <f t="shared" si="179"/>
        <v>50443.389164672779</v>
      </c>
    </row>
    <row r="1255" spans="1:16" x14ac:dyDescent="0.25">
      <c r="A1255">
        <v>10</v>
      </c>
      <c r="B1255" t="s">
        <v>144</v>
      </c>
      <c r="C1255" t="s">
        <v>113</v>
      </c>
      <c r="D1255">
        <v>7</v>
      </c>
      <c r="E1255" t="s">
        <v>6</v>
      </c>
      <c r="F1255">
        <v>1</v>
      </c>
      <c r="G1255" t="s">
        <v>6</v>
      </c>
      <c r="H1255" s="6">
        <v>2624</v>
      </c>
      <c r="I1255" s="6">
        <v>0</v>
      </c>
      <c r="J1255" s="6">
        <f t="shared" si="176"/>
        <v>2624</v>
      </c>
      <c r="K1255" s="6">
        <v>195555665.40000001</v>
      </c>
      <c r="L1255" s="6">
        <v>0</v>
      </c>
      <c r="M1255" s="6">
        <f t="shared" si="177"/>
        <v>195555665.40000001</v>
      </c>
      <c r="N1255">
        <v>32918.459209620392</v>
      </c>
      <c r="O1255">
        <f t="shared" si="178"/>
        <v>99368.192467348388</v>
      </c>
      <c r="P1255">
        <f t="shared" si="179"/>
        <v>59629.743345531147</v>
      </c>
    </row>
    <row r="1256" spans="1:16" x14ac:dyDescent="0.25">
      <c r="A1256">
        <v>10</v>
      </c>
      <c r="B1256" t="s">
        <v>144</v>
      </c>
      <c r="C1256" t="s">
        <v>113</v>
      </c>
      <c r="D1256">
        <v>7</v>
      </c>
      <c r="E1256" t="s">
        <v>6</v>
      </c>
      <c r="F1256">
        <v>2</v>
      </c>
      <c r="G1256" t="s">
        <v>77</v>
      </c>
      <c r="H1256" s="6">
        <v>7903</v>
      </c>
      <c r="I1256" s="6">
        <v>0</v>
      </c>
      <c r="J1256" s="6">
        <f t="shared" si="176"/>
        <v>7903</v>
      </c>
      <c r="K1256" s="6">
        <v>883638807.59000003</v>
      </c>
      <c r="L1256" s="6">
        <v>0</v>
      </c>
      <c r="M1256" s="6">
        <f t="shared" si="177"/>
        <v>883638807.59000003</v>
      </c>
      <c r="N1256">
        <v>46173.836792201844</v>
      </c>
      <c r="O1256">
        <f t="shared" si="178"/>
        <v>89613.457482511832</v>
      </c>
      <c r="P1256">
        <f t="shared" si="179"/>
        <v>47997.536504791657</v>
      </c>
    </row>
    <row r="1257" spans="1:16" x14ac:dyDescent="0.25">
      <c r="A1257">
        <v>10</v>
      </c>
      <c r="B1257" t="s">
        <v>144</v>
      </c>
      <c r="C1257" t="s">
        <v>113</v>
      </c>
      <c r="D1257">
        <v>7</v>
      </c>
      <c r="E1257" t="s">
        <v>6</v>
      </c>
      <c r="F1257">
        <v>3</v>
      </c>
      <c r="G1257" t="s">
        <v>78</v>
      </c>
      <c r="H1257" s="6">
        <v>3493</v>
      </c>
      <c r="I1257" s="6">
        <v>0</v>
      </c>
      <c r="J1257" s="6">
        <f t="shared" si="176"/>
        <v>3493</v>
      </c>
      <c r="K1257" s="6">
        <v>517468746.30000001</v>
      </c>
      <c r="L1257" s="6">
        <v>0</v>
      </c>
      <c r="M1257" s="6">
        <f t="shared" si="177"/>
        <v>517468746.30000001</v>
      </c>
      <c r="N1257">
        <v>19552.512928644737</v>
      </c>
      <c r="O1257">
        <f t="shared" si="178"/>
        <v>101610.29969555874</v>
      </c>
      <c r="P1257">
        <f t="shared" si="179"/>
        <v>58037.748454190965</v>
      </c>
    </row>
    <row r="1258" spans="1:16" x14ac:dyDescent="0.25">
      <c r="A1258">
        <v>10</v>
      </c>
      <c r="B1258" t="s">
        <v>144</v>
      </c>
      <c r="C1258" t="s">
        <v>113</v>
      </c>
      <c r="D1258">
        <v>7</v>
      </c>
      <c r="E1258" t="s">
        <v>6</v>
      </c>
      <c r="F1258">
        <v>4</v>
      </c>
      <c r="G1258" t="s">
        <v>91</v>
      </c>
      <c r="H1258" s="6">
        <v>1699</v>
      </c>
      <c r="I1258" s="6">
        <v>0</v>
      </c>
      <c r="J1258" s="6">
        <f t="shared" si="176"/>
        <v>1699</v>
      </c>
      <c r="K1258" s="6">
        <v>190173574.16</v>
      </c>
      <c r="L1258" s="6">
        <v>0</v>
      </c>
      <c r="M1258" s="6">
        <f t="shared" si="177"/>
        <v>190173574.16</v>
      </c>
      <c r="N1258">
        <v>16150.347077683142</v>
      </c>
      <c r="O1258">
        <f t="shared" si="178"/>
        <v>102704.22584856398</v>
      </c>
      <c r="P1258">
        <f t="shared" si="179"/>
        <v>53583.108947287372</v>
      </c>
    </row>
    <row r="1259" spans="1:16" x14ac:dyDescent="0.25">
      <c r="A1259">
        <v>10</v>
      </c>
      <c r="B1259" t="s">
        <v>144</v>
      </c>
      <c r="C1259" t="s">
        <v>113</v>
      </c>
      <c r="D1259">
        <v>7</v>
      </c>
      <c r="E1259" t="s">
        <v>6</v>
      </c>
      <c r="F1259">
        <v>5</v>
      </c>
      <c r="G1259" t="s">
        <v>79</v>
      </c>
      <c r="H1259" s="6">
        <v>2867</v>
      </c>
      <c r="I1259" s="6">
        <v>0</v>
      </c>
      <c r="J1259" s="6">
        <f t="shared" si="176"/>
        <v>2867</v>
      </c>
      <c r="K1259" s="6">
        <v>283891868.27999997</v>
      </c>
      <c r="L1259" s="6">
        <v>0</v>
      </c>
      <c r="M1259" s="6">
        <f t="shared" si="177"/>
        <v>283891868.27999997</v>
      </c>
      <c r="N1259">
        <v>14864.583100615211</v>
      </c>
      <c r="O1259">
        <f t="shared" si="178"/>
        <v>100403.34077253219</v>
      </c>
      <c r="P1259">
        <f t="shared" si="179"/>
        <v>55083.229610799659</v>
      </c>
    </row>
    <row r="1260" spans="1:16" x14ac:dyDescent="0.25">
      <c r="A1260">
        <v>10</v>
      </c>
      <c r="B1260" t="s">
        <v>144</v>
      </c>
      <c r="C1260" t="s">
        <v>113</v>
      </c>
      <c r="D1260">
        <v>7</v>
      </c>
      <c r="E1260" t="s">
        <v>6</v>
      </c>
      <c r="F1260">
        <v>6</v>
      </c>
      <c r="G1260" t="s">
        <v>80</v>
      </c>
      <c r="H1260" s="6">
        <v>2542</v>
      </c>
      <c r="I1260" s="6">
        <v>0</v>
      </c>
      <c r="J1260" s="6">
        <f t="shared" si="176"/>
        <v>2542</v>
      </c>
      <c r="K1260" s="6">
        <v>222957394.12</v>
      </c>
      <c r="L1260" s="6">
        <v>0</v>
      </c>
      <c r="M1260" s="6">
        <f t="shared" si="177"/>
        <v>222957394.12</v>
      </c>
      <c r="N1260">
        <v>14869.302257052212</v>
      </c>
      <c r="O1260">
        <f t="shared" si="178"/>
        <v>94361.978042799819</v>
      </c>
      <c r="P1260">
        <f t="shared" si="179"/>
        <v>56937.148251086706</v>
      </c>
    </row>
    <row r="1261" spans="1:16" x14ac:dyDescent="0.25">
      <c r="B1261" s="4" t="s">
        <v>130</v>
      </c>
      <c r="C1261" s="4"/>
      <c r="D1261" s="4"/>
      <c r="E1261" s="4"/>
      <c r="F1261" s="4"/>
      <c r="G1261" s="4"/>
      <c r="H1261" s="9">
        <f t="shared" ref="H1261:M1261" si="180">SUM(H1180:H1260)</f>
        <v>125568</v>
      </c>
      <c r="I1261" s="9">
        <f t="shared" si="180"/>
        <v>0</v>
      </c>
      <c r="J1261" s="9">
        <f t="shared" si="180"/>
        <v>125568</v>
      </c>
      <c r="K1261" s="9">
        <f t="shared" si="180"/>
        <v>14696986783.090002</v>
      </c>
      <c r="L1261" s="9">
        <f t="shared" si="180"/>
        <v>0</v>
      </c>
      <c r="M1261" s="9">
        <f t="shared" si="180"/>
        <v>14696986783.090002</v>
      </c>
    </row>
    <row r="1262" spans="1:16" x14ac:dyDescent="0.25">
      <c r="H1262" s="7"/>
      <c r="K1262" s="7"/>
    </row>
    <row r="1263" spans="1:16" x14ac:dyDescent="0.25">
      <c r="B1263" s="4" t="s">
        <v>145</v>
      </c>
      <c r="H1263" s="7"/>
      <c r="K1263" s="7"/>
    </row>
    <row r="1264" spans="1:16" x14ac:dyDescent="0.25">
      <c r="A1264">
        <v>11</v>
      </c>
      <c r="B1264" t="s">
        <v>144</v>
      </c>
      <c r="C1264" t="s">
        <v>108</v>
      </c>
      <c r="D1264">
        <v>1</v>
      </c>
      <c r="E1264" t="s">
        <v>0</v>
      </c>
      <c r="F1264">
        <v>1</v>
      </c>
      <c r="G1264" t="s">
        <v>0</v>
      </c>
      <c r="H1264" s="6">
        <v>0</v>
      </c>
      <c r="I1264" s="6">
        <v>0</v>
      </c>
      <c r="J1264" s="6">
        <f t="shared" ref="J1264:J1295" si="181">H1264+I1264</f>
        <v>0</v>
      </c>
      <c r="K1264" s="6">
        <v>0</v>
      </c>
      <c r="L1264" s="6">
        <v>0</v>
      </c>
      <c r="M1264" s="7">
        <f t="shared" ref="M1264:M1295" si="182">K1264+L1264</f>
        <v>0</v>
      </c>
      <c r="N1264">
        <v>49597.310694731998</v>
      </c>
      <c r="O1264" t="e">
        <f t="shared" ref="O1264:O1295" si="183">K1264/H1264</f>
        <v>#DIV/0!</v>
      </c>
      <c r="P1264">
        <f t="shared" ref="P1264:P1295" si="184">K1264/N1264</f>
        <v>0</v>
      </c>
    </row>
    <row r="1265" spans="1:16" x14ac:dyDescent="0.25">
      <c r="A1265">
        <v>11</v>
      </c>
      <c r="B1265" t="s">
        <v>144</v>
      </c>
      <c r="C1265" t="s">
        <v>108</v>
      </c>
      <c r="D1265">
        <v>1</v>
      </c>
      <c r="E1265" t="s">
        <v>0</v>
      </c>
      <c r="F1265">
        <v>2</v>
      </c>
      <c r="G1265" t="s">
        <v>7</v>
      </c>
      <c r="H1265" s="6">
        <v>0</v>
      </c>
      <c r="I1265" s="6">
        <v>0</v>
      </c>
      <c r="J1265" s="6">
        <f t="shared" si="181"/>
        <v>0</v>
      </c>
      <c r="K1265" s="6">
        <v>0</v>
      </c>
      <c r="L1265" s="6">
        <v>0</v>
      </c>
      <c r="M1265" s="7">
        <f t="shared" si="182"/>
        <v>0</v>
      </c>
      <c r="N1265">
        <v>6830.8210846353886</v>
      </c>
      <c r="O1265" t="e">
        <f t="shared" si="183"/>
        <v>#DIV/0!</v>
      </c>
      <c r="P1265">
        <f t="shared" si="184"/>
        <v>0</v>
      </c>
    </row>
    <row r="1266" spans="1:16" x14ac:dyDescent="0.25">
      <c r="A1266">
        <v>11</v>
      </c>
      <c r="B1266" t="s">
        <v>144</v>
      </c>
      <c r="C1266" t="s">
        <v>108</v>
      </c>
      <c r="D1266">
        <v>1</v>
      </c>
      <c r="E1266" t="s">
        <v>0</v>
      </c>
      <c r="F1266">
        <v>3</v>
      </c>
      <c r="G1266" t="s">
        <v>8</v>
      </c>
      <c r="H1266" s="6">
        <v>0</v>
      </c>
      <c r="I1266" s="6">
        <v>0</v>
      </c>
      <c r="J1266" s="6">
        <f t="shared" si="181"/>
        <v>0</v>
      </c>
      <c r="K1266" s="6">
        <v>0</v>
      </c>
      <c r="L1266" s="6">
        <v>0</v>
      </c>
      <c r="M1266" s="7">
        <f t="shared" si="182"/>
        <v>0</v>
      </c>
      <c r="N1266">
        <v>38288.035322640673</v>
      </c>
      <c r="O1266" t="e">
        <f t="shared" si="183"/>
        <v>#DIV/0!</v>
      </c>
      <c r="P1266">
        <f t="shared" si="184"/>
        <v>0</v>
      </c>
    </row>
    <row r="1267" spans="1:16" x14ac:dyDescent="0.25">
      <c r="A1267">
        <v>11</v>
      </c>
      <c r="B1267" t="s">
        <v>144</v>
      </c>
      <c r="C1267" t="s">
        <v>108</v>
      </c>
      <c r="D1267">
        <v>1</v>
      </c>
      <c r="E1267" t="s">
        <v>0</v>
      </c>
      <c r="F1267">
        <v>4</v>
      </c>
      <c r="G1267" t="s">
        <v>9</v>
      </c>
      <c r="H1267" s="6">
        <v>0</v>
      </c>
      <c r="I1267" s="6">
        <v>0</v>
      </c>
      <c r="J1267" s="6">
        <f t="shared" si="181"/>
        <v>0</v>
      </c>
      <c r="K1267" s="6">
        <v>0</v>
      </c>
      <c r="L1267" s="6">
        <v>0</v>
      </c>
      <c r="M1267" s="7">
        <f t="shared" si="182"/>
        <v>0</v>
      </c>
      <c r="N1267">
        <v>7533.8623096473575</v>
      </c>
      <c r="O1267" t="e">
        <f t="shared" si="183"/>
        <v>#DIV/0!</v>
      </c>
      <c r="P1267">
        <f t="shared" si="184"/>
        <v>0</v>
      </c>
    </row>
    <row r="1268" spans="1:16" x14ac:dyDescent="0.25">
      <c r="A1268">
        <v>11</v>
      </c>
      <c r="B1268" t="s">
        <v>144</v>
      </c>
      <c r="C1268" t="s">
        <v>108</v>
      </c>
      <c r="D1268">
        <v>1</v>
      </c>
      <c r="E1268" t="s">
        <v>0</v>
      </c>
      <c r="F1268">
        <v>5</v>
      </c>
      <c r="G1268" t="s">
        <v>10</v>
      </c>
      <c r="H1268" s="6">
        <v>0</v>
      </c>
      <c r="I1268" s="6">
        <v>0</v>
      </c>
      <c r="J1268" s="6">
        <f t="shared" si="181"/>
        <v>0</v>
      </c>
      <c r="K1268" s="6">
        <v>0</v>
      </c>
      <c r="L1268" s="6">
        <v>0</v>
      </c>
      <c r="M1268" s="7">
        <f t="shared" si="182"/>
        <v>0</v>
      </c>
      <c r="N1268">
        <v>4290.1650067549108</v>
      </c>
      <c r="O1268" t="e">
        <f t="shared" si="183"/>
        <v>#DIV/0!</v>
      </c>
      <c r="P1268">
        <f t="shared" si="184"/>
        <v>0</v>
      </c>
    </row>
    <row r="1269" spans="1:16" x14ac:dyDescent="0.25">
      <c r="A1269">
        <v>11</v>
      </c>
      <c r="B1269" t="s">
        <v>144</v>
      </c>
      <c r="C1269" t="s">
        <v>108</v>
      </c>
      <c r="D1269">
        <v>1</v>
      </c>
      <c r="E1269" t="s">
        <v>0</v>
      </c>
      <c r="F1269">
        <v>6</v>
      </c>
      <c r="G1269" t="s">
        <v>11</v>
      </c>
      <c r="H1269" s="6">
        <v>0</v>
      </c>
      <c r="I1269" s="6">
        <v>0</v>
      </c>
      <c r="J1269" s="6">
        <f t="shared" si="181"/>
        <v>0</v>
      </c>
      <c r="K1269" s="6">
        <v>0</v>
      </c>
      <c r="L1269" s="6">
        <v>0</v>
      </c>
      <c r="M1269" s="7">
        <f t="shared" si="182"/>
        <v>0</v>
      </c>
      <c r="N1269">
        <v>13065.641096825666</v>
      </c>
      <c r="O1269" t="e">
        <f t="shared" si="183"/>
        <v>#DIV/0!</v>
      </c>
      <c r="P1269">
        <f t="shared" si="184"/>
        <v>0</v>
      </c>
    </row>
    <row r="1270" spans="1:16" x14ac:dyDescent="0.25">
      <c r="A1270">
        <v>11</v>
      </c>
      <c r="B1270" t="s">
        <v>144</v>
      </c>
      <c r="C1270" t="s">
        <v>108</v>
      </c>
      <c r="D1270">
        <v>1</v>
      </c>
      <c r="E1270" t="s">
        <v>0</v>
      </c>
      <c r="F1270">
        <v>7</v>
      </c>
      <c r="G1270" t="s">
        <v>12</v>
      </c>
      <c r="H1270" s="6">
        <v>0</v>
      </c>
      <c r="I1270" s="6">
        <v>0</v>
      </c>
      <c r="J1270" s="6">
        <f t="shared" si="181"/>
        <v>0</v>
      </c>
      <c r="K1270" s="6">
        <v>0</v>
      </c>
      <c r="L1270" s="6">
        <v>0</v>
      </c>
      <c r="M1270" s="7">
        <f t="shared" si="182"/>
        <v>0</v>
      </c>
      <c r="N1270">
        <v>4691.2420885124211</v>
      </c>
      <c r="O1270" t="e">
        <f t="shared" si="183"/>
        <v>#DIV/0!</v>
      </c>
      <c r="P1270">
        <f t="shared" si="184"/>
        <v>0</v>
      </c>
    </row>
    <row r="1271" spans="1:16" x14ac:dyDescent="0.25">
      <c r="A1271">
        <v>11</v>
      </c>
      <c r="B1271" t="s">
        <v>144</v>
      </c>
      <c r="C1271" t="s">
        <v>108</v>
      </c>
      <c r="D1271">
        <v>1</v>
      </c>
      <c r="E1271" t="s">
        <v>0</v>
      </c>
      <c r="F1271">
        <v>8</v>
      </c>
      <c r="G1271" t="s">
        <v>13</v>
      </c>
      <c r="H1271" s="6">
        <v>0</v>
      </c>
      <c r="I1271" s="6">
        <v>0</v>
      </c>
      <c r="J1271" s="6">
        <f t="shared" si="181"/>
        <v>0</v>
      </c>
      <c r="K1271" s="6">
        <v>0</v>
      </c>
      <c r="L1271" s="6">
        <v>0</v>
      </c>
      <c r="M1271" s="7">
        <f t="shared" si="182"/>
        <v>0</v>
      </c>
      <c r="N1271">
        <v>18295.653043195947</v>
      </c>
      <c r="O1271" t="e">
        <f t="shared" si="183"/>
        <v>#DIV/0!</v>
      </c>
      <c r="P1271">
        <f t="shared" si="184"/>
        <v>0</v>
      </c>
    </row>
    <row r="1272" spans="1:16" x14ac:dyDescent="0.25">
      <c r="A1272">
        <v>11</v>
      </c>
      <c r="B1272" t="s">
        <v>144</v>
      </c>
      <c r="C1272" t="s">
        <v>108</v>
      </c>
      <c r="D1272">
        <v>1</v>
      </c>
      <c r="E1272" t="s">
        <v>0</v>
      </c>
      <c r="F1272">
        <v>9</v>
      </c>
      <c r="G1272" t="s">
        <v>14</v>
      </c>
      <c r="H1272" s="6">
        <v>0</v>
      </c>
      <c r="I1272" s="6">
        <v>0</v>
      </c>
      <c r="J1272" s="6">
        <f t="shared" si="181"/>
        <v>0</v>
      </c>
      <c r="K1272" s="6">
        <v>0</v>
      </c>
      <c r="L1272" s="6">
        <v>0</v>
      </c>
      <c r="M1272" s="7">
        <f t="shared" si="182"/>
        <v>0</v>
      </c>
      <c r="N1272">
        <v>5720.334194750706</v>
      </c>
      <c r="O1272" t="e">
        <f t="shared" si="183"/>
        <v>#DIV/0!</v>
      </c>
      <c r="P1272">
        <f t="shared" si="184"/>
        <v>0</v>
      </c>
    </row>
    <row r="1273" spans="1:16" x14ac:dyDescent="0.25">
      <c r="A1273">
        <v>11</v>
      </c>
      <c r="B1273" t="s">
        <v>144</v>
      </c>
      <c r="C1273" t="s">
        <v>108</v>
      </c>
      <c r="D1273">
        <v>1</v>
      </c>
      <c r="E1273" t="s">
        <v>0</v>
      </c>
      <c r="F1273">
        <v>10</v>
      </c>
      <c r="G1273" t="s">
        <v>15</v>
      </c>
      <c r="H1273" s="6">
        <v>0</v>
      </c>
      <c r="I1273" s="6">
        <v>0</v>
      </c>
      <c r="J1273" s="6">
        <f t="shared" si="181"/>
        <v>0</v>
      </c>
      <c r="K1273" s="6">
        <v>0</v>
      </c>
      <c r="L1273" s="6">
        <v>0</v>
      </c>
      <c r="M1273" s="7">
        <f t="shared" si="182"/>
        <v>0</v>
      </c>
      <c r="N1273">
        <v>18529.908495749431</v>
      </c>
      <c r="O1273" t="e">
        <f t="shared" si="183"/>
        <v>#DIV/0!</v>
      </c>
      <c r="P1273">
        <f t="shared" si="184"/>
        <v>0</v>
      </c>
    </row>
    <row r="1274" spans="1:16" x14ac:dyDescent="0.25">
      <c r="A1274">
        <v>11</v>
      </c>
      <c r="B1274" t="s">
        <v>144</v>
      </c>
      <c r="C1274" t="s">
        <v>108</v>
      </c>
      <c r="D1274">
        <v>1</v>
      </c>
      <c r="E1274" t="s">
        <v>0</v>
      </c>
      <c r="F1274">
        <v>11</v>
      </c>
      <c r="G1274" t="s">
        <v>16</v>
      </c>
      <c r="H1274" s="6">
        <v>0</v>
      </c>
      <c r="I1274" s="6">
        <v>0</v>
      </c>
      <c r="J1274" s="6">
        <f t="shared" si="181"/>
        <v>0</v>
      </c>
      <c r="K1274" s="6">
        <v>0</v>
      </c>
      <c r="L1274" s="6">
        <v>0</v>
      </c>
      <c r="M1274" s="7">
        <f t="shared" si="182"/>
        <v>0</v>
      </c>
      <c r="N1274">
        <v>8033.2188091808002</v>
      </c>
      <c r="O1274" t="e">
        <f t="shared" si="183"/>
        <v>#DIV/0!</v>
      </c>
      <c r="P1274">
        <f t="shared" si="184"/>
        <v>0</v>
      </c>
    </row>
    <row r="1275" spans="1:16" x14ac:dyDescent="0.25">
      <c r="A1275">
        <v>11</v>
      </c>
      <c r="B1275" t="s">
        <v>144</v>
      </c>
      <c r="C1275" t="s">
        <v>108</v>
      </c>
      <c r="D1275">
        <v>1</v>
      </c>
      <c r="E1275" t="s">
        <v>0</v>
      </c>
      <c r="F1275">
        <v>12</v>
      </c>
      <c r="G1275" t="s">
        <v>17</v>
      </c>
      <c r="H1275" s="6">
        <v>0</v>
      </c>
      <c r="I1275" s="6">
        <v>0</v>
      </c>
      <c r="J1275" s="6">
        <f t="shared" si="181"/>
        <v>0</v>
      </c>
      <c r="K1275" s="6">
        <v>0</v>
      </c>
      <c r="L1275" s="6">
        <v>0</v>
      </c>
      <c r="M1275" s="7">
        <f t="shared" si="182"/>
        <v>0</v>
      </c>
      <c r="N1275">
        <v>5560.8352940058221</v>
      </c>
      <c r="O1275" t="e">
        <f t="shared" si="183"/>
        <v>#DIV/0!</v>
      </c>
      <c r="P1275">
        <f t="shared" si="184"/>
        <v>0</v>
      </c>
    </row>
    <row r="1276" spans="1:16" x14ac:dyDescent="0.25">
      <c r="A1276">
        <v>11</v>
      </c>
      <c r="B1276" t="s">
        <v>144</v>
      </c>
      <c r="C1276" t="s">
        <v>108</v>
      </c>
      <c r="D1276">
        <v>1</v>
      </c>
      <c r="E1276" t="s">
        <v>0</v>
      </c>
      <c r="F1276">
        <v>13</v>
      </c>
      <c r="G1276" t="s">
        <v>18</v>
      </c>
      <c r="H1276" s="6">
        <v>0</v>
      </c>
      <c r="I1276" s="6">
        <v>0</v>
      </c>
      <c r="J1276" s="6">
        <f t="shared" si="181"/>
        <v>0</v>
      </c>
      <c r="K1276" s="6">
        <v>0</v>
      </c>
      <c r="L1276" s="6">
        <v>0</v>
      </c>
      <c r="M1276" s="7">
        <f t="shared" si="182"/>
        <v>0</v>
      </c>
      <c r="N1276">
        <v>9177.0020128483975</v>
      </c>
      <c r="O1276" t="e">
        <f t="shared" si="183"/>
        <v>#DIV/0!</v>
      </c>
      <c r="P1276">
        <f t="shared" si="184"/>
        <v>0</v>
      </c>
    </row>
    <row r="1277" spans="1:16" x14ac:dyDescent="0.25">
      <c r="A1277">
        <v>11</v>
      </c>
      <c r="B1277" t="s">
        <v>144</v>
      </c>
      <c r="C1277" t="s">
        <v>108</v>
      </c>
      <c r="D1277">
        <v>1</v>
      </c>
      <c r="E1277" t="s">
        <v>0</v>
      </c>
      <c r="F1277">
        <v>14</v>
      </c>
      <c r="G1277" t="s">
        <v>19</v>
      </c>
      <c r="H1277" s="6">
        <v>0</v>
      </c>
      <c r="I1277" s="6">
        <v>0</v>
      </c>
      <c r="J1277" s="6">
        <f t="shared" si="181"/>
        <v>0</v>
      </c>
      <c r="K1277" s="6">
        <v>0</v>
      </c>
      <c r="L1277" s="6">
        <v>0</v>
      </c>
      <c r="M1277" s="7">
        <f t="shared" si="182"/>
        <v>0</v>
      </c>
      <c r="N1277">
        <v>6503.8947080760236</v>
      </c>
      <c r="O1277" t="e">
        <f t="shared" si="183"/>
        <v>#DIV/0!</v>
      </c>
      <c r="P1277">
        <f t="shared" si="184"/>
        <v>0</v>
      </c>
    </row>
    <row r="1278" spans="1:16" x14ac:dyDescent="0.25">
      <c r="A1278">
        <v>11</v>
      </c>
      <c r="B1278" t="s">
        <v>144</v>
      </c>
      <c r="C1278" t="s">
        <v>108</v>
      </c>
      <c r="D1278">
        <v>1</v>
      </c>
      <c r="E1278" t="s">
        <v>0</v>
      </c>
      <c r="F1278">
        <v>15</v>
      </c>
      <c r="G1278" t="s">
        <v>20</v>
      </c>
      <c r="H1278" s="6">
        <v>0</v>
      </c>
      <c r="I1278" s="6">
        <v>0</v>
      </c>
      <c r="J1278" s="6">
        <f t="shared" si="181"/>
        <v>0</v>
      </c>
      <c r="K1278" s="6">
        <v>0</v>
      </c>
      <c r="L1278" s="6">
        <v>0</v>
      </c>
      <c r="M1278" s="7">
        <f t="shared" si="182"/>
        <v>0</v>
      </c>
      <c r="N1278">
        <v>4021.2699482738321</v>
      </c>
      <c r="O1278" t="e">
        <f t="shared" si="183"/>
        <v>#DIV/0!</v>
      </c>
      <c r="P1278">
        <f t="shared" si="184"/>
        <v>0</v>
      </c>
    </row>
    <row r="1279" spans="1:16" x14ac:dyDescent="0.25">
      <c r="A1279">
        <v>11</v>
      </c>
      <c r="B1279" t="s">
        <v>144</v>
      </c>
      <c r="C1279" t="s">
        <v>108</v>
      </c>
      <c r="D1279">
        <v>1</v>
      </c>
      <c r="E1279" t="s">
        <v>0</v>
      </c>
      <c r="F1279">
        <v>16</v>
      </c>
      <c r="G1279" t="s">
        <v>21</v>
      </c>
      <c r="H1279" s="6">
        <v>0</v>
      </c>
      <c r="I1279" s="6">
        <v>0</v>
      </c>
      <c r="J1279" s="6">
        <f t="shared" si="181"/>
        <v>0</v>
      </c>
      <c r="K1279" s="6">
        <v>0</v>
      </c>
      <c r="L1279" s="6">
        <v>0</v>
      </c>
      <c r="M1279" s="7">
        <f t="shared" si="182"/>
        <v>0</v>
      </c>
      <c r="N1279">
        <v>1929.5264882058982</v>
      </c>
      <c r="O1279" t="e">
        <f t="shared" si="183"/>
        <v>#DIV/0!</v>
      </c>
      <c r="P1279">
        <f t="shared" si="184"/>
        <v>0</v>
      </c>
    </row>
    <row r="1280" spans="1:16" x14ac:dyDescent="0.25">
      <c r="A1280">
        <v>11</v>
      </c>
      <c r="B1280" t="s">
        <v>144</v>
      </c>
      <c r="C1280" t="s">
        <v>108</v>
      </c>
      <c r="D1280">
        <v>1</v>
      </c>
      <c r="E1280" t="s">
        <v>0</v>
      </c>
      <c r="F1280">
        <v>17</v>
      </c>
      <c r="G1280" t="s">
        <v>22</v>
      </c>
      <c r="H1280" s="6">
        <v>0</v>
      </c>
      <c r="I1280" s="6">
        <v>0</v>
      </c>
      <c r="J1280" s="6">
        <f t="shared" si="181"/>
        <v>0</v>
      </c>
      <c r="K1280" s="6">
        <v>0</v>
      </c>
      <c r="L1280" s="6">
        <v>0</v>
      </c>
      <c r="M1280" s="7">
        <f t="shared" si="182"/>
        <v>0</v>
      </c>
      <c r="N1280">
        <v>1556.3990114368446</v>
      </c>
      <c r="O1280" t="e">
        <f t="shared" si="183"/>
        <v>#DIV/0!</v>
      </c>
      <c r="P1280">
        <f t="shared" si="184"/>
        <v>0</v>
      </c>
    </row>
    <row r="1281" spans="1:16" x14ac:dyDescent="0.25">
      <c r="A1281">
        <v>11</v>
      </c>
      <c r="B1281" t="s">
        <v>144</v>
      </c>
      <c r="C1281" t="s">
        <v>108</v>
      </c>
      <c r="D1281">
        <v>1</v>
      </c>
      <c r="E1281" t="s">
        <v>0</v>
      </c>
      <c r="F1281">
        <v>18</v>
      </c>
      <c r="G1281" t="s">
        <v>23</v>
      </c>
      <c r="H1281" s="6">
        <v>0</v>
      </c>
      <c r="I1281" s="6">
        <v>0</v>
      </c>
      <c r="J1281" s="6">
        <f t="shared" si="181"/>
        <v>0</v>
      </c>
      <c r="K1281" s="6">
        <v>0</v>
      </c>
      <c r="L1281" s="6">
        <v>0</v>
      </c>
      <c r="M1281" s="7">
        <f t="shared" si="182"/>
        <v>0</v>
      </c>
      <c r="N1281">
        <v>9054.9907626784188</v>
      </c>
      <c r="O1281" t="e">
        <f t="shared" si="183"/>
        <v>#DIV/0!</v>
      </c>
      <c r="P1281">
        <f t="shared" si="184"/>
        <v>0</v>
      </c>
    </row>
    <row r="1282" spans="1:16" x14ac:dyDescent="0.25">
      <c r="A1282">
        <v>11</v>
      </c>
      <c r="B1282" t="s">
        <v>144</v>
      </c>
      <c r="C1282" t="s">
        <v>108</v>
      </c>
      <c r="D1282">
        <v>1</v>
      </c>
      <c r="E1282" t="s">
        <v>0</v>
      </c>
      <c r="F1282">
        <v>19</v>
      </c>
      <c r="G1282" t="s">
        <v>24</v>
      </c>
      <c r="H1282" s="6">
        <v>60</v>
      </c>
      <c r="I1282" s="6">
        <v>0</v>
      </c>
      <c r="J1282" s="6">
        <f t="shared" si="181"/>
        <v>60</v>
      </c>
      <c r="K1282" s="7">
        <v>2697753.72</v>
      </c>
      <c r="L1282" s="7">
        <v>0</v>
      </c>
      <c r="M1282" s="7">
        <f t="shared" si="182"/>
        <v>2697753.72</v>
      </c>
      <c r="N1282">
        <v>50441.874323327494</v>
      </c>
      <c r="O1282">
        <f t="shared" si="183"/>
        <v>44962.562000000005</v>
      </c>
      <c r="P1282">
        <f t="shared" si="184"/>
        <v>53.482424199934798</v>
      </c>
    </row>
    <row r="1283" spans="1:16" x14ac:dyDescent="0.25">
      <c r="A1283">
        <v>11</v>
      </c>
      <c r="B1283" t="s">
        <v>144</v>
      </c>
      <c r="C1283" t="s">
        <v>108</v>
      </c>
      <c r="D1283">
        <v>1</v>
      </c>
      <c r="E1283" t="s">
        <v>0</v>
      </c>
      <c r="F1283">
        <v>20</v>
      </c>
      <c r="G1283" t="s">
        <v>25</v>
      </c>
      <c r="H1283" s="6">
        <v>0</v>
      </c>
      <c r="I1283" s="6">
        <v>0</v>
      </c>
      <c r="J1283" s="6">
        <f t="shared" si="181"/>
        <v>0</v>
      </c>
      <c r="K1283" s="6">
        <v>0</v>
      </c>
      <c r="L1283" s="6">
        <v>0</v>
      </c>
      <c r="M1283" s="7">
        <f t="shared" si="182"/>
        <v>0</v>
      </c>
      <c r="N1283">
        <v>3571.3091537024716</v>
      </c>
      <c r="O1283" t="e">
        <f t="shared" si="183"/>
        <v>#DIV/0!</v>
      </c>
      <c r="P1283">
        <f t="shared" si="184"/>
        <v>0</v>
      </c>
    </row>
    <row r="1284" spans="1:16" x14ac:dyDescent="0.25">
      <c r="A1284">
        <v>11</v>
      </c>
      <c r="B1284" t="s">
        <v>144</v>
      </c>
      <c r="C1284" t="s">
        <v>108</v>
      </c>
      <c r="D1284">
        <v>2</v>
      </c>
      <c r="E1284" t="s">
        <v>1</v>
      </c>
      <c r="F1284">
        <v>1</v>
      </c>
      <c r="G1284" t="s">
        <v>1</v>
      </c>
      <c r="H1284" s="6">
        <v>0</v>
      </c>
      <c r="I1284" s="6">
        <v>0</v>
      </c>
      <c r="J1284" s="6">
        <f t="shared" si="181"/>
        <v>0</v>
      </c>
      <c r="K1284" s="6">
        <v>0</v>
      </c>
      <c r="L1284" s="6">
        <v>0</v>
      </c>
      <c r="M1284" s="7">
        <f t="shared" si="182"/>
        <v>0</v>
      </c>
      <c r="N1284">
        <v>49360.915094174881</v>
      </c>
      <c r="O1284" t="e">
        <f t="shared" si="183"/>
        <v>#DIV/0!</v>
      </c>
      <c r="P1284">
        <f t="shared" si="184"/>
        <v>0</v>
      </c>
    </row>
    <row r="1285" spans="1:16" x14ac:dyDescent="0.25">
      <c r="A1285">
        <v>11</v>
      </c>
      <c r="B1285" t="s">
        <v>144</v>
      </c>
      <c r="C1285" t="s">
        <v>108</v>
      </c>
      <c r="D1285">
        <v>2</v>
      </c>
      <c r="E1285" t="s">
        <v>1</v>
      </c>
      <c r="F1285">
        <v>2</v>
      </c>
      <c r="G1285" t="s">
        <v>26</v>
      </c>
      <c r="H1285" s="6">
        <v>0</v>
      </c>
      <c r="I1285" s="6">
        <v>0</v>
      </c>
      <c r="J1285" s="6">
        <f t="shared" si="181"/>
        <v>0</v>
      </c>
      <c r="K1285" s="6">
        <v>0</v>
      </c>
      <c r="L1285" s="6">
        <v>0</v>
      </c>
      <c r="M1285" s="7">
        <f t="shared" si="182"/>
        <v>0</v>
      </c>
      <c r="N1285">
        <v>19834.498478268597</v>
      </c>
      <c r="O1285" t="e">
        <f t="shared" si="183"/>
        <v>#DIV/0!</v>
      </c>
      <c r="P1285">
        <f t="shared" si="184"/>
        <v>0</v>
      </c>
    </row>
    <row r="1286" spans="1:16" x14ac:dyDescent="0.25">
      <c r="A1286">
        <v>11</v>
      </c>
      <c r="B1286" t="s">
        <v>144</v>
      </c>
      <c r="C1286" t="s">
        <v>108</v>
      </c>
      <c r="D1286">
        <v>2</v>
      </c>
      <c r="E1286" t="s">
        <v>1</v>
      </c>
      <c r="F1286">
        <v>3</v>
      </c>
      <c r="G1286" t="s">
        <v>27</v>
      </c>
      <c r="H1286" s="6">
        <v>0</v>
      </c>
      <c r="I1286" s="6">
        <v>0</v>
      </c>
      <c r="J1286" s="6">
        <f t="shared" si="181"/>
        <v>0</v>
      </c>
      <c r="K1286" s="6">
        <v>0</v>
      </c>
      <c r="L1286" s="6">
        <v>0</v>
      </c>
      <c r="M1286" s="7">
        <f t="shared" si="182"/>
        <v>0</v>
      </c>
      <c r="N1286">
        <v>17201.009398156104</v>
      </c>
      <c r="O1286" t="e">
        <f t="shared" si="183"/>
        <v>#DIV/0!</v>
      </c>
      <c r="P1286">
        <f t="shared" si="184"/>
        <v>0</v>
      </c>
    </row>
    <row r="1287" spans="1:16" x14ac:dyDescent="0.25">
      <c r="A1287">
        <v>11</v>
      </c>
      <c r="B1287" t="s">
        <v>144</v>
      </c>
      <c r="C1287" t="s">
        <v>108</v>
      </c>
      <c r="D1287">
        <v>2</v>
      </c>
      <c r="E1287" t="s">
        <v>1</v>
      </c>
      <c r="F1287">
        <v>4</v>
      </c>
      <c r="G1287" t="s">
        <v>28</v>
      </c>
      <c r="H1287" s="6">
        <v>0</v>
      </c>
      <c r="I1287" s="6">
        <v>0</v>
      </c>
      <c r="J1287" s="6">
        <f t="shared" si="181"/>
        <v>0</v>
      </c>
      <c r="K1287" s="6">
        <v>0</v>
      </c>
      <c r="L1287" s="6">
        <v>0</v>
      </c>
      <c r="M1287" s="7">
        <f t="shared" si="182"/>
        <v>0</v>
      </c>
      <c r="N1287">
        <v>1698.8299372648457</v>
      </c>
      <c r="O1287" t="e">
        <f t="shared" si="183"/>
        <v>#DIV/0!</v>
      </c>
      <c r="P1287">
        <f t="shared" si="184"/>
        <v>0</v>
      </c>
    </row>
    <row r="1288" spans="1:16" x14ac:dyDescent="0.25">
      <c r="A1288">
        <v>11</v>
      </c>
      <c r="B1288" t="s">
        <v>144</v>
      </c>
      <c r="C1288" t="s">
        <v>108</v>
      </c>
      <c r="D1288">
        <v>2</v>
      </c>
      <c r="E1288" t="s">
        <v>1</v>
      </c>
      <c r="F1288">
        <v>5</v>
      </c>
      <c r="G1288" t="s">
        <v>29</v>
      </c>
      <c r="H1288" s="6">
        <v>0</v>
      </c>
      <c r="I1288" s="6">
        <v>0</v>
      </c>
      <c r="J1288" s="6">
        <f t="shared" si="181"/>
        <v>0</v>
      </c>
      <c r="K1288" s="6">
        <v>0</v>
      </c>
      <c r="L1288" s="6">
        <v>0</v>
      </c>
      <c r="M1288" s="7">
        <f t="shared" si="182"/>
        <v>0</v>
      </c>
      <c r="N1288">
        <v>5016.9708980307305</v>
      </c>
      <c r="O1288" t="e">
        <f t="shared" si="183"/>
        <v>#DIV/0!</v>
      </c>
      <c r="P1288">
        <f t="shared" si="184"/>
        <v>0</v>
      </c>
    </row>
    <row r="1289" spans="1:16" x14ac:dyDescent="0.25">
      <c r="A1289">
        <v>11</v>
      </c>
      <c r="B1289" t="s">
        <v>144</v>
      </c>
      <c r="C1289" t="s">
        <v>108</v>
      </c>
      <c r="D1289">
        <v>2</v>
      </c>
      <c r="E1289" t="s">
        <v>1</v>
      </c>
      <c r="F1289">
        <v>6</v>
      </c>
      <c r="G1289" t="s">
        <v>30</v>
      </c>
      <c r="H1289" s="6">
        <v>0</v>
      </c>
      <c r="I1289" s="6">
        <v>0</v>
      </c>
      <c r="J1289" s="6">
        <f t="shared" si="181"/>
        <v>0</v>
      </c>
      <c r="K1289" s="6">
        <v>0</v>
      </c>
      <c r="L1289" s="6">
        <v>0</v>
      </c>
      <c r="M1289" s="7">
        <f t="shared" si="182"/>
        <v>0</v>
      </c>
      <c r="N1289">
        <v>11023.549057559299</v>
      </c>
      <c r="O1289" t="e">
        <f t="shared" si="183"/>
        <v>#DIV/0!</v>
      </c>
      <c r="P1289">
        <f t="shared" si="184"/>
        <v>0</v>
      </c>
    </row>
    <row r="1290" spans="1:16" x14ac:dyDescent="0.25">
      <c r="A1290">
        <v>11</v>
      </c>
      <c r="B1290" t="s">
        <v>144</v>
      </c>
      <c r="C1290" t="s">
        <v>108</v>
      </c>
      <c r="D1290">
        <v>2</v>
      </c>
      <c r="E1290" t="s">
        <v>1</v>
      </c>
      <c r="F1290">
        <v>7</v>
      </c>
      <c r="G1290" t="s">
        <v>31</v>
      </c>
      <c r="H1290" s="6">
        <v>0</v>
      </c>
      <c r="I1290" s="6">
        <v>0</v>
      </c>
      <c r="J1290" s="6">
        <f t="shared" si="181"/>
        <v>0</v>
      </c>
      <c r="K1290" s="6">
        <v>0</v>
      </c>
      <c r="L1290" s="6">
        <v>0</v>
      </c>
      <c r="M1290" s="7">
        <f t="shared" si="182"/>
        <v>0</v>
      </c>
      <c r="N1290">
        <v>7121.8727526224402</v>
      </c>
      <c r="O1290" t="e">
        <f t="shared" si="183"/>
        <v>#DIV/0!</v>
      </c>
      <c r="P1290">
        <f t="shared" si="184"/>
        <v>0</v>
      </c>
    </row>
    <row r="1291" spans="1:16" x14ac:dyDescent="0.25">
      <c r="A1291">
        <v>11</v>
      </c>
      <c r="B1291" t="s">
        <v>144</v>
      </c>
      <c r="C1291" t="s">
        <v>108</v>
      </c>
      <c r="D1291">
        <v>2</v>
      </c>
      <c r="E1291" t="s">
        <v>1</v>
      </c>
      <c r="F1291">
        <v>8</v>
      </c>
      <c r="G1291" t="s">
        <v>32</v>
      </c>
      <c r="H1291" s="6">
        <v>0</v>
      </c>
      <c r="I1291" s="6">
        <v>0</v>
      </c>
      <c r="J1291" s="6">
        <f t="shared" si="181"/>
        <v>0</v>
      </c>
      <c r="K1291" s="6">
        <v>0</v>
      </c>
      <c r="L1291" s="6">
        <v>0</v>
      </c>
      <c r="M1291" s="7">
        <f t="shared" si="182"/>
        <v>0</v>
      </c>
      <c r="N1291">
        <v>7117.3404518615762</v>
      </c>
      <c r="O1291" t="e">
        <f t="shared" si="183"/>
        <v>#DIV/0!</v>
      </c>
      <c r="P1291">
        <f t="shared" si="184"/>
        <v>0</v>
      </c>
    </row>
    <row r="1292" spans="1:16" x14ac:dyDescent="0.25">
      <c r="A1292">
        <v>11</v>
      </c>
      <c r="B1292" t="s">
        <v>144</v>
      </c>
      <c r="C1292" t="s">
        <v>108</v>
      </c>
      <c r="D1292">
        <v>2</v>
      </c>
      <c r="E1292" t="s">
        <v>1</v>
      </c>
      <c r="F1292">
        <v>9</v>
      </c>
      <c r="G1292" t="s">
        <v>33</v>
      </c>
      <c r="H1292" s="6">
        <v>0</v>
      </c>
      <c r="I1292" s="6">
        <v>0</v>
      </c>
      <c r="J1292" s="6">
        <f t="shared" si="181"/>
        <v>0</v>
      </c>
      <c r="K1292" s="6">
        <v>0</v>
      </c>
      <c r="L1292" s="6">
        <v>0</v>
      </c>
      <c r="M1292" s="7">
        <f t="shared" si="182"/>
        <v>0</v>
      </c>
      <c r="N1292">
        <v>5898.637715461603</v>
      </c>
      <c r="O1292" t="e">
        <f t="shared" si="183"/>
        <v>#DIV/0!</v>
      </c>
      <c r="P1292">
        <f t="shared" si="184"/>
        <v>0</v>
      </c>
    </row>
    <row r="1293" spans="1:16" x14ac:dyDescent="0.25">
      <c r="A1293">
        <v>11</v>
      </c>
      <c r="B1293" t="s">
        <v>144</v>
      </c>
      <c r="C1293" t="s">
        <v>108</v>
      </c>
      <c r="D1293">
        <v>2</v>
      </c>
      <c r="E1293" t="s">
        <v>1</v>
      </c>
      <c r="F1293">
        <v>10</v>
      </c>
      <c r="G1293" t="s">
        <v>34</v>
      </c>
      <c r="H1293" s="6">
        <v>210</v>
      </c>
      <c r="I1293" s="6">
        <v>0</v>
      </c>
      <c r="J1293" s="6">
        <f t="shared" si="181"/>
        <v>210</v>
      </c>
      <c r="K1293" s="6">
        <v>3738096.4499999997</v>
      </c>
      <c r="L1293" s="6">
        <v>0</v>
      </c>
      <c r="M1293" s="7">
        <f t="shared" si="182"/>
        <v>3738096.4499999997</v>
      </c>
      <c r="N1293">
        <v>48991.564725544544</v>
      </c>
      <c r="O1293">
        <f t="shared" si="183"/>
        <v>17800.459285714285</v>
      </c>
      <c r="P1293">
        <f t="shared" si="184"/>
        <v>76.300817721197021</v>
      </c>
    </row>
    <row r="1294" spans="1:16" x14ac:dyDescent="0.25">
      <c r="A1294">
        <v>11</v>
      </c>
      <c r="B1294" t="s">
        <v>144</v>
      </c>
      <c r="C1294" t="s">
        <v>108</v>
      </c>
      <c r="D1294">
        <v>2</v>
      </c>
      <c r="E1294" t="s">
        <v>1</v>
      </c>
      <c r="F1294">
        <v>11</v>
      </c>
      <c r="G1294" t="s">
        <v>35</v>
      </c>
      <c r="H1294" s="6">
        <v>0</v>
      </c>
      <c r="I1294" s="6">
        <v>0</v>
      </c>
      <c r="J1294" s="6">
        <f t="shared" si="181"/>
        <v>0</v>
      </c>
      <c r="K1294" s="7">
        <v>0</v>
      </c>
      <c r="L1294" s="7">
        <v>0</v>
      </c>
      <c r="M1294" s="7">
        <f t="shared" si="182"/>
        <v>0</v>
      </c>
      <c r="N1294">
        <v>2435.8371421572924</v>
      </c>
      <c r="O1294" t="e">
        <f t="shared" si="183"/>
        <v>#DIV/0!</v>
      </c>
      <c r="P1294">
        <f t="shared" si="184"/>
        <v>0</v>
      </c>
    </row>
    <row r="1295" spans="1:16" x14ac:dyDescent="0.25">
      <c r="A1295">
        <v>11</v>
      </c>
      <c r="B1295" t="s">
        <v>144</v>
      </c>
      <c r="C1295" t="s">
        <v>108</v>
      </c>
      <c r="D1295">
        <v>2</v>
      </c>
      <c r="E1295" t="s">
        <v>1</v>
      </c>
      <c r="F1295">
        <v>12</v>
      </c>
      <c r="G1295" t="s">
        <v>36</v>
      </c>
      <c r="H1295" s="6">
        <v>0</v>
      </c>
      <c r="I1295" s="6">
        <v>0</v>
      </c>
      <c r="J1295" s="6">
        <f t="shared" si="181"/>
        <v>0</v>
      </c>
      <c r="K1295" s="7">
        <v>0</v>
      </c>
      <c r="L1295" s="7">
        <v>0</v>
      </c>
      <c r="M1295" s="7">
        <f t="shared" si="182"/>
        <v>0</v>
      </c>
      <c r="N1295">
        <v>4531.6463153694376</v>
      </c>
      <c r="O1295" t="e">
        <f t="shared" si="183"/>
        <v>#DIV/0!</v>
      </c>
      <c r="P1295">
        <f t="shared" si="184"/>
        <v>0</v>
      </c>
    </row>
    <row r="1296" spans="1:16" x14ac:dyDescent="0.25">
      <c r="A1296">
        <v>11</v>
      </c>
      <c r="B1296" t="s">
        <v>144</v>
      </c>
      <c r="C1296" t="s">
        <v>108</v>
      </c>
      <c r="D1296">
        <v>2</v>
      </c>
      <c r="E1296" t="s">
        <v>1</v>
      </c>
      <c r="F1296">
        <v>13</v>
      </c>
      <c r="G1296" t="s">
        <v>37</v>
      </c>
      <c r="H1296" s="6">
        <v>20</v>
      </c>
      <c r="I1296" s="6">
        <v>0</v>
      </c>
      <c r="J1296" s="6">
        <v>20</v>
      </c>
      <c r="K1296" s="7">
        <v>199600</v>
      </c>
      <c r="L1296" s="7">
        <v>0</v>
      </c>
      <c r="M1296" s="7">
        <v>199600</v>
      </c>
      <c r="N1296">
        <v>23138.241407339236</v>
      </c>
      <c r="O1296">
        <f t="shared" ref="O1296:O1327" si="185">K1296/H1296</f>
        <v>9980</v>
      </c>
      <c r="P1296">
        <f t="shared" ref="P1296:P1327" si="186">K1296/N1296</f>
        <v>8.6264118558590503</v>
      </c>
    </row>
    <row r="1297" spans="1:16" x14ac:dyDescent="0.25">
      <c r="A1297">
        <v>11</v>
      </c>
      <c r="B1297" t="s">
        <v>144</v>
      </c>
      <c r="C1297" t="s">
        <v>108</v>
      </c>
      <c r="D1297">
        <v>2</v>
      </c>
      <c r="E1297" t="s">
        <v>1</v>
      </c>
      <c r="F1297">
        <v>14</v>
      </c>
      <c r="G1297" t="s">
        <v>38</v>
      </c>
      <c r="H1297" s="6">
        <v>480</v>
      </c>
      <c r="I1297" s="6">
        <v>0</v>
      </c>
      <c r="J1297" s="6">
        <v>480</v>
      </c>
      <c r="K1297" s="7">
        <v>18529441.039999999</v>
      </c>
      <c r="L1297" s="7">
        <v>0</v>
      </c>
      <c r="M1297" s="7">
        <v>18529441.039999999</v>
      </c>
      <c r="N1297">
        <v>11835.56045086361</v>
      </c>
      <c r="O1297">
        <f t="shared" si="185"/>
        <v>38603.002166666665</v>
      </c>
      <c r="P1297">
        <f t="shared" si="186"/>
        <v>1565.5736048095596</v>
      </c>
    </row>
    <row r="1298" spans="1:16" x14ac:dyDescent="0.25">
      <c r="A1298">
        <v>11</v>
      </c>
      <c r="B1298" t="s">
        <v>144</v>
      </c>
      <c r="C1298" t="s">
        <v>108</v>
      </c>
      <c r="D1298">
        <v>2</v>
      </c>
      <c r="E1298" t="s">
        <v>1</v>
      </c>
      <c r="F1298">
        <v>15</v>
      </c>
      <c r="G1298" t="s">
        <v>39</v>
      </c>
      <c r="H1298" s="6">
        <v>250</v>
      </c>
      <c r="I1298" s="6">
        <v>0</v>
      </c>
      <c r="J1298" s="6">
        <v>250</v>
      </c>
      <c r="K1298" s="6">
        <v>11240640.5</v>
      </c>
      <c r="L1298" s="6">
        <v>0</v>
      </c>
      <c r="M1298" s="6">
        <v>11240640.5</v>
      </c>
      <c r="N1298">
        <v>7846.519681572131</v>
      </c>
      <c r="O1298">
        <f t="shared" si="185"/>
        <v>44962.561999999998</v>
      </c>
      <c r="P1298">
        <f t="shared" si="186"/>
        <v>1432.563857119877</v>
      </c>
    </row>
    <row r="1299" spans="1:16" x14ac:dyDescent="0.25">
      <c r="A1299">
        <v>11</v>
      </c>
      <c r="B1299" t="s">
        <v>144</v>
      </c>
      <c r="C1299" t="s">
        <v>108</v>
      </c>
      <c r="D1299">
        <v>3</v>
      </c>
      <c r="E1299" t="s">
        <v>2</v>
      </c>
      <c r="F1299">
        <v>1</v>
      </c>
      <c r="G1299" t="s">
        <v>2</v>
      </c>
      <c r="H1299" s="6">
        <v>0</v>
      </c>
      <c r="I1299" s="6">
        <v>0</v>
      </c>
      <c r="J1299" s="6">
        <f>H1299+I1299</f>
        <v>0</v>
      </c>
      <c r="K1299" s="6">
        <v>0</v>
      </c>
      <c r="L1299" s="6">
        <v>0</v>
      </c>
      <c r="M1299" s="7">
        <f>K1299+L1299</f>
        <v>0</v>
      </c>
      <c r="N1299">
        <v>29797.528712573236</v>
      </c>
      <c r="O1299" t="e">
        <f t="shared" si="185"/>
        <v>#DIV/0!</v>
      </c>
      <c r="P1299">
        <f t="shared" si="186"/>
        <v>0</v>
      </c>
    </row>
    <row r="1300" spans="1:16" x14ac:dyDescent="0.25">
      <c r="A1300">
        <v>11</v>
      </c>
      <c r="B1300" t="s">
        <v>144</v>
      </c>
      <c r="C1300" t="s">
        <v>108</v>
      </c>
      <c r="D1300">
        <v>3</v>
      </c>
      <c r="E1300" t="s">
        <v>2</v>
      </c>
      <c r="F1300">
        <v>2</v>
      </c>
      <c r="G1300" t="s">
        <v>40</v>
      </c>
      <c r="H1300" s="6">
        <v>0</v>
      </c>
      <c r="I1300" s="6">
        <v>0</v>
      </c>
      <c r="J1300" s="6">
        <f>H1300+I1300</f>
        <v>0</v>
      </c>
      <c r="K1300" s="6">
        <v>0</v>
      </c>
      <c r="L1300" s="6">
        <v>0</v>
      </c>
      <c r="M1300" s="7">
        <f>K1300+L1300</f>
        <v>0</v>
      </c>
      <c r="N1300">
        <v>14910.13804509241</v>
      </c>
      <c r="O1300" t="e">
        <f t="shared" si="185"/>
        <v>#DIV/0!</v>
      </c>
      <c r="P1300">
        <f t="shared" si="186"/>
        <v>0</v>
      </c>
    </row>
    <row r="1301" spans="1:16" x14ac:dyDescent="0.25">
      <c r="A1301">
        <v>11</v>
      </c>
      <c r="B1301" t="s">
        <v>144</v>
      </c>
      <c r="C1301" t="s">
        <v>108</v>
      </c>
      <c r="D1301">
        <v>3</v>
      </c>
      <c r="E1301" t="s">
        <v>2</v>
      </c>
      <c r="F1301">
        <v>3</v>
      </c>
      <c r="G1301" t="s">
        <v>41</v>
      </c>
      <c r="H1301" s="6">
        <v>0</v>
      </c>
      <c r="I1301" s="6">
        <v>0</v>
      </c>
      <c r="J1301" s="6">
        <f>H1301+I1301</f>
        <v>0</v>
      </c>
      <c r="K1301" s="6">
        <v>0</v>
      </c>
      <c r="L1301" s="6">
        <v>0</v>
      </c>
      <c r="M1301" s="7">
        <f>K1301+L1301</f>
        <v>0</v>
      </c>
      <c r="N1301">
        <v>18373.46412345464</v>
      </c>
      <c r="O1301" t="e">
        <f t="shared" si="185"/>
        <v>#DIV/0!</v>
      </c>
      <c r="P1301">
        <f t="shared" si="186"/>
        <v>0</v>
      </c>
    </row>
    <row r="1302" spans="1:16" x14ac:dyDescent="0.25">
      <c r="A1302">
        <v>11</v>
      </c>
      <c r="B1302" t="s">
        <v>144</v>
      </c>
      <c r="C1302" t="s">
        <v>108</v>
      </c>
      <c r="D1302">
        <v>3</v>
      </c>
      <c r="E1302" t="s">
        <v>2</v>
      </c>
      <c r="F1302">
        <v>4</v>
      </c>
      <c r="G1302" t="s">
        <v>42</v>
      </c>
      <c r="H1302" s="6">
        <v>0</v>
      </c>
      <c r="I1302" s="6">
        <v>0</v>
      </c>
      <c r="J1302" s="6">
        <f>H1302+I1302</f>
        <v>0</v>
      </c>
      <c r="K1302" s="6">
        <v>0</v>
      </c>
      <c r="L1302" s="6">
        <v>0</v>
      </c>
      <c r="M1302" s="7">
        <f>K1302+L1302</f>
        <v>0</v>
      </c>
      <c r="N1302">
        <v>4192.5365609269365</v>
      </c>
      <c r="O1302" t="e">
        <f t="shared" si="185"/>
        <v>#DIV/0!</v>
      </c>
      <c r="P1302">
        <f t="shared" si="186"/>
        <v>0</v>
      </c>
    </row>
    <row r="1303" spans="1:16" x14ac:dyDescent="0.25">
      <c r="A1303">
        <v>11</v>
      </c>
      <c r="B1303" t="s">
        <v>144</v>
      </c>
      <c r="C1303" t="s">
        <v>108</v>
      </c>
      <c r="D1303">
        <v>3</v>
      </c>
      <c r="E1303" t="s">
        <v>2</v>
      </c>
      <c r="F1303">
        <v>5</v>
      </c>
      <c r="G1303" t="s">
        <v>43</v>
      </c>
      <c r="H1303" s="6">
        <v>15</v>
      </c>
      <c r="I1303" s="6">
        <v>0</v>
      </c>
      <c r="J1303" s="6">
        <v>15</v>
      </c>
      <c r="K1303" s="7">
        <v>674438.43</v>
      </c>
      <c r="L1303" s="7">
        <v>0</v>
      </c>
      <c r="M1303" s="7">
        <v>674438.43</v>
      </c>
      <c r="N1303">
        <v>19741.122078337339</v>
      </c>
      <c r="O1303">
        <f t="shared" si="185"/>
        <v>44962.562000000005</v>
      </c>
      <c r="P1303">
        <f t="shared" si="186"/>
        <v>34.164138559281099</v>
      </c>
    </row>
    <row r="1304" spans="1:16" x14ac:dyDescent="0.25">
      <c r="A1304">
        <v>11</v>
      </c>
      <c r="B1304" t="s">
        <v>144</v>
      </c>
      <c r="C1304" t="s">
        <v>108</v>
      </c>
      <c r="D1304">
        <v>3</v>
      </c>
      <c r="E1304" t="s">
        <v>2</v>
      </c>
      <c r="F1304">
        <v>6</v>
      </c>
      <c r="G1304" t="s">
        <v>44</v>
      </c>
      <c r="H1304" s="6">
        <v>0</v>
      </c>
      <c r="I1304" s="6">
        <v>0</v>
      </c>
      <c r="J1304" s="6">
        <f t="shared" ref="J1304:J1315" si="187">H1304+I1304</f>
        <v>0</v>
      </c>
      <c r="K1304" s="6">
        <v>0</v>
      </c>
      <c r="L1304" s="6">
        <v>0</v>
      </c>
      <c r="M1304" s="7">
        <f t="shared" ref="M1304:M1315" si="188">K1304+L1304</f>
        <v>0</v>
      </c>
      <c r="N1304">
        <v>3872.726709795375</v>
      </c>
      <c r="O1304" t="e">
        <f t="shared" si="185"/>
        <v>#DIV/0!</v>
      </c>
      <c r="P1304">
        <f t="shared" si="186"/>
        <v>0</v>
      </c>
    </row>
    <row r="1305" spans="1:16" x14ac:dyDescent="0.25">
      <c r="A1305">
        <v>11</v>
      </c>
      <c r="B1305" t="s">
        <v>144</v>
      </c>
      <c r="C1305" t="s">
        <v>108</v>
      </c>
      <c r="D1305">
        <v>3</v>
      </c>
      <c r="E1305" t="s">
        <v>2</v>
      </c>
      <c r="F1305">
        <v>7</v>
      </c>
      <c r="G1305" t="s">
        <v>45</v>
      </c>
      <c r="H1305" s="6">
        <v>0</v>
      </c>
      <c r="I1305" s="6">
        <v>0</v>
      </c>
      <c r="J1305" s="6">
        <f t="shared" si="187"/>
        <v>0</v>
      </c>
      <c r="K1305" s="6">
        <v>0</v>
      </c>
      <c r="L1305" s="6">
        <v>0</v>
      </c>
      <c r="M1305" s="7">
        <f t="shared" si="188"/>
        <v>0</v>
      </c>
      <c r="N1305">
        <v>11026.790531506842</v>
      </c>
      <c r="O1305" t="e">
        <f t="shared" si="185"/>
        <v>#DIV/0!</v>
      </c>
      <c r="P1305">
        <f t="shared" si="186"/>
        <v>0</v>
      </c>
    </row>
    <row r="1306" spans="1:16" x14ac:dyDescent="0.25">
      <c r="A1306">
        <v>11</v>
      </c>
      <c r="B1306" t="s">
        <v>144</v>
      </c>
      <c r="C1306" t="s">
        <v>108</v>
      </c>
      <c r="D1306">
        <v>3</v>
      </c>
      <c r="E1306" t="s">
        <v>2</v>
      </c>
      <c r="F1306">
        <v>8</v>
      </c>
      <c r="G1306" t="s">
        <v>46</v>
      </c>
      <c r="H1306" s="6">
        <v>0</v>
      </c>
      <c r="I1306" s="6">
        <v>0</v>
      </c>
      <c r="J1306" s="6">
        <f t="shared" si="187"/>
        <v>0</v>
      </c>
      <c r="K1306" s="6">
        <v>0</v>
      </c>
      <c r="L1306" s="6">
        <v>0</v>
      </c>
      <c r="M1306" s="7">
        <f t="shared" si="188"/>
        <v>0</v>
      </c>
      <c r="N1306">
        <v>9060.3059254600466</v>
      </c>
      <c r="O1306" t="e">
        <f t="shared" si="185"/>
        <v>#DIV/0!</v>
      </c>
      <c r="P1306">
        <f t="shared" si="186"/>
        <v>0</v>
      </c>
    </row>
    <row r="1307" spans="1:16" x14ac:dyDescent="0.25">
      <c r="A1307">
        <v>11</v>
      </c>
      <c r="B1307" t="s">
        <v>144</v>
      </c>
      <c r="C1307" t="s">
        <v>108</v>
      </c>
      <c r="D1307">
        <v>4</v>
      </c>
      <c r="E1307" t="s">
        <v>3</v>
      </c>
      <c r="F1307">
        <v>1</v>
      </c>
      <c r="G1307" t="s">
        <v>3</v>
      </c>
      <c r="H1307" s="6">
        <v>0</v>
      </c>
      <c r="I1307" s="6">
        <v>0</v>
      </c>
      <c r="J1307" s="6">
        <f t="shared" si="187"/>
        <v>0</v>
      </c>
      <c r="K1307" s="6">
        <v>0</v>
      </c>
      <c r="L1307" s="6">
        <v>0</v>
      </c>
      <c r="M1307" s="7">
        <f t="shared" si="188"/>
        <v>0</v>
      </c>
      <c r="N1307">
        <v>17150.431046697478</v>
      </c>
      <c r="O1307" t="e">
        <f t="shared" si="185"/>
        <v>#DIV/0!</v>
      </c>
      <c r="P1307">
        <f t="shared" si="186"/>
        <v>0</v>
      </c>
    </row>
    <row r="1308" spans="1:16" x14ac:dyDescent="0.25">
      <c r="A1308">
        <v>11</v>
      </c>
      <c r="B1308" t="s">
        <v>144</v>
      </c>
      <c r="C1308" t="s">
        <v>108</v>
      </c>
      <c r="D1308">
        <v>4</v>
      </c>
      <c r="E1308" t="s">
        <v>3</v>
      </c>
      <c r="F1308">
        <v>2</v>
      </c>
      <c r="G1308" t="s">
        <v>47</v>
      </c>
      <c r="H1308" s="6">
        <v>0</v>
      </c>
      <c r="I1308" s="6">
        <v>0</v>
      </c>
      <c r="J1308" s="6">
        <f t="shared" si="187"/>
        <v>0</v>
      </c>
      <c r="K1308" s="6">
        <v>0</v>
      </c>
      <c r="L1308" s="6">
        <v>0</v>
      </c>
      <c r="M1308" s="7">
        <f t="shared" si="188"/>
        <v>0</v>
      </c>
      <c r="N1308">
        <v>6152.6621366593954</v>
      </c>
      <c r="O1308" t="e">
        <f t="shared" si="185"/>
        <v>#DIV/0!</v>
      </c>
      <c r="P1308">
        <f t="shared" si="186"/>
        <v>0</v>
      </c>
    </row>
    <row r="1309" spans="1:16" x14ac:dyDescent="0.25">
      <c r="A1309">
        <v>11</v>
      </c>
      <c r="B1309" t="s">
        <v>144</v>
      </c>
      <c r="C1309" t="s">
        <v>108</v>
      </c>
      <c r="D1309">
        <v>4</v>
      </c>
      <c r="E1309" t="s">
        <v>3</v>
      </c>
      <c r="F1309">
        <v>3</v>
      </c>
      <c r="G1309" t="s">
        <v>48</v>
      </c>
      <c r="H1309" s="6">
        <v>0</v>
      </c>
      <c r="I1309" s="6">
        <v>0</v>
      </c>
      <c r="J1309" s="6">
        <f t="shared" si="187"/>
        <v>0</v>
      </c>
      <c r="K1309" s="6">
        <v>0</v>
      </c>
      <c r="L1309" s="6">
        <v>0</v>
      </c>
      <c r="M1309" s="7">
        <f t="shared" si="188"/>
        <v>0</v>
      </c>
      <c r="N1309">
        <v>4865.0436423250158</v>
      </c>
      <c r="O1309" t="e">
        <f t="shared" si="185"/>
        <v>#DIV/0!</v>
      </c>
      <c r="P1309">
        <f t="shared" si="186"/>
        <v>0</v>
      </c>
    </row>
    <row r="1310" spans="1:16" x14ac:dyDescent="0.25">
      <c r="A1310">
        <v>11</v>
      </c>
      <c r="B1310" t="s">
        <v>144</v>
      </c>
      <c r="C1310" t="s">
        <v>108</v>
      </c>
      <c r="D1310">
        <v>4</v>
      </c>
      <c r="E1310" t="s">
        <v>3</v>
      </c>
      <c r="F1310">
        <v>4</v>
      </c>
      <c r="G1310" t="s">
        <v>49</v>
      </c>
      <c r="H1310" s="6">
        <v>0</v>
      </c>
      <c r="I1310" s="6">
        <v>0</v>
      </c>
      <c r="J1310" s="6">
        <f t="shared" si="187"/>
        <v>0</v>
      </c>
      <c r="K1310" s="6">
        <v>0</v>
      </c>
      <c r="L1310" s="6">
        <v>0</v>
      </c>
      <c r="M1310" s="7">
        <f t="shared" si="188"/>
        <v>0</v>
      </c>
      <c r="N1310">
        <v>6086.0494162007808</v>
      </c>
      <c r="O1310" t="e">
        <f t="shared" si="185"/>
        <v>#DIV/0!</v>
      </c>
      <c r="P1310">
        <f t="shared" si="186"/>
        <v>0</v>
      </c>
    </row>
    <row r="1311" spans="1:16" x14ac:dyDescent="0.25">
      <c r="A1311">
        <v>11</v>
      </c>
      <c r="B1311" t="s">
        <v>144</v>
      </c>
      <c r="C1311" t="s">
        <v>108</v>
      </c>
      <c r="D1311">
        <v>4</v>
      </c>
      <c r="E1311" t="s">
        <v>3</v>
      </c>
      <c r="F1311">
        <v>5</v>
      </c>
      <c r="G1311" t="s">
        <v>50</v>
      </c>
      <c r="H1311" s="6">
        <v>0</v>
      </c>
      <c r="I1311" s="6">
        <v>0</v>
      </c>
      <c r="J1311" s="6">
        <f t="shared" si="187"/>
        <v>0</v>
      </c>
      <c r="K1311" s="6">
        <v>0</v>
      </c>
      <c r="L1311" s="6">
        <v>0</v>
      </c>
      <c r="M1311" s="7">
        <f t="shared" si="188"/>
        <v>0</v>
      </c>
      <c r="N1311">
        <v>7274.0402523411785</v>
      </c>
      <c r="O1311" t="e">
        <f t="shared" si="185"/>
        <v>#DIV/0!</v>
      </c>
      <c r="P1311">
        <f t="shared" si="186"/>
        <v>0</v>
      </c>
    </row>
    <row r="1312" spans="1:16" x14ac:dyDescent="0.25">
      <c r="A1312">
        <v>11</v>
      </c>
      <c r="B1312" t="s">
        <v>144</v>
      </c>
      <c r="C1312" t="s">
        <v>108</v>
      </c>
      <c r="D1312">
        <v>4</v>
      </c>
      <c r="E1312" t="s">
        <v>3</v>
      </c>
      <c r="F1312">
        <v>6</v>
      </c>
      <c r="G1312" t="s">
        <v>51</v>
      </c>
      <c r="H1312" s="6">
        <v>0</v>
      </c>
      <c r="I1312" s="6">
        <v>0</v>
      </c>
      <c r="J1312" s="6">
        <f t="shared" si="187"/>
        <v>0</v>
      </c>
      <c r="K1312" s="6">
        <v>0</v>
      </c>
      <c r="L1312" s="6">
        <v>0</v>
      </c>
      <c r="M1312" s="7">
        <f t="shared" si="188"/>
        <v>0</v>
      </c>
      <c r="N1312">
        <v>2969.4718344211633</v>
      </c>
      <c r="O1312" t="e">
        <f t="shared" si="185"/>
        <v>#DIV/0!</v>
      </c>
      <c r="P1312">
        <f t="shared" si="186"/>
        <v>0</v>
      </c>
    </row>
    <row r="1313" spans="1:16" x14ac:dyDescent="0.25">
      <c r="A1313">
        <v>11</v>
      </c>
      <c r="B1313" t="s">
        <v>144</v>
      </c>
      <c r="C1313" t="s">
        <v>108</v>
      </c>
      <c r="D1313">
        <v>4</v>
      </c>
      <c r="E1313" t="s">
        <v>3</v>
      </c>
      <c r="F1313">
        <v>7</v>
      </c>
      <c r="G1313" t="s">
        <v>52</v>
      </c>
      <c r="H1313" s="6">
        <v>0</v>
      </c>
      <c r="I1313" s="6">
        <v>0</v>
      </c>
      <c r="J1313" s="6">
        <f t="shared" si="187"/>
        <v>0</v>
      </c>
      <c r="K1313" s="6">
        <v>0</v>
      </c>
      <c r="L1313" s="6">
        <v>0</v>
      </c>
      <c r="M1313" s="7">
        <f t="shared" si="188"/>
        <v>0</v>
      </c>
      <c r="N1313">
        <v>2301.4575729954663</v>
      </c>
      <c r="O1313" t="e">
        <f t="shared" si="185"/>
        <v>#DIV/0!</v>
      </c>
      <c r="P1313">
        <f t="shared" si="186"/>
        <v>0</v>
      </c>
    </row>
    <row r="1314" spans="1:16" x14ac:dyDescent="0.25">
      <c r="A1314">
        <v>11</v>
      </c>
      <c r="B1314" t="s">
        <v>144</v>
      </c>
      <c r="C1314" t="s">
        <v>108</v>
      </c>
      <c r="D1314">
        <v>4</v>
      </c>
      <c r="E1314" t="s">
        <v>3</v>
      </c>
      <c r="F1314">
        <v>8</v>
      </c>
      <c r="G1314" t="s">
        <v>53</v>
      </c>
      <c r="H1314" s="6">
        <v>0</v>
      </c>
      <c r="I1314" s="6">
        <v>0</v>
      </c>
      <c r="J1314" s="6">
        <f t="shared" si="187"/>
        <v>0</v>
      </c>
      <c r="K1314" s="6">
        <v>0</v>
      </c>
      <c r="L1314" s="6">
        <v>0</v>
      </c>
      <c r="M1314" s="7">
        <f t="shared" si="188"/>
        <v>0</v>
      </c>
      <c r="N1314">
        <v>2391.1539026940036</v>
      </c>
      <c r="O1314" t="e">
        <f t="shared" si="185"/>
        <v>#DIV/0!</v>
      </c>
      <c r="P1314">
        <f t="shared" si="186"/>
        <v>0</v>
      </c>
    </row>
    <row r="1315" spans="1:16" x14ac:dyDescent="0.25">
      <c r="A1315">
        <v>11</v>
      </c>
      <c r="B1315" t="s">
        <v>144</v>
      </c>
      <c r="C1315" t="s">
        <v>108</v>
      </c>
      <c r="D1315">
        <v>4</v>
      </c>
      <c r="E1315" t="s">
        <v>3</v>
      </c>
      <c r="F1315">
        <v>9</v>
      </c>
      <c r="G1315" t="s">
        <v>54</v>
      </c>
      <c r="H1315" s="6">
        <v>0</v>
      </c>
      <c r="I1315" s="6">
        <v>0</v>
      </c>
      <c r="J1315" s="6">
        <f t="shared" si="187"/>
        <v>0</v>
      </c>
      <c r="K1315" s="6">
        <v>0</v>
      </c>
      <c r="L1315" s="6">
        <v>0</v>
      </c>
      <c r="M1315" s="7">
        <f t="shared" si="188"/>
        <v>0</v>
      </c>
      <c r="N1315">
        <v>3226.690718407247</v>
      </c>
      <c r="O1315" t="e">
        <f t="shared" si="185"/>
        <v>#DIV/0!</v>
      </c>
      <c r="P1315">
        <f t="shared" si="186"/>
        <v>0</v>
      </c>
    </row>
    <row r="1316" spans="1:16" x14ac:dyDescent="0.25">
      <c r="A1316">
        <v>11</v>
      </c>
      <c r="B1316" t="s">
        <v>144</v>
      </c>
      <c r="C1316" t="s">
        <v>108</v>
      </c>
      <c r="D1316">
        <v>4</v>
      </c>
      <c r="E1316" t="s">
        <v>3</v>
      </c>
      <c r="F1316">
        <v>10</v>
      </c>
      <c r="G1316" t="s">
        <v>55</v>
      </c>
      <c r="H1316" s="6">
        <v>470</v>
      </c>
      <c r="I1316" s="6">
        <v>0</v>
      </c>
      <c r="J1316" s="6">
        <v>470</v>
      </c>
      <c r="K1316" s="7">
        <v>12816808.5</v>
      </c>
      <c r="L1316" s="7">
        <v>0</v>
      </c>
      <c r="M1316" s="7">
        <v>12816808.5</v>
      </c>
      <c r="N1316">
        <v>23811.42955703714</v>
      </c>
      <c r="O1316">
        <f t="shared" si="185"/>
        <v>27269.805319148934</v>
      </c>
      <c r="P1316">
        <f t="shared" si="186"/>
        <v>538.2628736884119</v>
      </c>
    </row>
    <row r="1317" spans="1:16" x14ac:dyDescent="0.25">
      <c r="A1317">
        <v>11</v>
      </c>
      <c r="B1317" t="s">
        <v>144</v>
      </c>
      <c r="C1317" t="s">
        <v>108</v>
      </c>
      <c r="D1317">
        <v>5</v>
      </c>
      <c r="E1317" t="s">
        <v>4</v>
      </c>
      <c r="F1317">
        <v>1</v>
      </c>
      <c r="G1317" t="s">
        <v>56</v>
      </c>
      <c r="H1317" s="6">
        <v>35</v>
      </c>
      <c r="I1317" s="6">
        <v>0</v>
      </c>
      <c r="J1317" s="6">
        <v>35</v>
      </c>
      <c r="K1317" s="7">
        <v>349300</v>
      </c>
      <c r="L1317" s="7">
        <v>0</v>
      </c>
      <c r="M1317" s="7">
        <v>349300</v>
      </c>
      <c r="N1317">
        <v>16777.863115433272</v>
      </c>
      <c r="O1317">
        <f t="shared" si="185"/>
        <v>9980</v>
      </c>
      <c r="P1317">
        <f t="shared" si="186"/>
        <v>20.819099404780168</v>
      </c>
    </row>
    <row r="1318" spans="1:16" x14ac:dyDescent="0.25">
      <c r="A1318">
        <v>11</v>
      </c>
      <c r="B1318" t="s">
        <v>144</v>
      </c>
      <c r="C1318" t="s">
        <v>108</v>
      </c>
      <c r="D1318">
        <v>5</v>
      </c>
      <c r="E1318" t="s">
        <v>4</v>
      </c>
      <c r="F1318">
        <v>2</v>
      </c>
      <c r="G1318" t="s">
        <v>57</v>
      </c>
      <c r="H1318" s="6">
        <v>0</v>
      </c>
      <c r="I1318" s="6">
        <v>0</v>
      </c>
      <c r="J1318" s="6">
        <f>H1318+I1318</f>
        <v>0</v>
      </c>
      <c r="K1318" s="7">
        <v>0</v>
      </c>
      <c r="L1318" s="7">
        <v>0</v>
      </c>
      <c r="M1318" s="7">
        <f>K1318+L1318</f>
        <v>0</v>
      </c>
      <c r="N1318">
        <v>17276.049141654847</v>
      </c>
      <c r="O1318" t="e">
        <f t="shared" si="185"/>
        <v>#DIV/0!</v>
      </c>
      <c r="P1318">
        <f t="shared" si="186"/>
        <v>0</v>
      </c>
    </row>
    <row r="1319" spans="1:16" x14ac:dyDescent="0.25">
      <c r="A1319">
        <v>11</v>
      </c>
      <c r="B1319" t="s">
        <v>144</v>
      </c>
      <c r="C1319" t="s">
        <v>108</v>
      </c>
      <c r="D1319">
        <v>5</v>
      </c>
      <c r="E1319" t="s">
        <v>4</v>
      </c>
      <c r="F1319">
        <v>3</v>
      </c>
      <c r="G1319" t="s">
        <v>58</v>
      </c>
      <c r="H1319" s="6">
        <v>225</v>
      </c>
      <c r="I1319" s="6">
        <v>0</v>
      </c>
      <c r="J1319" s="6">
        <v>225</v>
      </c>
      <c r="K1319" s="7">
        <v>10116576.449999999</v>
      </c>
      <c r="L1319" s="7">
        <v>0</v>
      </c>
      <c r="M1319" s="7">
        <v>10116576.449999999</v>
      </c>
      <c r="N1319">
        <v>16989.192986664159</v>
      </c>
      <c r="O1319">
        <f t="shared" si="185"/>
        <v>44962.561999999998</v>
      </c>
      <c r="P1319">
        <f t="shared" si="186"/>
        <v>595.47127741388954</v>
      </c>
    </row>
    <row r="1320" spans="1:16" x14ac:dyDescent="0.25">
      <c r="A1320">
        <v>11</v>
      </c>
      <c r="B1320" t="s">
        <v>144</v>
      </c>
      <c r="C1320" t="s">
        <v>108</v>
      </c>
      <c r="D1320">
        <v>5</v>
      </c>
      <c r="E1320" t="s">
        <v>4</v>
      </c>
      <c r="F1320">
        <v>4</v>
      </c>
      <c r="G1320" t="s">
        <v>59</v>
      </c>
      <c r="H1320" s="6">
        <v>150</v>
      </c>
      <c r="I1320" s="6">
        <v>0</v>
      </c>
      <c r="J1320" s="6">
        <v>150</v>
      </c>
      <c r="K1320" s="7">
        <v>6744384.2999999998</v>
      </c>
      <c r="L1320" s="7">
        <v>0</v>
      </c>
      <c r="M1320" s="7">
        <v>6744384.2999999998</v>
      </c>
      <c r="N1320">
        <v>7901.3779759508561</v>
      </c>
      <c r="O1320">
        <f t="shared" si="185"/>
        <v>44962.561999999998</v>
      </c>
      <c r="P1320">
        <f t="shared" si="186"/>
        <v>853.57064559215405</v>
      </c>
    </row>
    <row r="1321" spans="1:16" x14ac:dyDescent="0.25">
      <c r="A1321">
        <v>11</v>
      </c>
      <c r="B1321" t="s">
        <v>144</v>
      </c>
      <c r="C1321" t="s">
        <v>108</v>
      </c>
      <c r="D1321">
        <v>5</v>
      </c>
      <c r="E1321" t="s">
        <v>4</v>
      </c>
      <c r="F1321">
        <v>5</v>
      </c>
      <c r="G1321" t="s">
        <v>60</v>
      </c>
      <c r="H1321" s="6">
        <v>5</v>
      </c>
      <c r="I1321" s="6">
        <v>0</v>
      </c>
      <c r="J1321" s="6">
        <v>5</v>
      </c>
      <c r="K1321" s="7">
        <v>172181.97</v>
      </c>
      <c r="L1321" s="7">
        <v>0</v>
      </c>
      <c r="M1321" s="7">
        <v>172181.97</v>
      </c>
      <c r="N1321">
        <v>12854.749731311969</v>
      </c>
      <c r="O1321">
        <f t="shared" si="185"/>
        <v>34436.394</v>
      </c>
      <c r="P1321">
        <f t="shared" si="186"/>
        <v>13.394424131073841</v>
      </c>
    </row>
    <row r="1322" spans="1:16" x14ac:dyDescent="0.25">
      <c r="A1322">
        <v>11</v>
      </c>
      <c r="B1322" t="s">
        <v>144</v>
      </c>
      <c r="C1322" t="s">
        <v>108</v>
      </c>
      <c r="D1322">
        <v>5</v>
      </c>
      <c r="E1322" t="s">
        <v>4</v>
      </c>
      <c r="F1322">
        <v>6</v>
      </c>
      <c r="G1322" t="s">
        <v>61</v>
      </c>
      <c r="H1322" s="6">
        <v>0</v>
      </c>
      <c r="I1322" s="6">
        <v>0</v>
      </c>
      <c r="J1322" s="6">
        <f>H1322+I1322</f>
        <v>0</v>
      </c>
      <c r="K1322" s="7">
        <v>0</v>
      </c>
      <c r="L1322" s="7">
        <v>0</v>
      </c>
      <c r="M1322" s="7">
        <f>K1322+L1322</f>
        <v>0</v>
      </c>
      <c r="N1322">
        <v>8908.6907515189141</v>
      </c>
      <c r="O1322" t="e">
        <f t="shared" si="185"/>
        <v>#DIV/0!</v>
      </c>
      <c r="P1322">
        <f t="shared" si="186"/>
        <v>0</v>
      </c>
    </row>
    <row r="1323" spans="1:16" x14ac:dyDescent="0.25">
      <c r="A1323">
        <v>11</v>
      </c>
      <c r="B1323" t="s">
        <v>144</v>
      </c>
      <c r="C1323" t="s">
        <v>108</v>
      </c>
      <c r="D1323">
        <v>5</v>
      </c>
      <c r="E1323" t="s">
        <v>4</v>
      </c>
      <c r="F1323">
        <v>7</v>
      </c>
      <c r="G1323" t="s">
        <v>62</v>
      </c>
      <c r="H1323" s="6">
        <v>75</v>
      </c>
      <c r="I1323" s="6">
        <v>0</v>
      </c>
      <c r="J1323" s="6">
        <v>75</v>
      </c>
      <c r="K1323" s="7">
        <v>3372192.15</v>
      </c>
      <c r="L1323" s="7">
        <v>0</v>
      </c>
      <c r="M1323" s="7">
        <v>3372192.15</v>
      </c>
      <c r="N1323">
        <v>7246.3983524414798</v>
      </c>
      <c r="O1323">
        <f t="shared" si="185"/>
        <v>44962.561999999998</v>
      </c>
      <c r="P1323">
        <f t="shared" si="186"/>
        <v>465.36113335031189</v>
      </c>
    </row>
    <row r="1324" spans="1:16" x14ac:dyDescent="0.25">
      <c r="A1324">
        <v>11</v>
      </c>
      <c r="B1324" t="s">
        <v>144</v>
      </c>
      <c r="C1324" t="s">
        <v>108</v>
      </c>
      <c r="D1324">
        <v>5</v>
      </c>
      <c r="E1324" t="s">
        <v>4</v>
      </c>
      <c r="F1324">
        <v>8</v>
      </c>
      <c r="G1324" t="s">
        <v>63</v>
      </c>
      <c r="H1324" s="6">
        <v>0</v>
      </c>
      <c r="I1324" s="6">
        <v>0</v>
      </c>
      <c r="J1324" s="6">
        <f>H1324+I1324</f>
        <v>0</v>
      </c>
      <c r="K1324" s="7">
        <v>0</v>
      </c>
      <c r="L1324" s="7">
        <v>0</v>
      </c>
      <c r="M1324" s="7">
        <f>K1324+L1324</f>
        <v>0</v>
      </c>
      <c r="N1324">
        <v>5191.9853641216414</v>
      </c>
      <c r="O1324" t="e">
        <f t="shared" si="185"/>
        <v>#DIV/0!</v>
      </c>
      <c r="P1324">
        <f t="shared" si="186"/>
        <v>0</v>
      </c>
    </row>
    <row r="1325" spans="1:16" x14ac:dyDescent="0.25">
      <c r="A1325">
        <v>11</v>
      </c>
      <c r="B1325" t="s">
        <v>144</v>
      </c>
      <c r="C1325" t="s">
        <v>108</v>
      </c>
      <c r="D1325">
        <v>5</v>
      </c>
      <c r="E1325" t="s">
        <v>4</v>
      </c>
      <c r="F1325">
        <v>9</v>
      </c>
      <c r="G1325" t="s">
        <v>64</v>
      </c>
      <c r="H1325" s="6">
        <v>35</v>
      </c>
      <c r="I1325" s="6">
        <v>0</v>
      </c>
      <c r="J1325" s="6">
        <v>35</v>
      </c>
      <c r="K1325" s="7">
        <v>1573689.67</v>
      </c>
      <c r="L1325" s="7">
        <v>0</v>
      </c>
      <c r="M1325" s="7">
        <v>1573689.67</v>
      </c>
      <c r="N1325">
        <v>4441.1434394820544</v>
      </c>
      <c r="O1325">
        <f t="shared" si="185"/>
        <v>44962.561999999998</v>
      </c>
      <c r="P1325">
        <f t="shared" si="186"/>
        <v>354.3433558145851</v>
      </c>
    </row>
    <row r="1326" spans="1:16" x14ac:dyDescent="0.25">
      <c r="A1326">
        <v>11</v>
      </c>
      <c r="B1326" t="s">
        <v>144</v>
      </c>
      <c r="C1326" t="s">
        <v>108</v>
      </c>
      <c r="D1326">
        <v>5</v>
      </c>
      <c r="E1326" t="s">
        <v>4</v>
      </c>
      <c r="F1326">
        <v>10</v>
      </c>
      <c r="G1326" t="s">
        <v>65</v>
      </c>
      <c r="H1326" s="6">
        <v>50</v>
      </c>
      <c r="I1326" s="6">
        <v>0</v>
      </c>
      <c r="J1326" s="6">
        <v>50</v>
      </c>
      <c r="K1326" s="7">
        <v>2248128.1</v>
      </c>
      <c r="L1326" s="7">
        <v>0</v>
      </c>
      <c r="M1326" s="7">
        <v>2248128.1</v>
      </c>
      <c r="N1326">
        <v>12524.955688108188</v>
      </c>
      <c r="O1326">
        <f t="shared" si="185"/>
        <v>44962.562000000005</v>
      </c>
      <c r="P1326">
        <f t="shared" si="186"/>
        <v>179.4919004890759</v>
      </c>
    </row>
    <row r="1327" spans="1:16" x14ac:dyDescent="0.25">
      <c r="A1327">
        <v>11</v>
      </c>
      <c r="B1327" t="s">
        <v>144</v>
      </c>
      <c r="C1327" t="s">
        <v>108</v>
      </c>
      <c r="D1327">
        <v>5</v>
      </c>
      <c r="E1327" t="s">
        <v>4</v>
      </c>
      <c r="F1327">
        <v>11</v>
      </c>
      <c r="G1327" t="s">
        <v>66</v>
      </c>
      <c r="H1327" s="6">
        <v>100</v>
      </c>
      <c r="I1327" s="6">
        <v>0</v>
      </c>
      <c r="J1327" s="6">
        <v>100</v>
      </c>
      <c r="K1327" s="7">
        <v>4496256.2</v>
      </c>
      <c r="L1327" s="7">
        <v>0</v>
      </c>
      <c r="M1327" s="7">
        <v>4496256.2</v>
      </c>
      <c r="N1327">
        <v>2673.2070571097288</v>
      </c>
      <c r="O1327">
        <f t="shared" si="185"/>
        <v>44962.562000000005</v>
      </c>
      <c r="P1327">
        <f t="shared" si="186"/>
        <v>1681.9707953567024</v>
      </c>
    </row>
    <row r="1328" spans="1:16" x14ac:dyDescent="0.25">
      <c r="A1328">
        <v>11</v>
      </c>
      <c r="B1328" t="s">
        <v>144</v>
      </c>
      <c r="C1328" t="s">
        <v>108</v>
      </c>
      <c r="D1328">
        <v>6</v>
      </c>
      <c r="E1328" t="s">
        <v>5</v>
      </c>
      <c r="F1328">
        <v>1</v>
      </c>
      <c r="G1328" t="s">
        <v>5</v>
      </c>
      <c r="H1328" s="6">
        <v>225</v>
      </c>
      <c r="I1328" s="6">
        <v>0</v>
      </c>
      <c r="J1328" s="6">
        <v>225</v>
      </c>
      <c r="K1328" s="7">
        <v>9853422.25</v>
      </c>
      <c r="L1328" s="7">
        <v>0</v>
      </c>
      <c r="M1328" s="7">
        <v>9853422.25</v>
      </c>
      <c r="N1328">
        <v>35284.844375583321</v>
      </c>
      <c r="O1328">
        <f t="shared" ref="O1328:O1344" si="189">K1328/H1328</f>
        <v>43792.98777777778</v>
      </c>
      <c r="P1328">
        <f t="shared" ref="P1328:P1344" si="190">K1328/N1328</f>
        <v>279.25366894400838</v>
      </c>
    </row>
    <row r="1329" spans="1:16" x14ac:dyDescent="0.25">
      <c r="A1329">
        <v>11</v>
      </c>
      <c r="B1329" t="s">
        <v>144</v>
      </c>
      <c r="C1329" t="s">
        <v>108</v>
      </c>
      <c r="D1329">
        <v>6</v>
      </c>
      <c r="E1329" t="s">
        <v>5</v>
      </c>
      <c r="F1329">
        <v>2</v>
      </c>
      <c r="G1329" t="s">
        <v>67</v>
      </c>
      <c r="H1329" s="6">
        <v>0</v>
      </c>
      <c r="I1329" s="6">
        <v>0</v>
      </c>
      <c r="J1329" s="6">
        <f>H1329+I1329</f>
        <v>0</v>
      </c>
      <c r="K1329" s="7">
        <v>0</v>
      </c>
      <c r="L1329" s="7">
        <v>0</v>
      </c>
      <c r="M1329" s="7">
        <f>K1329+L1329</f>
        <v>0</v>
      </c>
      <c r="N1329">
        <v>7377.8999719401199</v>
      </c>
      <c r="O1329" t="e">
        <f t="shared" si="189"/>
        <v>#DIV/0!</v>
      </c>
      <c r="P1329">
        <f t="shared" si="190"/>
        <v>0</v>
      </c>
    </row>
    <row r="1330" spans="1:16" x14ac:dyDescent="0.25">
      <c r="A1330">
        <v>11</v>
      </c>
      <c r="B1330" t="s">
        <v>144</v>
      </c>
      <c r="C1330" t="s">
        <v>108</v>
      </c>
      <c r="D1330">
        <v>6</v>
      </c>
      <c r="E1330" t="s">
        <v>5</v>
      </c>
      <c r="F1330">
        <v>3</v>
      </c>
      <c r="G1330" t="s">
        <v>68</v>
      </c>
      <c r="H1330" s="6">
        <v>145</v>
      </c>
      <c r="I1330" s="6">
        <v>0</v>
      </c>
      <c r="J1330" s="6">
        <v>145</v>
      </c>
      <c r="K1330" s="7">
        <v>6344658.6799999997</v>
      </c>
      <c r="L1330" s="7">
        <v>0</v>
      </c>
      <c r="M1330" s="7">
        <v>6344658.6799999997</v>
      </c>
      <c r="N1330">
        <v>22247.547759184497</v>
      </c>
      <c r="O1330">
        <f t="shared" si="189"/>
        <v>43756.266758620688</v>
      </c>
      <c r="P1330">
        <f t="shared" si="190"/>
        <v>285.18463017483452</v>
      </c>
    </row>
    <row r="1331" spans="1:16" x14ac:dyDescent="0.25">
      <c r="A1331">
        <v>11</v>
      </c>
      <c r="B1331" t="s">
        <v>144</v>
      </c>
      <c r="C1331" t="s">
        <v>108</v>
      </c>
      <c r="D1331">
        <v>6</v>
      </c>
      <c r="E1331" t="s">
        <v>5</v>
      </c>
      <c r="F1331">
        <v>4</v>
      </c>
      <c r="G1331" t="s">
        <v>69</v>
      </c>
      <c r="H1331" s="6">
        <v>35</v>
      </c>
      <c r="I1331" s="6">
        <v>0</v>
      </c>
      <c r="J1331" s="6">
        <v>35</v>
      </c>
      <c r="K1331" s="7">
        <v>1521058.83</v>
      </c>
      <c r="L1331" s="7">
        <v>0</v>
      </c>
      <c r="M1331" s="7">
        <v>1521058.83</v>
      </c>
      <c r="N1331">
        <v>3256.3111550215913</v>
      </c>
      <c r="O1331">
        <f t="shared" si="189"/>
        <v>43458.823714285718</v>
      </c>
      <c r="P1331">
        <f t="shared" si="190"/>
        <v>467.11102151720343</v>
      </c>
    </row>
    <row r="1332" spans="1:16" x14ac:dyDescent="0.25">
      <c r="A1332">
        <v>11</v>
      </c>
      <c r="B1332" t="s">
        <v>144</v>
      </c>
      <c r="C1332" t="s">
        <v>108</v>
      </c>
      <c r="D1332">
        <v>6</v>
      </c>
      <c r="E1332" t="s">
        <v>5</v>
      </c>
      <c r="F1332">
        <v>5</v>
      </c>
      <c r="G1332" t="s">
        <v>70</v>
      </c>
      <c r="H1332" s="6">
        <v>0</v>
      </c>
      <c r="I1332" s="6">
        <v>0</v>
      </c>
      <c r="J1332" s="6">
        <f>H1332+I1332</f>
        <v>0</v>
      </c>
      <c r="K1332" s="7">
        <v>0</v>
      </c>
      <c r="L1332" s="7">
        <v>0</v>
      </c>
      <c r="M1332" s="7">
        <f>K1332+L1332</f>
        <v>0</v>
      </c>
      <c r="N1332">
        <v>10520.164013837739</v>
      </c>
      <c r="O1332" t="e">
        <f t="shared" si="189"/>
        <v>#DIV/0!</v>
      </c>
      <c r="P1332">
        <f t="shared" si="190"/>
        <v>0</v>
      </c>
    </row>
    <row r="1333" spans="1:16" x14ac:dyDescent="0.25">
      <c r="A1333">
        <v>11</v>
      </c>
      <c r="B1333" t="s">
        <v>144</v>
      </c>
      <c r="C1333" t="s">
        <v>108</v>
      </c>
      <c r="D1333">
        <v>6</v>
      </c>
      <c r="E1333" t="s">
        <v>5</v>
      </c>
      <c r="F1333">
        <v>6</v>
      </c>
      <c r="G1333" t="s">
        <v>71</v>
      </c>
      <c r="H1333" s="6">
        <v>185</v>
      </c>
      <c r="I1333" s="6">
        <v>0</v>
      </c>
      <c r="J1333" s="6">
        <v>185</v>
      </c>
      <c r="K1333" s="7">
        <v>8054919.7699999996</v>
      </c>
      <c r="L1333" s="7">
        <v>0</v>
      </c>
      <c r="M1333" s="7">
        <v>8054919.7699999996</v>
      </c>
      <c r="N1333">
        <v>7689.5675695475775</v>
      </c>
      <c r="O1333">
        <f t="shared" si="189"/>
        <v>43540.106864864865</v>
      </c>
      <c r="P1333">
        <f t="shared" si="190"/>
        <v>1047.5127108446643</v>
      </c>
    </row>
    <row r="1334" spans="1:16" x14ac:dyDescent="0.25">
      <c r="A1334">
        <v>11</v>
      </c>
      <c r="B1334" t="s">
        <v>144</v>
      </c>
      <c r="C1334" t="s">
        <v>108</v>
      </c>
      <c r="D1334">
        <v>6</v>
      </c>
      <c r="E1334" t="s">
        <v>5</v>
      </c>
      <c r="F1334">
        <v>7</v>
      </c>
      <c r="G1334" t="s">
        <v>72</v>
      </c>
      <c r="H1334" s="6">
        <v>0</v>
      </c>
      <c r="I1334" s="6">
        <v>0</v>
      </c>
      <c r="J1334" s="6">
        <f>H1334+I1334</f>
        <v>0</v>
      </c>
      <c r="K1334" s="7">
        <v>0</v>
      </c>
      <c r="L1334" s="7">
        <v>0</v>
      </c>
      <c r="M1334" s="7">
        <f>K1334+L1334</f>
        <v>0</v>
      </c>
      <c r="N1334">
        <v>14123.612221792979</v>
      </c>
      <c r="O1334" t="e">
        <f t="shared" si="189"/>
        <v>#DIV/0!</v>
      </c>
      <c r="P1334">
        <f t="shared" si="190"/>
        <v>0</v>
      </c>
    </row>
    <row r="1335" spans="1:16" x14ac:dyDescent="0.25">
      <c r="A1335">
        <v>11</v>
      </c>
      <c r="B1335" t="s">
        <v>144</v>
      </c>
      <c r="C1335" t="s">
        <v>108</v>
      </c>
      <c r="D1335">
        <v>6</v>
      </c>
      <c r="E1335" t="s">
        <v>5</v>
      </c>
      <c r="F1335">
        <v>8</v>
      </c>
      <c r="G1335" t="s">
        <v>73</v>
      </c>
      <c r="H1335" s="6">
        <v>70</v>
      </c>
      <c r="I1335" s="6">
        <v>0</v>
      </c>
      <c r="J1335" s="6">
        <v>70</v>
      </c>
      <c r="K1335" s="7">
        <v>3147379.34</v>
      </c>
      <c r="L1335" s="7">
        <v>0</v>
      </c>
      <c r="M1335" s="7">
        <v>3147379.34</v>
      </c>
      <c r="N1335">
        <v>17315.743941225446</v>
      </c>
      <c r="O1335">
        <f t="shared" si="189"/>
        <v>44962.561999999998</v>
      </c>
      <c r="P1335">
        <f t="shared" si="190"/>
        <v>181.76402646534271</v>
      </c>
    </row>
    <row r="1336" spans="1:16" x14ac:dyDescent="0.25">
      <c r="A1336">
        <v>11</v>
      </c>
      <c r="B1336" t="s">
        <v>144</v>
      </c>
      <c r="C1336" t="s">
        <v>108</v>
      </c>
      <c r="D1336">
        <v>6</v>
      </c>
      <c r="E1336" t="s">
        <v>5</v>
      </c>
      <c r="F1336">
        <v>9</v>
      </c>
      <c r="G1336" t="s">
        <v>74</v>
      </c>
      <c r="H1336" s="6">
        <v>150</v>
      </c>
      <c r="I1336" s="6">
        <v>0</v>
      </c>
      <c r="J1336" s="6">
        <v>150</v>
      </c>
      <c r="K1336" s="7">
        <v>6744384.2999999998</v>
      </c>
      <c r="L1336" s="7">
        <v>0</v>
      </c>
      <c r="M1336" s="7">
        <v>6744384.2999999998</v>
      </c>
      <c r="N1336">
        <v>5283.9701376475314</v>
      </c>
      <c r="O1336">
        <f t="shared" si="189"/>
        <v>44962.561999999998</v>
      </c>
      <c r="P1336">
        <f t="shared" si="190"/>
        <v>1276.3857713629429</v>
      </c>
    </row>
    <row r="1337" spans="1:16" x14ac:dyDescent="0.25">
      <c r="A1337">
        <v>11</v>
      </c>
      <c r="B1337" t="s">
        <v>144</v>
      </c>
      <c r="C1337" t="s">
        <v>108</v>
      </c>
      <c r="D1337">
        <v>6</v>
      </c>
      <c r="E1337" t="s">
        <v>5</v>
      </c>
      <c r="F1337">
        <v>10</v>
      </c>
      <c r="G1337" t="s">
        <v>75</v>
      </c>
      <c r="H1337" s="6">
        <v>0</v>
      </c>
      <c r="I1337" s="6">
        <v>0</v>
      </c>
      <c r="J1337" s="6">
        <f>H1337+I1337</f>
        <v>0</v>
      </c>
      <c r="K1337" s="7">
        <v>0</v>
      </c>
      <c r="L1337" s="7">
        <v>0</v>
      </c>
      <c r="M1337" s="7">
        <f>K1337+L1337</f>
        <v>0</v>
      </c>
      <c r="N1337">
        <v>12641.491396565345</v>
      </c>
      <c r="O1337" t="e">
        <f t="shared" si="189"/>
        <v>#DIV/0!</v>
      </c>
      <c r="P1337">
        <f t="shared" si="190"/>
        <v>0</v>
      </c>
    </row>
    <row r="1338" spans="1:16" x14ac:dyDescent="0.25">
      <c r="A1338">
        <v>11</v>
      </c>
      <c r="B1338" t="s">
        <v>144</v>
      </c>
      <c r="C1338" t="s">
        <v>108</v>
      </c>
      <c r="D1338">
        <v>6</v>
      </c>
      <c r="E1338" t="s">
        <v>5</v>
      </c>
      <c r="F1338">
        <v>11</v>
      </c>
      <c r="G1338" t="s">
        <v>76</v>
      </c>
      <c r="H1338" s="6">
        <v>0</v>
      </c>
      <c r="I1338" s="6">
        <v>0</v>
      </c>
      <c r="J1338" s="6">
        <f>H1338+I1338</f>
        <v>0</v>
      </c>
      <c r="K1338" s="7">
        <v>0</v>
      </c>
      <c r="L1338" s="7">
        <v>0</v>
      </c>
      <c r="M1338" s="7">
        <f>K1338+L1338</f>
        <v>0</v>
      </c>
      <c r="N1338">
        <v>4938.3502204181432</v>
      </c>
      <c r="O1338" t="e">
        <f t="shared" si="189"/>
        <v>#DIV/0!</v>
      </c>
      <c r="P1338">
        <f t="shared" si="190"/>
        <v>0</v>
      </c>
    </row>
    <row r="1339" spans="1:16" x14ac:dyDescent="0.25">
      <c r="A1339">
        <v>11</v>
      </c>
      <c r="B1339" t="s">
        <v>144</v>
      </c>
      <c r="C1339" t="s">
        <v>108</v>
      </c>
      <c r="D1339">
        <v>7</v>
      </c>
      <c r="E1339" t="s">
        <v>6</v>
      </c>
      <c r="F1339">
        <v>1</v>
      </c>
      <c r="G1339" t="s">
        <v>6</v>
      </c>
      <c r="H1339" s="6">
        <v>440</v>
      </c>
      <c r="I1339" s="6">
        <v>0</v>
      </c>
      <c r="J1339" s="6">
        <v>440</v>
      </c>
      <c r="K1339" s="7">
        <v>11746708.460000001</v>
      </c>
      <c r="L1339" s="7">
        <v>0</v>
      </c>
      <c r="M1339" s="7">
        <v>11746708.460000001</v>
      </c>
      <c r="N1339">
        <v>32918.459209620392</v>
      </c>
      <c r="O1339">
        <f t="shared" si="189"/>
        <v>26697.064681818185</v>
      </c>
      <c r="P1339">
        <f t="shared" si="190"/>
        <v>356.8425965868729</v>
      </c>
    </row>
    <row r="1340" spans="1:16" x14ac:dyDescent="0.25">
      <c r="A1340">
        <v>11</v>
      </c>
      <c r="B1340" t="s">
        <v>144</v>
      </c>
      <c r="C1340" t="s">
        <v>108</v>
      </c>
      <c r="D1340">
        <v>7</v>
      </c>
      <c r="E1340" t="s">
        <v>6</v>
      </c>
      <c r="F1340">
        <v>2</v>
      </c>
      <c r="G1340" t="s">
        <v>77</v>
      </c>
      <c r="H1340" s="6">
        <v>50</v>
      </c>
      <c r="I1340" s="6">
        <v>0</v>
      </c>
      <c r="J1340" s="6">
        <v>50</v>
      </c>
      <c r="K1340" s="7">
        <v>1721819.7</v>
      </c>
      <c r="L1340" s="7">
        <v>0</v>
      </c>
      <c r="M1340" s="7">
        <v>1721819.7</v>
      </c>
      <c r="N1340">
        <v>46173.836792201844</v>
      </c>
      <c r="O1340">
        <f t="shared" si="189"/>
        <v>34436.394</v>
      </c>
      <c r="P1340">
        <f t="shared" si="190"/>
        <v>37.289942088823615</v>
      </c>
    </row>
    <row r="1341" spans="1:16" x14ac:dyDescent="0.25">
      <c r="A1341">
        <v>11</v>
      </c>
      <c r="B1341" t="s">
        <v>144</v>
      </c>
      <c r="C1341" t="s">
        <v>108</v>
      </c>
      <c r="D1341">
        <v>7</v>
      </c>
      <c r="E1341" t="s">
        <v>6</v>
      </c>
      <c r="F1341">
        <v>3</v>
      </c>
      <c r="G1341" t="s">
        <v>78</v>
      </c>
      <c r="H1341" s="6">
        <v>100</v>
      </c>
      <c r="I1341" s="6">
        <v>0</v>
      </c>
      <c r="J1341" s="6">
        <v>100</v>
      </c>
      <c r="K1341" s="7">
        <v>4146430.58</v>
      </c>
      <c r="L1341" s="7">
        <v>0</v>
      </c>
      <c r="M1341" s="7">
        <v>4146430.58</v>
      </c>
      <c r="N1341">
        <v>19552.512928644737</v>
      </c>
      <c r="O1341">
        <f t="shared" si="189"/>
        <v>41464.305800000002</v>
      </c>
      <c r="P1341">
        <f t="shared" si="190"/>
        <v>212.06637710109447</v>
      </c>
    </row>
    <row r="1342" spans="1:16" x14ac:dyDescent="0.25">
      <c r="A1342">
        <v>11</v>
      </c>
      <c r="B1342" t="s">
        <v>144</v>
      </c>
      <c r="C1342" t="s">
        <v>108</v>
      </c>
      <c r="D1342">
        <v>7</v>
      </c>
      <c r="E1342" t="s">
        <v>6</v>
      </c>
      <c r="F1342">
        <v>4</v>
      </c>
      <c r="G1342" t="s">
        <v>91</v>
      </c>
      <c r="H1342" s="6">
        <v>260</v>
      </c>
      <c r="I1342" s="6">
        <v>0</v>
      </c>
      <c r="J1342" s="6">
        <v>260</v>
      </c>
      <c r="K1342" s="7">
        <v>11585004.439999999</v>
      </c>
      <c r="L1342" s="7">
        <v>0</v>
      </c>
      <c r="M1342" s="7">
        <v>11585004.439999999</v>
      </c>
      <c r="N1342">
        <v>16150.347077683142</v>
      </c>
      <c r="O1342">
        <f t="shared" si="189"/>
        <v>44557.70938461538</v>
      </c>
      <c r="P1342">
        <f t="shared" si="190"/>
        <v>717.32232033628429</v>
      </c>
    </row>
    <row r="1343" spans="1:16" x14ac:dyDescent="0.25">
      <c r="A1343">
        <v>11</v>
      </c>
      <c r="B1343" t="s">
        <v>144</v>
      </c>
      <c r="C1343" t="s">
        <v>108</v>
      </c>
      <c r="D1343">
        <v>7</v>
      </c>
      <c r="E1343" t="s">
        <v>6</v>
      </c>
      <c r="F1343">
        <v>5</v>
      </c>
      <c r="G1343" t="s">
        <v>79</v>
      </c>
      <c r="H1343" s="6">
        <v>140</v>
      </c>
      <c r="I1343" s="6">
        <v>0</v>
      </c>
      <c r="J1343" s="6">
        <v>140</v>
      </c>
      <c r="K1343" s="7">
        <v>6136866.1600000001</v>
      </c>
      <c r="L1343" s="7">
        <v>0</v>
      </c>
      <c r="M1343" s="7">
        <v>6136866.1600000001</v>
      </c>
      <c r="N1343">
        <v>14864.583100615211</v>
      </c>
      <c r="O1343">
        <f t="shared" si="189"/>
        <v>43834.758285714284</v>
      </c>
      <c r="P1343">
        <f t="shared" si="190"/>
        <v>412.85154911246781</v>
      </c>
    </row>
    <row r="1344" spans="1:16" x14ac:dyDescent="0.25">
      <c r="A1344">
        <v>11</v>
      </c>
      <c r="B1344" t="s">
        <v>144</v>
      </c>
      <c r="C1344" t="s">
        <v>108</v>
      </c>
      <c r="D1344">
        <v>7</v>
      </c>
      <c r="E1344" t="s">
        <v>6</v>
      </c>
      <c r="F1344">
        <v>6</v>
      </c>
      <c r="G1344" t="s">
        <v>80</v>
      </c>
      <c r="H1344" s="6">
        <v>55</v>
      </c>
      <c r="I1344" s="6">
        <v>0</v>
      </c>
      <c r="J1344" s="6">
        <v>55</v>
      </c>
      <c r="K1344" s="7">
        <v>2472940.91</v>
      </c>
      <c r="L1344" s="7">
        <v>0</v>
      </c>
      <c r="M1344" s="7">
        <v>2472940.91</v>
      </c>
      <c r="N1344">
        <v>14869.302257052212</v>
      </c>
      <c r="O1344">
        <f t="shared" si="189"/>
        <v>44962.562000000005</v>
      </c>
      <c r="P1344">
        <f t="shared" si="190"/>
        <v>166.31183274434642</v>
      </c>
    </row>
    <row r="1345" spans="2:16" x14ac:dyDescent="0.25">
      <c r="B1345" s="4" t="s">
        <v>130</v>
      </c>
      <c r="C1345" s="4"/>
      <c r="D1345" s="4"/>
      <c r="E1345" s="4"/>
      <c r="F1345" s="4"/>
      <c r="G1345" s="4"/>
      <c r="H1345" s="9">
        <f t="shared" ref="H1345:M1345" si="191">SUM(H1264:H1344)</f>
        <v>4035</v>
      </c>
      <c r="I1345" s="9">
        <f t="shared" si="191"/>
        <v>0</v>
      </c>
      <c r="J1345" s="9">
        <f t="shared" si="191"/>
        <v>4035</v>
      </c>
      <c r="K1345" s="10">
        <f t="shared" si="191"/>
        <v>152445080.89999998</v>
      </c>
      <c r="L1345" s="10">
        <f t="shared" si="191"/>
        <v>0</v>
      </c>
      <c r="M1345" s="10">
        <f t="shared" si="191"/>
        <v>152445080.89999998</v>
      </c>
    </row>
    <row r="1346" spans="2:16" x14ac:dyDescent="0.25">
      <c r="B1346" s="4"/>
      <c r="C1346" s="4"/>
      <c r="D1346" s="4"/>
      <c r="E1346" s="4"/>
      <c r="F1346" s="4"/>
      <c r="G1346" s="4"/>
      <c r="H1346" s="9"/>
      <c r="I1346" s="9"/>
      <c r="J1346" s="9"/>
      <c r="K1346" s="10"/>
      <c r="L1346" s="10"/>
      <c r="M1346" s="10"/>
    </row>
    <row r="1347" spans="2:16" x14ac:dyDescent="0.25">
      <c r="B1347" s="4" t="s">
        <v>146</v>
      </c>
      <c r="K1347" s="7"/>
      <c r="L1347" s="7"/>
      <c r="M1347" s="7"/>
    </row>
    <row r="1348" spans="2:16" x14ac:dyDescent="0.25">
      <c r="B1348" t="s">
        <v>86</v>
      </c>
      <c r="C1348" t="s">
        <v>92</v>
      </c>
      <c r="D1348">
        <v>1</v>
      </c>
      <c r="E1348" t="s">
        <v>0</v>
      </c>
      <c r="F1348">
        <v>1</v>
      </c>
      <c r="G1348" t="s">
        <v>0</v>
      </c>
      <c r="H1348" s="6">
        <v>0</v>
      </c>
      <c r="I1348" s="6">
        <v>0</v>
      </c>
      <c r="J1348" s="6">
        <f t="shared" ref="J1348:J1379" si="192">SUM(H1348:I1348)</f>
        <v>0</v>
      </c>
      <c r="K1348" s="6">
        <v>750900000</v>
      </c>
      <c r="L1348" s="6">
        <v>0</v>
      </c>
      <c r="M1348" s="6">
        <f t="shared" ref="M1348:M1379" si="193">SUM(K1348:L1348)</f>
        <v>750900000</v>
      </c>
      <c r="N1348">
        <v>49597.310694731998</v>
      </c>
      <c r="O1348" t="e">
        <f>K1348/H1348</f>
        <v>#DIV/0!</v>
      </c>
      <c r="P1348">
        <f t="shared" ref="P1348:P1379" si="194">K1348/N1348</f>
        <v>15139.933788380933</v>
      </c>
    </row>
    <row r="1349" spans="2:16" x14ac:dyDescent="0.25">
      <c r="B1349" t="s">
        <v>86</v>
      </c>
      <c r="C1349" t="s">
        <v>92</v>
      </c>
      <c r="D1349">
        <v>1</v>
      </c>
      <c r="E1349" t="s">
        <v>0</v>
      </c>
      <c r="F1349">
        <v>2</v>
      </c>
      <c r="G1349" t="s">
        <v>7</v>
      </c>
      <c r="H1349" s="6">
        <v>0</v>
      </c>
      <c r="I1349" s="6">
        <v>0</v>
      </c>
      <c r="J1349" s="6">
        <f t="shared" si="192"/>
        <v>0</v>
      </c>
      <c r="K1349" s="6">
        <v>147400000</v>
      </c>
      <c r="L1349" s="6">
        <v>0</v>
      </c>
      <c r="M1349" s="6">
        <f t="shared" si="193"/>
        <v>147400000</v>
      </c>
      <c r="N1349">
        <v>6830.8210846353886</v>
      </c>
      <c r="O1349">
        <v>0</v>
      </c>
      <c r="P1349">
        <f t="shared" si="194"/>
        <v>21578.665020453809</v>
      </c>
    </row>
    <row r="1350" spans="2:16" x14ac:dyDescent="0.25">
      <c r="B1350" t="s">
        <v>86</v>
      </c>
      <c r="C1350" t="s">
        <v>92</v>
      </c>
      <c r="D1350">
        <v>1</v>
      </c>
      <c r="E1350" t="s">
        <v>0</v>
      </c>
      <c r="F1350">
        <v>3</v>
      </c>
      <c r="G1350" t="s">
        <v>8</v>
      </c>
      <c r="H1350" s="6">
        <v>0</v>
      </c>
      <c r="I1350" s="6">
        <v>0</v>
      </c>
      <c r="J1350" s="6">
        <f t="shared" si="192"/>
        <v>0</v>
      </c>
      <c r="K1350" s="6">
        <v>107900000</v>
      </c>
      <c r="L1350" s="6">
        <v>0</v>
      </c>
      <c r="M1350" s="6">
        <f t="shared" si="193"/>
        <v>107900000</v>
      </c>
      <c r="N1350">
        <v>38288.035322640673</v>
      </c>
      <c r="O1350" t="e">
        <f>K1350/H1350</f>
        <v>#DIV/0!</v>
      </c>
      <c r="P1350">
        <f t="shared" si="194"/>
        <v>2818.1127365445159</v>
      </c>
    </row>
    <row r="1351" spans="2:16" x14ac:dyDescent="0.25">
      <c r="B1351" t="s">
        <v>86</v>
      </c>
      <c r="C1351" t="s">
        <v>92</v>
      </c>
      <c r="D1351">
        <v>1</v>
      </c>
      <c r="E1351" t="s">
        <v>0</v>
      </c>
      <c r="F1351">
        <v>4</v>
      </c>
      <c r="G1351" t="s">
        <v>9</v>
      </c>
      <c r="H1351" s="6">
        <v>0</v>
      </c>
      <c r="I1351" s="6">
        <v>0</v>
      </c>
      <c r="J1351" s="6">
        <f t="shared" si="192"/>
        <v>0</v>
      </c>
      <c r="K1351" s="6">
        <v>308400000</v>
      </c>
      <c r="L1351" s="6">
        <v>0</v>
      </c>
      <c r="M1351" s="6">
        <f t="shared" si="193"/>
        <v>308400000</v>
      </c>
      <c r="N1351">
        <v>7533.8623096473575</v>
      </c>
      <c r="O1351" t="e">
        <f>K1351/H1351</f>
        <v>#DIV/0!</v>
      </c>
      <c r="P1351">
        <f t="shared" si="194"/>
        <v>40935.178707086765</v>
      </c>
    </row>
    <row r="1352" spans="2:16" x14ac:dyDescent="0.25">
      <c r="B1352" t="s">
        <v>86</v>
      </c>
      <c r="C1352" t="s">
        <v>92</v>
      </c>
      <c r="D1352">
        <v>1</v>
      </c>
      <c r="E1352" t="s">
        <v>0</v>
      </c>
      <c r="F1352">
        <v>5</v>
      </c>
      <c r="G1352" t="s">
        <v>10</v>
      </c>
      <c r="H1352" s="6">
        <v>0</v>
      </c>
      <c r="I1352" s="6">
        <v>0</v>
      </c>
      <c r="J1352" s="6">
        <f t="shared" si="192"/>
        <v>0</v>
      </c>
      <c r="K1352" s="6">
        <v>0</v>
      </c>
      <c r="L1352" s="6">
        <v>0</v>
      </c>
      <c r="M1352" s="6">
        <f t="shared" si="193"/>
        <v>0</v>
      </c>
      <c r="N1352">
        <v>4290.1650067549108</v>
      </c>
      <c r="O1352">
        <v>0</v>
      </c>
      <c r="P1352">
        <f t="shared" si="194"/>
        <v>0</v>
      </c>
    </row>
    <row r="1353" spans="2:16" x14ac:dyDescent="0.25">
      <c r="B1353" t="s">
        <v>86</v>
      </c>
      <c r="C1353" t="s">
        <v>92</v>
      </c>
      <c r="D1353">
        <v>1</v>
      </c>
      <c r="E1353" t="s">
        <v>0</v>
      </c>
      <c r="F1353">
        <v>6</v>
      </c>
      <c r="G1353" t="s">
        <v>11</v>
      </c>
      <c r="H1353" s="6">
        <v>0</v>
      </c>
      <c r="I1353" s="6">
        <v>0</v>
      </c>
      <c r="J1353" s="6">
        <f t="shared" si="192"/>
        <v>0</v>
      </c>
      <c r="K1353" s="6">
        <v>0</v>
      </c>
      <c r="L1353" s="6">
        <v>0</v>
      </c>
      <c r="M1353" s="6">
        <f t="shared" si="193"/>
        <v>0</v>
      </c>
      <c r="N1353">
        <v>13065.641096825666</v>
      </c>
      <c r="O1353">
        <v>0</v>
      </c>
      <c r="P1353">
        <f t="shared" si="194"/>
        <v>0</v>
      </c>
    </row>
    <row r="1354" spans="2:16" x14ac:dyDescent="0.25">
      <c r="B1354" t="s">
        <v>86</v>
      </c>
      <c r="C1354" t="s">
        <v>92</v>
      </c>
      <c r="D1354">
        <v>1</v>
      </c>
      <c r="E1354" t="s">
        <v>0</v>
      </c>
      <c r="F1354">
        <v>7</v>
      </c>
      <c r="G1354" t="s">
        <v>12</v>
      </c>
      <c r="H1354" s="6">
        <v>0</v>
      </c>
      <c r="I1354" s="6">
        <v>0</v>
      </c>
      <c r="J1354" s="6">
        <f t="shared" si="192"/>
        <v>0</v>
      </c>
      <c r="K1354" s="6">
        <v>0</v>
      </c>
      <c r="L1354" s="6">
        <v>0</v>
      </c>
      <c r="M1354" s="6">
        <f t="shared" si="193"/>
        <v>0</v>
      </c>
      <c r="N1354">
        <v>4691.2420885124211</v>
      </c>
      <c r="O1354">
        <v>0</v>
      </c>
      <c r="P1354">
        <f t="shared" si="194"/>
        <v>0</v>
      </c>
    </row>
    <row r="1355" spans="2:16" x14ac:dyDescent="0.25">
      <c r="B1355" t="s">
        <v>86</v>
      </c>
      <c r="C1355" t="s">
        <v>92</v>
      </c>
      <c r="D1355">
        <v>1</v>
      </c>
      <c r="E1355" t="s">
        <v>0</v>
      </c>
      <c r="F1355">
        <v>8</v>
      </c>
      <c r="G1355" t="s">
        <v>13</v>
      </c>
      <c r="H1355" s="6">
        <v>0</v>
      </c>
      <c r="I1355" s="6">
        <v>0</v>
      </c>
      <c r="J1355" s="6">
        <f t="shared" si="192"/>
        <v>0</v>
      </c>
      <c r="K1355" s="6">
        <v>264200000</v>
      </c>
      <c r="L1355" s="6">
        <v>0</v>
      </c>
      <c r="M1355" s="6">
        <f t="shared" si="193"/>
        <v>264200000</v>
      </c>
      <c r="N1355">
        <v>18295.653043195947</v>
      </c>
      <c r="O1355" t="e">
        <f>K1355/H1355</f>
        <v>#DIV/0!</v>
      </c>
      <c r="P1355">
        <f t="shared" si="194"/>
        <v>14440.588667495229</v>
      </c>
    </row>
    <row r="1356" spans="2:16" x14ac:dyDescent="0.25">
      <c r="B1356" t="s">
        <v>86</v>
      </c>
      <c r="C1356" t="s">
        <v>92</v>
      </c>
      <c r="D1356">
        <v>1</v>
      </c>
      <c r="E1356" t="s">
        <v>0</v>
      </c>
      <c r="F1356">
        <v>9</v>
      </c>
      <c r="G1356" t="s">
        <v>14</v>
      </c>
      <c r="H1356" s="6">
        <v>0</v>
      </c>
      <c r="I1356" s="6">
        <v>0</v>
      </c>
      <c r="J1356" s="6">
        <f t="shared" si="192"/>
        <v>0</v>
      </c>
      <c r="K1356" s="6">
        <v>0</v>
      </c>
      <c r="L1356" s="6">
        <v>0</v>
      </c>
      <c r="M1356" s="6">
        <f t="shared" si="193"/>
        <v>0</v>
      </c>
      <c r="N1356">
        <v>5720.334194750706</v>
      </c>
      <c r="O1356">
        <v>0</v>
      </c>
      <c r="P1356">
        <f t="shared" si="194"/>
        <v>0</v>
      </c>
    </row>
    <row r="1357" spans="2:16" x14ac:dyDescent="0.25">
      <c r="B1357" t="s">
        <v>86</v>
      </c>
      <c r="C1357" t="s">
        <v>92</v>
      </c>
      <c r="D1357">
        <v>1</v>
      </c>
      <c r="E1357" t="s">
        <v>0</v>
      </c>
      <c r="F1357">
        <v>10</v>
      </c>
      <c r="G1357" t="s">
        <v>15</v>
      </c>
      <c r="H1357" s="6">
        <v>0</v>
      </c>
      <c r="I1357" s="6">
        <v>0</v>
      </c>
      <c r="J1357" s="6">
        <f t="shared" si="192"/>
        <v>0</v>
      </c>
      <c r="K1357" s="6">
        <v>0</v>
      </c>
      <c r="L1357" s="6">
        <v>0</v>
      </c>
      <c r="M1357" s="6">
        <f t="shared" si="193"/>
        <v>0</v>
      </c>
      <c r="N1357">
        <v>18529.908495749431</v>
      </c>
      <c r="O1357">
        <v>0</v>
      </c>
      <c r="P1357">
        <f t="shared" si="194"/>
        <v>0</v>
      </c>
    </row>
    <row r="1358" spans="2:16" x14ac:dyDescent="0.25">
      <c r="B1358" t="s">
        <v>86</v>
      </c>
      <c r="C1358" t="s">
        <v>92</v>
      </c>
      <c r="D1358">
        <v>1</v>
      </c>
      <c r="E1358" t="s">
        <v>0</v>
      </c>
      <c r="F1358">
        <v>11</v>
      </c>
      <c r="G1358" t="s">
        <v>16</v>
      </c>
      <c r="H1358" s="6">
        <v>0</v>
      </c>
      <c r="I1358" s="6">
        <v>0</v>
      </c>
      <c r="J1358" s="6">
        <f t="shared" si="192"/>
        <v>0</v>
      </c>
      <c r="K1358" s="6">
        <v>0</v>
      </c>
      <c r="L1358" s="6">
        <v>0</v>
      </c>
      <c r="M1358" s="6">
        <f t="shared" si="193"/>
        <v>0</v>
      </c>
      <c r="N1358">
        <v>8033.2188091808002</v>
      </c>
      <c r="O1358">
        <v>0</v>
      </c>
      <c r="P1358">
        <f t="shared" si="194"/>
        <v>0</v>
      </c>
    </row>
    <row r="1359" spans="2:16" x14ac:dyDescent="0.25">
      <c r="B1359" t="s">
        <v>86</v>
      </c>
      <c r="C1359" t="s">
        <v>92</v>
      </c>
      <c r="D1359">
        <v>1</v>
      </c>
      <c r="E1359" t="s">
        <v>0</v>
      </c>
      <c r="F1359">
        <v>12</v>
      </c>
      <c r="G1359" t="s">
        <v>17</v>
      </c>
      <c r="H1359" s="6">
        <v>0</v>
      </c>
      <c r="I1359" s="6">
        <v>0</v>
      </c>
      <c r="J1359" s="6">
        <f t="shared" si="192"/>
        <v>0</v>
      </c>
      <c r="K1359" s="6">
        <v>0</v>
      </c>
      <c r="L1359" s="6">
        <v>0</v>
      </c>
      <c r="M1359" s="6">
        <f t="shared" si="193"/>
        <v>0</v>
      </c>
      <c r="N1359">
        <v>5560.8352940058221</v>
      </c>
      <c r="O1359">
        <v>0</v>
      </c>
      <c r="P1359">
        <f t="shared" si="194"/>
        <v>0</v>
      </c>
    </row>
    <row r="1360" spans="2:16" x14ac:dyDescent="0.25">
      <c r="B1360" t="s">
        <v>86</v>
      </c>
      <c r="C1360" t="s">
        <v>92</v>
      </c>
      <c r="D1360">
        <v>1</v>
      </c>
      <c r="E1360" t="s">
        <v>0</v>
      </c>
      <c r="F1360">
        <v>13</v>
      </c>
      <c r="G1360" t="s">
        <v>18</v>
      </c>
      <c r="H1360" s="6">
        <v>0</v>
      </c>
      <c r="I1360" s="6">
        <v>0</v>
      </c>
      <c r="J1360" s="6">
        <f t="shared" si="192"/>
        <v>0</v>
      </c>
      <c r="K1360" s="6">
        <v>0</v>
      </c>
      <c r="L1360" s="6">
        <v>0</v>
      </c>
      <c r="M1360" s="6">
        <f t="shared" si="193"/>
        <v>0</v>
      </c>
      <c r="N1360">
        <v>9177.0020128483975</v>
      </c>
      <c r="O1360" t="e">
        <f>K1360/H1360</f>
        <v>#DIV/0!</v>
      </c>
      <c r="P1360">
        <f t="shared" si="194"/>
        <v>0</v>
      </c>
    </row>
    <row r="1361" spans="2:16" x14ac:dyDescent="0.25">
      <c r="B1361" t="s">
        <v>86</v>
      </c>
      <c r="C1361" t="s">
        <v>92</v>
      </c>
      <c r="D1361">
        <v>1</v>
      </c>
      <c r="E1361" t="s">
        <v>0</v>
      </c>
      <c r="F1361">
        <v>14</v>
      </c>
      <c r="G1361" t="s">
        <v>19</v>
      </c>
      <c r="H1361" s="6">
        <v>0</v>
      </c>
      <c r="I1361" s="6">
        <v>0</v>
      </c>
      <c r="J1361" s="6">
        <f t="shared" si="192"/>
        <v>0</v>
      </c>
      <c r="K1361" s="6">
        <v>81200000</v>
      </c>
      <c r="L1361" s="6">
        <v>0</v>
      </c>
      <c r="M1361" s="6">
        <f t="shared" si="193"/>
        <v>81200000</v>
      </c>
      <c r="N1361">
        <v>6503.8947080760236</v>
      </c>
      <c r="O1361">
        <v>0</v>
      </c>
      <c r="P1361">
        <f t="shared" si="194"/>
        <v>12484.826960555227</v>
      </c>
    </row>
    <row r="1362" spans="2:16" x14ac:dyDescent="0.25">
      <c r="B1362" t="s">
        <v>86</v>
      </c>
      <c r="C1362" t="s">
        <v>92</v>
      </c>
      <c r="D1362">
        <v>1</v>
      </c>
      <c r="E1362" t="s">
        <v>0</v>
      </c>
      <c r="F1362">
        <v>15</v>
      </c>
      <c r="G1362" t="s">
        <v>20</v>
      </c>
      <c r="H1362" s="6">
        <v>0</v>
      </c>
      <c r="I1362" s="6">
        <v>0</v>
      </c>
      <c r="J1362" s="6">
        <f t="shared" si="192"/>
        <v>0</v>
      </c>
      <c r="K1362" s="6">
        <v>392600000</v>
      </c>
      <c r="L1362" s="6">
        <v>0</v>
      </c>
      <c r="M1362" s="6">
        <f t="shared" si="193"/>
        <v>392600000</v>
      </c>
      <c r="N1362">
        <v>4021.2699482738321</v>
      </c>
      <c r="O1362" t="e">
        <f>K1362/H1362</f>
        <v>#DIV/0!</v>
      </c>
      <c r="P1362">
        <f t="shared" si="194"/>
        <v>97630.849221780605</v>
      </c>
    </row>
    <row r="1363" spans="2:16" x14ac:dyDescent="0.25">
      <c r="B1363" t="s">
        <v>86</v>
      </c>
      <c r="C1363" t="s">
        <v>92</v>
      </c>
      <c r="D1363">
        <v>1</v>
      </c>
      <c r="E1363" t="s">
        <v>0</v>
      </c>
      <c r="F1363">
        <v>16</v>
      </c>
      <c r="G1363" t="s">
        <v>21</v>
      </c>
      <c r="H1363" s="6">
        <v>0</v>
      </c>
      <c r="I1363" s="6">
        <v>0</v>
      </c>
      <c r="J1363" s="6">
        <f t="shared" si="192"/>
        <v>0</v>
      </c>
      <c r="K1363" s="6">
        <v>0</v>
      </c>
      <c r="L1363" s="6">
        <v>0</v>
      </c>
      <c r="M1363" s="6">
        <f t="shared" si="193"/>
        <v>0</v>
      </c>
      <c r="N1363">
        <v>1929.5264882058982</v>
      </c>
      <c r="O1363">
        <v>0</v>
      </c>
      <c r="P1363">
        <f t="shared" si="194"/>
        <v>0</v>
      </c>
    </row>
    <row r="1364" spans="2:16" x14ac:dyDescent="0.25">
      <c r="B1364" t="s">
        <v>86</v>
      </c>
      <c r="C1364" t="s">
        <v>92</v>
      </c>
      <c r="D1364">
        <v>1</v>
      </c>
      <c r="E1364" t="s">
        <v>0</v>
      </c>
      <c r="F1364">
        <v>17</v>
      </c>
      <c r="G1364" t="s">
        <v>22</v>
      </c>
      <c r="H1364" s="6">
        <v>0</v>
      </c>
      <c r="I1364" s="6">
        <v>0</v>
      </c>
      <c r="J1364" s="6">
        <f t="shared" si="192"/>
        <v>0</v>
      </c>
      <c r="K1364" s="6">
        <v>0</v>
      </c>
      <c r="L1364" s="6">
        <v>0</v>
      </c>
      <c r="M1364" s="6">
        <f t="shared" si="193"/>
        <v>0</v>
      </c>
      <c r="N1364">
        <v>1556.3990114368446</v>
      </c>
      <c r="O1364">
        <v>0</v>
      </c>
      <c r="P1364">
        <f t="shared" si="194"/>
        <v>0</v>
      </c>
    </row>
    <row r="1365" spans="2:16" x14ac:dyDescent="0.25">
      <c r="B1365" t="s">
        <v>86</v>
      </c>
      <c r="C1365" t="s">
        <v>92</v>
      </c>
      <c r="D1365">
        <v>1</v>
      </c>
      <c r="E1365" t="s">
        <v>0</v>
      </c>
      <c r="F1365">
        <v>18</v>
      </c>
      <c r="G1365" t="s">
        <v>23</v>
      </c>
      <c r="H1365" s="6">
        <v>0</v>
      </c>
      <c r="I1365" s="6">
        <v>0</v>
      </c>
      <c r="J1365" s="6">
        <f t="shared" si="192"/>
        <v>0</v>
      </c>
      <c r="K1365" s="6">
        <v>567800000</v>
      </c>
      <c r="L1365" s="6">
        <v>0</v>
      </c>
      <c r="M1365" s="6">
        <f t="shared" si="193"/>
        <v>567800000</v>
      </c>
      <c r="N1365">
        <v>9054.9907626784188</v>
      </c>
      <c r="O1365" t="e">
        <f>K1365/H1365</f>
        <v>#DIV/0!</v>
      </c>
      <c r="P1365">
        <f t="shared" si="194"/>
        <v>62705.751433814577</v>
      </c>
    </row>
    <row r="1366" spans="2:16" x14ac:dyDescent="0.25">
      <c r="B1366" t="s">
        <v>86</v>
      </c>
      <c r="C1366" t="s">
        <v>92</v>
      </c>
      <c r="D1366">
        <v>1</v>
      </c>
      <c r="E1366" t="s">
        <v>0</v>
      </c>
      <c r="F1366">
        <v>19</v>
      </c>
      <c r="G1366" t="s">
        <v>24</v>
      </c>
      <c r="H1366" s="6">
        <v>0</v>
      </c>
      <c r="I1366" s="6">
        <v>0</v>
      </c>
      <c r="J1366" s="6">
        <f t="shared" si="192"/>
        <v>0</v>
      </c>
      <c r="K1366" s="6">
        <v>0</v>
      </c>
      <c r="L1366" s="6">
        <v>0</v>
      </c>
      <c r="M1366" s="6">
        <f t="shared" si="193"/>
        <v>0</v>
      </c>
      <c r="N1366">
        <v>50441.874323327494</v>
      </c>
      <c r="O1366">
        <v>0</v>
      </c>
      <c r="P1366">
        <f t="shared" si="194"/>
        <v>0</v>
      </c>
    </row>
    <row r="1367" spans="2:16" x14ac:dyDescent="0.25">
      <c r="B1367" t="s">
        <v>86</v>
      </c>
      <c r="C1367" t="s">
        <v>92</v>
      </c>
      <c r="D1367">
        <v>1</v>
      </c>
      <c r="E1367" t="s">
        <v>0</v>
      </c>
      <c r="F1367">
        <v>20</v>
      </c>
      <c r="G1367" t="s">
        <v>25</v>
      </c>
      <c r="H1367" s="6">
        <v>0</v>
      </c>
      <c r="I1367" s="6">
        <v>0</v>
      </c>
      <c r="J1367" s="6">
        <f t="shared" si="192"/>
        <v>0</v>
      </c>
      <c r="K1367" s="6">
        <v>4600000</v>
      </c>
      <c r="L1367" s="6">
        <v>0</v>
      </c>
      <c r="M1367" s="6">
        <f t="shared" si="193"/>
        <v>4600000</v>
      </c>
      <c r="N1367">
        <v>3571.3091537024716</v>
      </c>
      <c r="O1367">
        <v>0</v>
      </c>
      <c r="P1367">
        <f t="shared" si="194"/>
        <v>1288.043068248812</v>
      </c>
    </row>
    <row r="1368" spans="2:16" x14ac:dyDescent="0.25">
      <c r="B1368" t="s">
        <v>86</v>
      </c>
      <c r="C1368" t="s">
        <v>92</v>
      </c>
      <c r="D1368">
        <v>2</v>
      </c>
      <c r="E1368" t="s">
        <v>1</v>
      </c>
      <c r="F1368">
        <v>1</v>
      </c>
      <c r="G1368" t="s">
        <v>1</v>
      </c>
      <c r="H1368" s="6">
        <v>0</v>
      </c>
      <c r="I1368" s="6">
        <v>0</v>
      </c>
      <c r="J1368" s="6">
        <f t="shared" si="192"/>
        <v>0</v>
      </c>
      <c r="K1368" s="6">
        <v>0</v>
      </c>
      <c r="L1368" s="6">
        <v>0</v>
      </c>
      <c r="M1368" s="6">
        <f t="shared" si="193"/>
        <v>0</v>
      </c>
      <c r="N1368">
        <v>49360.915094174881</v>
      </c>
      <c r="O1368">
        <v>0</v>
      </c>
      <c r="P1368">
        <f t="shared" si="194"/>
        <v>0</v>
      </c>
    </row>
    <row r="1369" spans="2:16" x14ac:dyDescent="0.25">
      <c r="B1369" t="s">
        <v>86</v>
      </c>
      <c r="C1369" t="s">
        <v>92</v>
      </c>
      <c r="D1369">
        <v>2</v>
      </c>
      <c r="E1369" t="s">
        <v>1</v>
      </c>
      <c r="F1369">
        <v>2</v>
      </c>
      <c r="G1369" t="s">
        <v>26</v>
      </c>
      <c r="H1369" s="6">
        <v>0</v>
      </c>
      <c r="I1369" s="6">
        <v>0</v>
      </c>
      <c r="J1369" s="6">
        <f t="shared" si="192"/>
        <v>0</v>
      </c>
      <c r="K1369" s="6">
        <v>0</v>
      </c>
      <c r="L1369" s="6">
        <v>0</v>
      </c>
      <c r="M1369" s="6">
        <f t="shared" si="193"/>
        <v>0</v>
      </c>
      <c r="N1369">
        <v>19834.498478268597</v>
      </c>
      <c r="O1369">
        <v>0</v>
      </c>
      <c r="P1369">
        <f t="shared" si="194"/>
        <v>0</v>
      </c>
    </row>
    <row r="1370" spans="2:16" x14ac:dyDescent="0.25">
      <c r="B1370" t="s">
        <v>86</v>
      </c>
      <c r="C1370" t="s">
        <v>92</v>
      </c>
      <c r="D1370">
        <v>2</v>
      </c>
      <c r="E1370" t="s">
        <v>1</v>
      </c>
      <c r="F1370">
        <v>3</v>
      </c>
      <c r="G1370" t="s">
        <v>27</v>
      </c>
      <c r="H1370" s="6">
        <v>0</v>
      </c>
      <c r="I1370" s="6">
        <v>0</v>
      </c>
      <c r="J1370" s="6">
        <f t="shared" si="192"/>
        <v>0</v>
      </c>
      <c r="K1370" s="6">
        <v>0</v>
      </c>
      <c r="L1370" s="6">
        <v>0</v>
      </c>
      <c r="M1370" s="6">
        <f t="shared" si="193"/>
        <v>0</v>
      </c>
      <c r="N1370">
        <v>17201.009398156104</v>
      </c>
      <c r="O1370">
        <v>0</v>
      </c>
      <c r="P1370">
        <f t="shared" si="194"/>
        <v>0</v>
      </c>
    </row>
    <row r="1371" spans="2:16" x14ac:dyDescent="0.25">
      <c r="B1371" t="s">
        <v>86</v>
      </c>
      <c r="C1371" t="s">
        <v>92</v>
      </c>
      <c r="D1371">
        <v>2</v>
      </c>
      <c r="E1371" t="s">
        <v>1</v>
      </c>
      <c r="F1371">
        <v>4</v>
      </c>
      <c r="G1371" t="s">
        <v>28</v>
      </c>
      <c r="H1371" s="6">
        <v>0</v>
      </c>
      <c r="I1371" s="6">
        <v>0</v>
      </c>
      <c r="J1371" s="6">
        <f t="shared" si="192"/>
        <v>0</v>
      </c>
      <c r="K1371" s="6">
        <v>0</v>
      </c>
      <c r="L1371" s="6">
        <v>0</v>
      </c>
      <c r="M1371" s="6">
        <f t="shared" si="193"/>
        <v>0</v>
      </c>
      <c r="N1371">
        <v>1698.8299372648457</v>
      </c>
      <c r="O1371">
        <v>0</v>
      </c>
      <c r="P1371">
        <f t="shared" si="194"/>
        <v>0</v>
      </c>
    </row>
    <row r="1372" spans="2:16" x14ac:dyDescent="0.25">
      <c r="B1372" t="s">
        <v>86</v>
      </c>
      <c r="C1372" t="s">
        <v>92</v>
      </c>
      <c r="D1372">
        <v>2</v>
      </c>
      <c r="E1372" t="s">
        <v>1</v>
      </c>
      <c r="F1372">
        <v>5</v>
      </c>
      <c r="G1372" t="s">
        <v>29</v>
      </c>
      <c r="H1372" s="6">
        <v>0</v>
      </c>
      <c r="I1372" s="6">
        <v>0</v>
      </c>
      <c r="J1372" s="6">
        <f t="shared" si="192"/>
        <v>0</v>
      </c>
      <c r="K1372" s="6">
        <v>0</v>
      </c>
      <c r="L1372" s="6">
        <v>0</v>
      </c>
      <c r="M1372" s="6">
        <f t="shared" si="193"/>
        <v>0</v>
      </c>
      <c r="N1372">
        <v>5016.9708980307305</v>
      </c>
      <c r="O1372">
        <v>0</v>
      </c>
      <c r="P1372">
        <f t="shared" si="194"/>
        <v>0</v>
      </c>
    </row>
    <row r="1373" spans="2:16" x14ac:dyDescent="0.25">
      <c r="B1373" t="s">
        <v>86</v>
      </c>
      <c r="C1373" t="s">
        <v>92</v>
      </c>
      <c r="D1373">
        <v>2</v>
      </c>
      <c r="E1373" t="s">
        <v>1</v>
      </c>
      <c r="F1373">
        <v>6</v>
      </c>
      <c r="G1373" t="s">
        <v>30</v>
      </c>
      <c r="H1373" s="6">
        <v>0</v>
      </c>
      <c r="I1373" s="6">
        <v>0</v>
      </c>
      <c r="J1373" s="6">
        <f t="shared" si="192"/>
        <v>0</v>
      </c>
      <c r="K1373" s="6">
        <v>0</v>
      </c>
      <c r="L1373" s="6">
        <v>0</v>
      </c>
      <c r="M1373" s="6">
        <f t="shared" si="193"/>
        <v>0</v>
      </c>
      <c r="N1373">
        <v>11023.549057559299</v>
      </c>
      <c r="O1373">
        <v>0</v>
      </c>
      <c r="P1373">
        <f t="shared" si="194"/>
        <v>0</v>
      </c>
    </row>
    <row r="1374" spans="2:16" x14ac:dyDescent="0.25">
      <c r="B1374" t="s">
        <v>86</v>
      </c>
      <c r="C1374" t="s">
        <v>92</v>
      </c>
      <c r="D1374">
        <v>2</v>
      </c>
      <c r="E1374" t="s">
        <v>1</v>
      </c>
      <c r="F1374">
        <v>7</v>
      </c>
      <c r="G1374" t="s">
        <v>31</v>
      </c>
      <c r="H1374" s="6">
        <v>0</v>
      </c>
      <c r="I1374" s="6">
        <v>0</v>
      </c>
      <c r="J1374" s="6">
        <f t="shared" si="192"/>
        <v>0</v>
      </c>
      <c r="K1374" s="6">
        <v>0</v>
      </c>
      <c r="L1374" s="6">
        <v>0</v>
      </c>
      <c r="M1374" s="6">
        <f t="shared" si="193"/>
        <v>0</v>
      </c>
      <c r="N1374">
        <v>7121.8727526224402</v>
      </c>
      <c r="O1374">
        <v>0</v>
      </c>
      <c r="P1374">
        <f t="shared" si="194"/>
        <v>0</v>
      </c>
    </row>
    <row r="1375" spans="2:16" x14ac:dyDescent="0.25">
      <c r="B1375" t="s">
        <v>86</v>
      </c>
      <c r="C1375" t="s">
        <v>92</v>
      </c>
      <c r="D1375">
        <v>2</v>
      </c>
      <c r="E1375" t="s">
        <v>1</v>
      </c>
      <c r="F1375">
        <v>8</v>
      </c>
      <c r="G1375" t="s">
        <v>32</v>
      </c>
      <c r="H1375" s="6">
        <v>0</v>
      </c>
      <c r="I1375" s="6">
        <v>0</v>
      </c>
      <c r="J1375" s="6">
        <f t="shared" si="192"/>
        <v>0</v>
      </c>
      <c r="K1375" s="6">
        <v>0</v>
      </c>
      <c r="L1375" s="6">
        <v>0</v>
      </c>
      <c r="M1375" s="6">
        <f t="shared" si="193"/>
        <v>0</v>
      </c>
      <c r="N1375">
        <v>7117.3404518615762</v>
      </c>
      <c r="O1375">
        <v>0</v>
      </c>
      <c r="P1375">
        <f t="shared" si="194"/>
        <v>0</v>
      </c>
    </row>
    <row r="1376" spans="2:16" x14ac:dyDescent="0.25">
      <c r="B1376" t="s">
        <v>86</v>
      </c>
      <c r="C1376" t="s">
        <v>92</v>
      </c>
      <c r="D1376">
        <v>2</v>
      </c>
      <c r="E1376" t="s">
        <v>1</v>
      </c>
      <c r="F1376">
        <v>9</v>
      </c>
      <c r="G1376" t="s">
        <v>33</v>
      </c>
      <c r="H1376" s="6">
        <v>0</v>
      </c>
      <c r="I1376" s="6">
        <v>0</v>
      </c>
      <c r="J1376" s="6">
        <f t="shared" si="192"/>
        <v>0</v>
      </c>
      <c r="K1376" s="6">
        <v>0</v>
      </c>
      <c r="L1376" s="6">
        <v>0</v>
      </c>
      <c r="M1376" s="6">
        <f t="shared" si="193"/>
        <v>0</v>
      </c>
      <c r="N1376">
        <v>5898.637715461603</v>
      </c>
      <c r="O1376">
        <v>0</v>
      </c>
      <c r="P1376">
        <f t="shared" si="194"/>
        <v>0</v>
      </c>
    </row>
    <row r="1377" spans="2:16" x14ac:dyDescent="0.25">
      <c r="B1377" t="s">
        <v>86</v>
      </c>
      <c r="C1377" t="s">
        <v>92</v>
      </c>
      <c r="D1377">
        <v>2</v>
      </c>
      <c r="E1377" t="s">
        <v>1</v>
      </c>
      <c r="F1377">
        <v>10</v>
      </c>
      <c r="G1377" t="s">
        <v>34</v>
      </c>
      <c r="H1377" s="6">
        <v>0</v>
      </c>
      <c r="I1377" s="6">
        <v>0</v>
      </c>
      <c r="J1377" s="6">
        <f t="shared" si="192"/>
        <v>0</v>
      </c>
      <c r="K1377" s="6">
        <v>33000000</v>
      </c>
      <c r="L1377" s="6">
        <v>0</v>
      </c>
      <c r="M1377" s="6">
        <f t="shared" si="193"/>
        <v>33000000</v>
      </c>
      <c r="N1377">
        <v>48991.564725544544</v>
      </c>
      <c r="O1377" t="e">
        <f>K1377/H1377</f>
        <v>#DIV/0!</v>
      </c>
      <c r="P1377">
        <f t="shared" si="194"/>
        <v>673.58534443366273</v>
      </c>
    </row>
    <row r="1378" spans="2:16" x14ac:dyDescent="0.25">
      <c r="B1378" t="s">
        <v>86</v>
      </c>
      <c r="C1378" t="s">
        <v>92</v>
      </c>
      <c r="D1378">
        <v>2</v>
      </c>
      <c r="E1378" t="s">
        <v>1</v>
      </c>
      <c r="F1378">
        <v>11</v>
      </c>
      <c r="G1378" t="s">
        <v>35</v>
      </c>
      <c r="H1378" s="6">
        <v>0</v>
      </c>
      <c r="I1378" s="6">
        <v>0</v>
      </c>
      <c r="J1378" s="6">
        <f t="shared" si="192"/>
        <v>0</v>
      </c>
      <c r="K1378" s="6">
        <v>0</v>
      </c>
      <c r="L1378" s="6">
        <v>0</v>
      </c>
      <c r="M1378" s="6">
        <f t="shared" si="193"/>
        <v>0</v>
      </c>
      <c r="N1378">
        <v>2435.8371421572924</v>
      </c>
      <c r="O1378">
        <v>0</v>
      </c>
      <c r="P1378">
        <f t="shared" si="194"/>
        <v>0</v>
      </c>
    </row>
    <row r="1379" spans="2:16" x14ac:dyDescent="0.25">
      <c r="B1379" t="s">
        <v>86</v>
      </c>
      <c r="C1379" t="s">
        <v>92</v>
      </c>
      <c r="D1379">
        <v>2</v>
      </c>
      <c r="E1379" t="s">
        <v>1</v>
      </c>
      <c r="F1379">
        <v>12</v>
      </c>
      <c r="G1379" t="s">
        <v>36</v>
      </c>
      <c r="H1379" s="6">
        <v>0</v>
      </c>
      <c r="I1379" s="6">
        <v>0</v>
      </c>
      <c r="J1379" s="6">
        <f t="shared" si="192"/>
        <v>0</v>
      </c>
      <c r="K1379" s="6">
        <v>0</v>
      </c>
      <c r="L1379" s="6">
        <v>0</v>
      </c>
      <c r="M1379" s="6">
        <f t="shared" si="193"/>
        <v>0</v>
      </c>
      <c r="N1379">
        <v>4531.6463153694376</v>
      </c>
      <c r="O1379">
        <v>0</v>
      </c>
      <c r="P1379">
        <f t="shared" si="194"/>
        <v>0</v>
      </c>
    </row>
    <row r="1380" spans="2:16" x14ac:dyDescent="0.25">
      <c r="B1380" t="s">
        <v>86</v>
      </c>
      <c r="C1380" t="s">
        <v>92</v>
      </c>
      <c r="D1380">
        <v>2</v>
      </c>
      <c r="E1380" t="s">
        <v>1</v>
      </c>
      <c r="F1380">
        <v>13</v>
      </c>
      <c r="G1380" t="s">
        <v>37</v>
      </c>
      <c r="H1380" s="6">
        <v>0</v>
      </c>
      <c r="I1380" s="6">
        <v>0</v>
      </c>
      <c r="J1380" s="6">
        <f t="shared" ref="J1380:J1411" si="195">SUM(H1380:I1380)</f>
        <v>0</v>
      </c>
      <c r="K1380" s="6">
        <v>9100000</v>
      </c>
      <c r="L1380" s="6">
        <v>0</v>
      </c>
      <c r="M1380" s="6">
        <f t="shared" ref="M1380:M1411" si="196">SUM(K1380:L1380)</f>
        <v>9100000</v>
      </c>
      <c r="N1380">
        <v>23138.241407339236</v>
      </c>
      <c r="O1380">
        <v>0</v>
      </c>
      <c r="P1380">
        <f t="shared" ref="P1380:P1411" si="197">K1380/N1380</f>
        <v>393.28831607373428</v>
      </c>
    </row>
    <row r="1381" spans="2:16" x14ac:dyDescent="0.25">
      <c r="B1381" t="s">
        <v>86</v>
      </c>
      <c r="C1381" t="s">
        <v>92</v>
      </c>
      <c r="D1381">
        <v>2</v>
      </c>
      <c r="E1381" t="s">
        <v>1</v>
      </c>
      <c r="F1381">
        <v>14</v>
      </c>
      <c r="G1381" t="s">
        <v>38</v>
      </c>
      <c r="H1381" s="6">
        <v>0</v>
      </c>
      <c r="I1381" s="6">
        <v>0</v>
      </c>
      <c r="J1381" s="6">
        <f t="shared" si="195"/>
        <v>0</v>
      </c>
      <c r="K1381" s="6">
        <v>4500000</v>
      </c>
      <c r="L1381" s="6">
        <v>0</v>
      </c>
      <c r="M1381" s="6">
        <f t="shared" si="196"/>
        <v>4500000</v>
      </c>
      <c r="N1381">
        <v>11835.56045086361</v>
      </c>
      <c r="O1381">
        <v>0</v>
      </c>
      <c r="P1381">
        <f t="shared" si="197"/>
        <v>380.21013188873934</v>
      </c>
    </row>
    <row r="1382" spans="2:16" x14ac:dyDescent="0.25">
      <c r="B1382" t="s">
        <v>86</v>
      </c>
      <c r="C1382" t="s">
        <v>92</v>
      </c>
      <c r="D1382">
        <v>2</v>
      </c>
      <c r="E1382" t="s">
        <v>1</v>
      </c>
      <c r="F1382">
        <v>15</v>
      </c>
      <c r="G1382" t="s">
        <v>39</v>
      </c>
      <c r="H1382" s="6">
        <v>0</v>
      </c>
      <c r="I1382" s="6">
        <v>0</v>
      </c>
      <c r="J1382" s="6">
        <f t="shared" si="195"/>
        <v>0</v>
      </c>
      <c r="K1382" s="6">
        <v>0</v>
      </c>
      <c r="L1382" s="6">
        <v>0</v>
      </c>
      <c r="M1382" s="6">
        <f t="shared" si="196"/>
        <v>0</v>
      </c>
      <c r="N1382">
        <v>7846.519681572131</v>
      </c>
      <c r="O1382">
        <v>0</v>
      </c>
      <c r="P1382">
        <f t="shared" si="197"/>
        <v>0</v>
      </c>
    </row>
    <row r="1383" spans="2:16" x14ac:dyDescent="0.25">
      <c r="B1383" t="s">
        <v>86</v>
      </c>
      <c r="C1383" t="s">
        <v>92</v>
      </c>
      <c r="D1383">
        <v>3</v>
      </c>
      <c r="E1383" t="s">
        <v>2</v>
      </c>
      <c r="F1383">
        <v>1</v>
      </c>
      <c r="G1383" t="s">
        <v>2</v>
      </c>
      <c r="H1383" s="6">
        <v>0</v>
      </c>
      <c r="I1383" s="6">
        <v>0</v>
      </c>
      <c r="J1383" s="6">
        <f t="shared" si="195"/>
        <v>0</v>
      </c>
      <c r="K1383" s="6">
        <v>229000000</v>
      </c>
      <c r="L1383" s="6">
        <v>0</v>
      </c>
      <c r="M1383" s="6">
        <f t="shared" si="196"/>
        <v>229000000</v>
      </c>
      <c r="N1383">
        <v>29797.528712573236</v>
      </c>
      <c r="O1383" t="e">
        <f>K1383/H1383</f>
        <v>#DIV/0!</v>
      </c>
      <c r="P1383">
        <f t="shared" si="197"/>
        <v>7685.2010852622207</v>
      </c>
    </row>
    <row r="1384" spans="2:16" x14ac:dyDescent="0.25">
      <c r="B1384" t="s">
        <v>86</v>
      </c>
      <c r="C1384" t="s">
        <v>92</v>
      </c>
      <c r="D1384">
        <v>3</v>
      </c>
      <c r="E1384" t="s">
        <v>2</v>
      </c>
      <c r="F1384">
        <v>2</v>
      </c>
      <c r="G1384" t="s">
        <v>40</v>
      </c>
      <c r="H1384" s="6">
        <v>0</v>
      </c>
      <c r="I1384" s="6">
        <v>0</v>
      </c>
      <c r="J1384" s="6">
        <f t="shared" si="195"/>
        <v>0</v>
      </c>
      <c r="K1384" s="6">
        <v>8600000</v>
      </c>
      <c r="L1384" s="6">
        <v>0</v>
      </c>
      <c r="M1384" s="6">
        <f t="shared" si="196"/>
        <v>8600000</v>
      </c>
      <c r="N1384">
        <v>14910.13804509241</v>
      </c>
      <c r="O1384">
        <v>0</v>
      </c>
      <c r="P1384">
        <f t="shared" si="197"/>
        <v>576.78875768897683</v>
      </c>
    </row>
    <row r="1385" spans="2:16" x14ac:dyDescent="0.25">
      <c r="B1385" t="s">
        <v>86</v>
      </c>
      <c r="C1385" t="s">
        <v>92</v>
      </c>
      <c r="D1385">
        <v>3</v>
      </c>
      <c r="E1385" t="s">
        <v>2</v>
      </c>
      <c r="F1385">
        <v>3</v>
      </c>
      <c r="G1385" t="s">
        <v>41</v>
      </c>
      <c r="H1385" s="6">
        <v>0</v>
      </c>
      <c r="I1385" s="6">
        <v>0</v>
      </c>
      <c r="J1385" s="6">
        <f t="shared" si="195"/>
        <v>0</v>
      </c>
      <c r="K1385" s="6">
        <v>0</v>
      </c>
      <c r="L1385" s="6">
        <v>0</v>
      </c>
      <c r="M1385" s="6">
        <f t="shared" si="196"/>
        <v>0</v>
      </c>
      <c r="N1385">
        <v>18373.46412345464</v>
      </c>
      <c r="O1385">
        <v>0</v>
      </c>
      <c r="P1385">
        <f t="shared" si="197"/>
        <v>0</v>
      </c>
    </row>
    <row r="1386" spans="2:16" x14ac:dyDescent="0.25">
      <c r="B1386" t="s">
        <v>86</v>
      </c>
      <c r="C1386" t="s">
        <v>92</v>
      </c>
      <c r="D1386">
        <v>3</v>
      </c>
      <c r="E1386" t="s">
        <v>2</v>
      </c>
      <c r="F1386">
        <v>4</v>
      </c>
      <c r="G1386" t="s">
        <v>42</v>
      </c>
      <c r="H1386" s="6">
        <v>0</v>
      </c>
      <c r="I1386" s="6">
        <v>0</v>
      </c>
      <c r="J1386" s="6">
        <f t="shared" si="195"/>
        <v>0</v>
      </c>
      <c r="K1386" s="6">
        <v>0</v>
      </c>
      <c r="L1386" s="6">
        <v>0</v>
      </c>
      <c r="M1386" s="6">
        <f t="shared" si="196"/>
        <v>0</v>
      </c>
      <c r="N1386">
        <v>4192.5365609269365</v>
      </c>
      <c r="O1386">
        <v>0</v>
      </c>
      <c r="P1386">
        <f t="shared" si="197"/>
        <v>0</v>
      </c>
    </row>
    <row r="1387" spans="2:16" x14ac:dyDescent="0.25">
      <c r="B1387" t="s">
        <v>86</v>
      </c>
      <c r="C1387" t="s">
        <v>92</v>
      </c>
      <c r="D1387">
        <v>3</v>
      </c>
      <c r="E1387" t="s">
        <v>2</v>
      </c>
      <c r="F1387">
        <v>5</v>
      </c>
      <c r="G1387" t="s">
        <v>43</v>
      </c>
      <c r="H1387" s="6">
        <v>0</v>
      </c>
      <c r="I1387" s="6">
        <v>0</v>
      </c>
      <c r="J1387" s="6">
        <f t="shared" si="195"/>
        <v>0</v>
      </c>
      <c r="K1387" s="6">
        <v>3600000</v>
      </c>
      <c r="L1387" s="6">
        <v>0</v>
      </c>
      <c r="M1387" s="6">
        <f t="shared" si="196"/>
        <v>3600000</v>
      </c>
      <c r="N1387">
        <v>19741.122078337339</v>
      </c>
      <c r="O1387">
        <v>0</v>
      </c>
      <c r="P1387">
        <f t="shared" si="197"/>
        <v>182.36045477629727</v>
      </c>
    </row>
    <row r="1388" spans="2:16" x14ac:dyDescent="0.25">
      <c r="B1388" t="s">
        <v>86</v>
      </c>
      <c r="C1388" t="s">
        <v>92</v>
      </c>
      <c r="D1388">
        <v>3</v>
      </c>
      <c r="E1388" t="s">
        <v>2</v>
      </c>
      <c r="F1388">
        <v>6</v>
      </c>
      <c r="G1388" t="s">
        <v>44</v>
      </c>
      <c r="H1388" s="6">
        <v>0</v>
      </c>
      <c r="I1388" s="6">
        <v>0</v>
      </c>
      <c r="J1388" s="6">
        <f t="shared" si="195"/>
        <v>0</v>
      </c>
      <c r="K1388" s="6">
        <v>0</v>
      </c>
      <c r="L1388" s="6">
        <v>0</v>
      </c>
      <c r="M1388" s="6">
        <f t="shared" si="196"/>
        <v>0</v>
      </c>
      <c r="N1388">
        <v>3872.726709795375</v>
      </c>
      <c r="O1388">
        <v>0</v>
      </c>
      <c r="P1388">
        <f t="shared" si="197"/>
        <v>0</v>
      </c>
    </row>
    <row r="1389" spans="2:16" x14ac:dyDescent="0.25">
      <c r="B1389" t="s">
        <v>86</v>
      </c>
      <c r="C1389" t="s">
        <v>92</v>
      </c>
      <c r="D1389">
        <v>3</v>
      </c>
      <c r="E1389" t="s">
        <v>2</v>
      </c>
      <c r="F1389">
        <v>7</v>
      </c>
      <c r="G1389" t="s">
        <v>45</v>
      </c>
      <c r="H1389" s="6">
        <v>0</v>
      </c>
      <c r="I1389" s="6">
        <v>0</v>
      </c>
      <c r="J1389" s="6">
        <f t="shared" si="195"/>
        <v>0</v>
      </c>
      <c r="K1389" s="6">
        <v>0</v>
      </c>
      <c r="L1389" s="6">
        <v>0</v>
      </c>
      <c r="M1389" s="6">
        <f t="shared" si="196"/>
        <v>0</v>
      </c>
      <c r="N1389">
        <v>11026.790531506842</v>
      </c>
      <c r="O1389">
        <v>0</v>
      </c>
      <c r="P1389">
        <f t="shared" si="197"/>
        <v>0</v>
      </c>
    </row>
    <row r="1390" spans="2:16" x14ac:dyDescent="0.25">
      <c r="B1390" t="s">
        <v>86</v>
      </c>
      <c r="C1390" t="s">
        <v>92</v>
      </c>
      <c r="D1390">
        <v>3</v>
      </c>
      <c r="E1390" t="s">
        <v>2</v>
      </c>
      <c r="F1390">
        <v>8</v>
      </c>
      <c r="G1390" t="s">
        <v>46</v>
      </c>
      <c r="H1390" s="6">
        <v>0</v>
      </c>
      <c r="I1390" s="6">
        <v>0</v>
      </c>
      <c r="J1390" s="6">
        <f t="shared" si="195"/>
        <v>0</v>
      </c>
      <c r="K1390" s="6">
        <v>0</v>
      </c>
      <c r="L1390" s="6">
        <v>0</v>
      </c>
      <c r="M1390" s="6">
        <f t="shared" si="196"/>
        <v>0</v>
      </c>
      <c r="N1390">
        <v>9060.3059254600466</v>
      </c>
      <c r="O1390">
        <v>0</v>
      </c>
      <c r="P1390">
        <f t="shared" si="197"/>
        <v>0</v>
      </c>
    </row>
    <row r="1391" spans="2:16" x14ac:dyDescent="0.25">
      <c r="B1391" t="s">
        <v>86</v>
      </c>
      <c r="C1391" t="s">
        <v>92</v>
      </c>
      <c r="D1391">
        <v>4</v>
      </c>
      <c r="E1391" t="s">
        <v>3</v>
      </c>
      <c r="F1391">
        <v>1</v>
      </c>
      <c r="G1391" t="s">
        <v>3</v>
      </c>
      <c r="H1391" s="6">
        <v>0</v>
      </c>
      <c r="I1391" s="6">
        <v>0</v>
      </c>
      <c r="J1391" s="6">
        <f t="shared" si="195"/>
        <v>0</v>
      </c>
      <c r="K1391" s="6">
        <v>512800000</v>
      </c>
      <c r="L1391" s="6">
        <v>0</v>
      </c>
      <c r="M1391" s="6">
        <f t="shared" si="196"/>
        <v>512800000</v>
      </c>
      <c r="N1391">
        <v>17150.431046697478</v>
      </c>
      <c r="O1391" t="e">
        <f>K1391/H1391</f>
        <v>#DIV/0!</v>
      </c>
      <c r="P1391">
        <f t="shared" si="197"/>
        <v>29900.123128319028</v>
      </c>
    </row>
    <row r="1392" spans="2:16" x14ac:dyDescent="0.25">
      <c r="B1392" t="s">
        <v>86</v>
      </c>
      <c r="C1392" t="s">
        <v>92</v>
      </c>
      <c r="D1392">
        <v>4</v>
      </c>
      <c r="E1392" t="s">
        <v>3</v>
      </c>
      <c r="F1392">
        <v>2</v>
      </c>
      <c r="G1392" t="s">
        <v>47</v>
      </c>
      <c r="H1392" s="6">
        <v>0</v>
      </c>
      <c r="I1392" s="6">
        <v>0</v>
      </c>
      <c r="J1392" s="6">
        <f t="shared" si="195"/>
        <v>0</v>
      </c>
      <c r="K1392" s="6">
        <v>0</v>
      </c>
      <c r="L1392" s="6">
        <v>0</v>
      </c>
      <c r="M1392" s="6">
        <f t="shared" si="196"/>
        <v>0</v>
      </c>
      <c r="N1392">
        <v>6152.6621366593954</v>
      </c>
      <c r="O1392">
        <v>0</v>
      </c>
      <c r="P1392">
        <f t="shared" si="197"/>
        <v>0</v>
      </c>
    </row>
    <row r="1393" spans="2:16" x14ac:dyDescent="0.25">
      <c r="B1393" t="s">
        <v>86</v>
      </c>
      <c r="C1393" t="s">
        <v>92</v>
      </c>
      <c r="D1393">
        <v>4</v>
      </c>
      <c r="E1393" t="s">
        <v>3</v>
      </c>
      <c r="F1393">
        <v>3</v>
      </c>
      <c r="G1393" t="s">
        <v>48</v>
      </c>
      <c r="H1393" s="6">
        <v>0</v>
      </c>
      <c r="I1393" s="6">
        <v>0</v>
      </c>
      <c r="J1393" s="6">
        <f t="shared" si="195"/>
        <v>0</v>
      </c>
      <c r="K1393" s="6">
        <v>0</v>
      </c>
      <c r="L1393" s="6">
        <v>0</v>
      </c>
      <c r="M1393" s="6">
        <f t="shared" si="196"/>
        <v>0</v>
      </c>
      <c r="N1393">
        <v>4865.0436423250158</v>
      </c>
      <c r="O1393">
        <v>0</v>
      </c>
      <c r="P1393">
        <f t="shared" si="197"/>
        <v>0</v>
      </c>
    </row>
    <row r="1394" spans="2:16" x14ac:dyDescent="0.25">
      <c r="B1394" t="s">
        <v>86</v>
      </c>
      <c r="C1394" t="s">
        <v>92</v>
      </c>
      <c r="D1394">
        <v>4</v>
      </c>
      <c r="E1394" t="s">
        <v>3</v>
      </c>
      <c r="F1394">
        <v>4</v>
      </c>
      <c r="G1394" t="s">
        <v>49</v>
      </c>
      <c r="H1394" s="6">
        <v>0</v>
      </c>
      <c r="I1394" s="6">
        <v>0</v>
      </c>
      <c r="J1394" s="6">
        <f t="shared" si="195"/>
        <v>0</v>
      </c>
      <c r="K1394" s="6">
        <v>0</v>
      </c>
      <c r="L1394" s="6">
        <v>0</v>
      </c>
      <c r="M1394" s="6">
        <f t="shared" si="196"/>
        <v>0</v>
      </c>
      <c r="N1394">
        <v>6086.0494162007808</v>
      </c>
      <c r="O1394">
        <v>0</v>
      </c>
      <c r="P1394">
        <f t="shared" si="197"/>
        <v>0</v>
      </c>
    </row>
    <row r="1395" spans="2:16" x14ac:dyDescent="0.25">
      <c r="B1395" t="s">
        <v>86</v>
      </c>
      <c r="C1395" t="s">
        <v>92</v>
      </c>
      <c r="D1395">
        <v>4</v>
      </c>
      <c r="E1395" t="s">
        <v>3</v>
      </c>
      <c r="F1395">
        <v>5</v>
      </c>
      <c r="G1395" t="s">
        <v>50</v>
      </c>
      <c r="H1395" s="6">
        <v>0</v>
      </c>
      <c r="I1395" s="6">
        <v>0</v>
      </c>
      <c r="J1395" s="6">
        <f t="shared" si="195"/>
        <v>0</v>
      </c>
      <c r="K1395" s="6">
        <v>0</v>
      </c>
      <c r="L1395" s="6">
        <v>0</v>
      </c>
      <c r="M1395" s="6">
        <f t="shared" si="196"/>
        <v>0</v>
      </c>
      <c r="N1395">
        <v>7274.0402523411785</v>
      </c>
      <c r="O1395">
        <v>0</v>
      </c>
      <c r="P1395">
        <f t="shared" si="197"/>
        <v>0</v>
      </c>
    </row>
    <row r="1396" spans="2:16" x14ac:dyDescent="0.25">
      <c r="B1396" t="s">
        <v>86</v>
      </c>
      <c r="C1396" t="s">
        <v>92</v>
      </c>
      <c r="D1396">
        <v>4</v>
      </c>
      <c r="E1396" t="s">
        <v>3</v>
      </c>
      <c r="F1396">
        <v>6</v>
      </c>
      <c r="G1396" t="s">
        <v>51</v>
      </c>
      <c r="H1396" s="6">
        <v>0</v>
      </c>
      <c r="I1396" s="6">
        <v>0</v>
      </c>
      <c r="J1396" s="6">
        <f t="shared" si="195"/>
        <v>0</v>
      </c>
      <c r="K1396" s="6">
        <v>0</v>
      </c>
      <c r="L1396" s="6">
        <v>0</v>
      </c>
      <c r="M1396" s="6">
        <f t="shared" si="196"/>
        <v>0</v>
      </c>
      <c r="N1396">
        <v>2969.4718344211633</v>
      </c>
      <c r="O1396">
        <v>0</v>
      </c>
      <c r="P1396">
        <f t="shared" si="197"/>
        <v>0</v>
      </c>
    </row>
    <row r="1397" spans="2:16" x14ac:dyDescent="0.25">
      <c r="B1397" t="s">
        <v>86</v>
      </c>
      <c r="C1397" t="s">
        <v>92</v>
      </c>
      <c r="D1397">
        <v>4</v>
      </c>
      <c r="E1397" t="s">
        <v>3</v>
      </c>
      <c r="F1397">
        <v>7</v>
      </c>
      <c r="G1397" t="s">
        <v>52</v>
      </c>
      <c r="H1397" s="6">
        <v>0</v>
      </c>
      <c r="I1397" s="6">
        <v>0</v>
      </c>
      <c r="J1397" s="6">
        <f t="shared" si="195"/>
        <v>0</v>
      </c>
      <c r="K1397" s="6">
        <v>0</v>
      </c>
      <c r="L1397" s="6">
        <v>0</v>
      </c>
      <c r="M1397" s="6">
        <f t="shared" si="196"/>
        <v>0</v>
      </c>
      <c r="N1397">
        <v>2301.4575729954663</v>
      </c>
      <c r="O1397">
        <v>0</v>
      </c>
      <c r="P1397">
        <f t="shared" si="197"/>
        <v>0</v>
      </c>
    </row>
    <row r="1398" spans="2:16" x14ac:dyDescent="0.25">
      <c r="B1398" t="s">
        <v>86</v>
      </c>
      <c r="C1398" t="s">
        <v>92</v>
      </c>
      <c r="D1398">
        <v>4</v>
      </c>
      <c r="E1398" t="s">
        <v>3</v>
      </c>
      <c r="F1398">
        <v>8</v>
      </c>
      <c r="G1398" t="s">
        <v>53</v>
      </c>
      <c r="H1398" s="6">
        <v>0</v>
      </c>
      <c r="I1398" s="6">
        <v>0</v>
      </c>
      <c r="J1398" s="6">
        <f t="shared" si="195"/>
        <v>0</v>
      </c>
      <c r="K1398" s="6">
        <v>0</v>
      </c>
      <c r="L1398" s="6">
        <v>0</v>
      </c>
      <c r="M1398" s="6">
        <f t="shared" si="196"/>
        <v>0</v>
      </c>
      <c r="N1398">
        <v>2391.1539026940036</v>
      </c>
      <c r="O1398">
        <v>0</v>
      </c>
      <c r="P1398">
        <f t="shared" si="197"/>
        <v>0</v>
      </c>
    </row>
    <row r="1399" spans="2:16" x14ac:dyDescent="0.25">
      <c r="B1399" t="s">
        <v>86</v>
      </c>
      <c r="C1399" t="s">
        <v>92</v>
      </c>
      <c r="D1399">
        <v>4</v>
      </c>
      <c r="E1399" t="s">
        <v>3</v>
      </c>
      <c r="F1399">
        <v>9</v>
      </c>
      <c r="G1399" t="s">
        <v>54</v>
      </c>
      <c r="H1399" s="6">
        <v>0</v>
      </c>
      <c r="I1399" s="6">
        <v>0</v>
      </c>
      <c r="J1399" s="6">
        <f t="shared" si="195"/>
        <v>0</v>
      </c>
      <c r="K1399" s="6">
        <v>0</v>
      </c>
      <c r="L1399" s="6">
        <v>0</v>
      </c>
      <c r="M1399" s="6">
        <f t="shared" si="196"/>
        <v>0</v>
      </c>
      <c r="N1399">
        <v>3226.690718407247</v>
      </c>
      <c r="O1399">
        <v>0</v>
      </c>
      <c r="P1399">
        <f t="shared" si="197"/>
        <v>0</v>
      </c>
    </row>
    <row r="1400" spans="2:16" x14ac:dyDescent="0.25">
      <c r="B1400" t="s">
        <v>86</v>
      </c>
      <c r="C1400" t="s">
        <v>92</v>
      </c>
      <c r="D1400">
        <v>4</v>
      </c>
      <c r="E1400" t="s">
        <v>3</v>
      </c>
      <c r="F1400">
        <v>10</v>
      </c>
      <c r="G1400" t="s">
        <v>55</v>
      </c>
      <c r="H1400" s="6">
        <v>0</v>
      </c>
      <c r="I1400" s="6">
        <v>0</v>
      </c>
      <c r="J1400" s="6">
        <f t="shared" si="195"/>
        <v>0</v>
      </c>
      <c r="K1400" s="6">
        <v>0</v>
      </c>
      <c r="L1400" s="6">
        <v>0</v>
      </c>
      <c r="M1400" s="6">
        <f t="shared" si="196"/>
        <v>0</v>
      </c>
      <c r="N1400">
        <v>23811.42955703714</v>
      </c>
      <c r="O1400">
        <v>0</v>
      </c>
      <c r="P1400">
        <f t="shared" si="197"/>
        <v>0</v>
      </c>
    </row>
    <row r="1401" spans="2:16" x14ac:dyDescent="0.25">
      <c r="B1401" t="s">
        <v>86</v>
      </c>
      <c r="C1401" t="s">
        <v>92</v>
      </c>
      <c r="D1401">
        <v>5</v>
      </c>
      <c r="E1401" t="s">
        <v>4</v>
      </c>
      <c r="F1401">
        <v>1</v>
      </c>
      <c r="G1401" t="s">
        <v>56</v>
      </c>
      <c r="H1401" s="6">
        <v>0</v>
      </c>
      <c r="I1401" s="6">
        <v>0</v>
      </c>
      <c r="J1401" s="6">
        <f t="shared" si="195"/>
        <v>0</v>
      </c>
      <c r="K1401" s="6">
        <v>202400000</v>
      </c>
      <c r="L1401" s="6">
        <v>0</v>
      </c>
      <c r="M1401" s="6">
        <f t="shared" si="196"/>
        <v>202400000</v>
      </c>
      <c r="N1401">
        <v>16777.863115433272</v>
      </c>
      <c r="O1401" t="e">
        <f>K1401/H1401</f>
        <v>#DIV/0!</v>
      </c>
      <c r="P1401">
        <f t="shared" si="197"/>
        <v>12063.514799677945</v>
      </c>
    </row>
    <row r="1402" spans="2:16" x14ac:dyDescent="0.25">
      <c r="B1402" t="s">
        <v>86</v>
      </c>
      <c r="C1402" t="s">
        <v>92</v>
      </c>
      <c r="D1402">
        <v>5</v>
      </c>
      <c r="E1402" t="s">
        <v>4</v>
      </c>
      <c r="F1402">
        <v>2</v>
      </c>
      <c r="G1402" t="s">
        <v>57</v>
      </c>
      <c r="H1402" s="6">
        <v>0</v>
      </c>
      <c r="I1402" s="6">
        <v>0</v>
      </c>
      <c r="J1402" s="6">
        <f t="shared" si="195"/>
        <v>0</v>
      </c>
      <c r="K1402" s="6">
        <v>11600000</v>
      </c>
      <c r="L1402" s="6">
        <v>0</v>
      </c>
      <c r="M1402" s="6">
        <f t="shared" si="196"/>
        <v>11600000</v>
      </c>
      <c r="N1402">
        <v>17276.049141654847</v>
      </c>
      <c r="O1402">
        <v>0</v>
      </c>
      <c r="P1402">
        <f t="shared" si="197"/>
        <v>671.44981499449784</v>
      </c>
    </row>
    <row r="1403" spans="2:16" x14ac:dyDescent="0.25">
      <c r="B1403" t="s">
        <v>86</v>
      </c>
      <c r="C1403" t="s">
        <v>92</v>
      </c>
      <c r="D1403">
        <v>5</v>
      </c>
      <c r="E1403" t="s">
        <v>4</v>
      </c>
      <c r="F1403">
        <v>3</v>
      </c>
      <c r="G1403" t="s">
        <v>58</v>
      </c>
      <c r="H1403" s="6">
        <v>0</v>
      </c>
      <c r="I1403" s="6">
        <v>0</v>
      </c>
      <c r="J1403" s="6">
        <f t="shared" si="195"/>
        <v>0</v>
      </c>
      <c r="K1403" s="6">
        <v>76200000</v>
      </c>
      <c r="L1403" s="6">
        <v>0</v>
      </c>
      <c r="M1403" s="6">
        <f t="shared" si="196"/>
        <v>76200000</v>
      </c>
      <c r="N1403">
        <v>16989.192986664159</v>
      </c>
      <c r="O1403">
        <v>0</v>
      </c>
      <c r="P1403">
        <f t="shared" si="197"/>
        <v>4485.204215398222</v>
      </c>
    </row>
    <row r="1404" spans="2:16" x14ac:dyDescent="0.25">
      <c r="B1404" t="s">
        <v>86</v>
      </c>
      <c r="C1404" t="s">
        <v>92</v>
      </c>
      <c r="D1404">
        <v>5</v>
      </c>
      <c r="E1404" t="s">
        <v>4</v>
      </c>
      <c r="F1404">
        <v>4</v>
      </c>
      <c r="G1404" t="s">
        <v>59</v>
      </c>
      <c r="H1404" s="6">
        <v>0</v>
      </c>
      <c r="I1404" s="6">
        <v>0</v>
      </c>
      <c r="J1404" s="6">
        <f t="shared" si="195"/>
        <v>0</v>
      </c>
      <c r="K1404" s="6">
        <v>0</v>
      </c>
      <c r="L1404" s="6">
        <v>0</v>
      </c>
      <c r="M1404" s="6">
        <f t="shared" si="196"/>
        <v>0</v>
      </c>
      <c r="N1404">
        <v>7901.3779759508561</v>
      </c>
      <c r="O1404">
        <v>0</v>
      </c>
      <c r="P1404">
        <f t="shared" si="197"/>
        <v>0</v>
      </c>
    </row>
    <row r="1405" spans="2:16" x14ac:dyDescent="0.25">
      <c r="B1405" t="s">
        <v>86</v>
      </c>
      <c r="C1405" t="s">
        <v>92</v>
      </c>
      <c r="D1405">
        <v>5</v>
      </c>
      <c r="E1405" t="s">
        <v>4</v>
      </c>
      <c r="F1405">
        <v>5</v>
      </c>
      <c r="G1405" t="s">
        <v>60</v>
      </c>
      <c r="H1405" s="6">
        <v>0</v>
      </c>
      <c r="I1405" s="6">
        <v>0</v>
      </c>
      <c r="J1405" s="6">
        <f t="shared" si="195"/>
        <v>0</v>
      </c>
      <c r="K1405" s="6">
        <v>0</v>
      </c>
      <c r="L1405" s="6">
        <v>0</v>
      </c>
      <c r="M1405" s="6">
        <f t="shared" si="196"/>
        <v>0</v>
      </c>
      <c r="N1405">
        <v>12854.749731311969</v>
      </c>
      <c r="O1405">
        <v>0</v>
      </c>
      <c r="P1405">
        <f t="shared" si="197"/>
        <v>0</v>
      </c>
    </row>
    <row r="1406" spans="2:16" x14ac:dyDescent="0.25">
      <c r="B1406" t="s">
        <v>86</v>
      </c>
      <c r="C1406" t="s">
        <v>92</v>
      </c>
      <c r="D1406">
        <v>5</v>
      </c>
      <c r="E1406" t="s">
        <v>4</v>
      </c>
      <c r="F1406">
        <v>6</v>
      </c>
      <c r="G1406" t="s">
        <v>61</v>
      </c>
      <c r="H1406" s="6">
        <v>0</v>
      </c>
      <c r="I1406" s="6">
        <v>0</v>
      </c>
      <c r="J1406" s="6">
        <f t="shared" si="195"/>
        <v>0</v>
      </c>
      <c r="K1406" s="6">
        <v>212000000</v>
      </c>
      <c r="L1406" s="6">
        <v>0</v>
      </c>
      <c r="M1406" s="6">
        <f t="shared" si="196"/>
        <v>212000000</v>
      </c>
      <c r="N1406">
        <v>8908.6907515189141</v>
      </c>
      <c r="O1406" t="e">
        <f>K1406/H1406</f>
        <v>#DIV/0!</v>
      </c>
      <c r="P1406">
        <f t="shared" si="197"/>
        <v>23796.987224397079</v>
      </c>
    </row>
    <row r="1407" spans="2:16" x14ac:dyDescent="0.25">
      <c r="B1407" t="s">
        <v>86</v>
      </c>
      <c r="C1407" t="s">
        <v>92</v>
      </c>
      <c r="D1407">
        <v>5</v>
      </c>
      <c r="E1407" t="s">
        <v>4</v>
      </c>
      <c r="F1407">
        <v>7</v>
      </c>
      <c r="G1407" t="s">
        <v>62</v>
      </c>
      <c r="H1407" s="6">
        <v>0</v>
      </c>
      <c r="I1407" s="6">
        <v>0</v>
      </c>
      <c r="J1407" s="6">
        <f t="shared" si="195"/>
        <v>0</v>
      </c>
      <c r="K1407" s="6">
        <v>0</v>
      </c>
      <c r="L1407" s="6">
        <v>0</v>
      </c>
      <c r="M1407" s="6">
        <f t="shared" si="196"/>
        <v>0</v>
      </c>
      <c r="N1407">
        <v>7246.3983524414798</v>
      </c>
      <c r="O1407">
        <v>0</v>
      </c>
      <c r="P1407">
        <f t="shared" si="197"/>
        <v>0</v>
      </c>
    </row>
    <row r="1408" spans="2:16" x14ac:dyDescent="0.25">
      <c r="B1408" t="s">
        <v>86</v>
      </c>
      <c r="C1408" t="s">
        <v>92</v>
      </c>
      <c r="D1408">
        <v>5</v>
      </c>
      <c r="E1408" t="s">
        <v>4</v>
      </c>
      <c r="F1408">
        <v>8</v>
      </c>
      <c r="G1408" t="s">
        <v>63</v>
      </c>
      <c r="H1408" s="6">
        <v>0</v>
      </c>
      <c r="I1408" s="6">
        <v>0</v>
      </c>
      <c r="J1408" s="6">
        <f t="shared" si="195"/>
        <v>0</v>
      </c>
      <c r="K1408" s="6">
        <v>0</v>
      </c>
      <c r="L1408" s="6">
        <v>0</v>
      </c>
      <c r="M1408" s="6">
        <f t="shared" si="196"/>
        <v>0</v>
      </c>
      <c r="N1408">
        <v>5191.9853641216414</v>
      </c>
      <c r="O1408">
        <v>0</v>
      </c>
      <c r="P1408">
        <f t="shared" si="197"/>
        <v>0</v>
      </c>
    </row>
    <row r="1409" spans="2:16" x14ac:dyDescent="0.25">
      <c r="B1409" t="s">
        <v>86</v>
      </c>
      <c r="C1409" t="s">
        <v>92</v>
      </c>
      <c r="D1409">
        <v>5</v>
      </c>
      <c r="E1409" t="s">
        <v>4</v>
      </c>
      <c r="F1409">
        <v>9</v>
      </c>
      <c r="G1409" t="s">
        <v>64</v>
      </c>
      <c r="H1409" s="6">
        <v>0</v>
      </c>
      <c r="I1409" s="6">
        <v>0</v>
      </c>
      <c r="J1409" s="6">
        <f t="shared" si="195"/>
        <v>0</v>
      </c>
      <c r="K1409" s="6">
        <v>0</v>
      </c>
      <c r="L1409" s="6">
        <v>0</v>
      </c>
      <c r="M1409" s="6">
        <f t="shared" si="196"/>
        <v>0</v>
      </c>
      <c r="N1409">
        <v>4441.1434394820544</v>
      </c>
      <c r="O1409">
        <v>0</v>
      </c>
      <c r="P1409">
        <f t="shared" si="197"/>
        <v>0</v>
      </c>
    </row>
    <row r="1410" spans="2:16" x14ac:dyDescent="0.25">
      <c r="B1410" t="s">
        <v>86</v>
      </c>
      <c r="C1410" t="s">
        <v>92</v>
      </c>
      <c r="D1410">
        <v>5</v>
      </c>
      <c r="E1410" t="s">
        <v>4</v>
      </c>
      <c r="F1410">
        <v>10</v>
      </c>
      <c r="G1410" t="s">
        <v>65</v>
      </c>
      <c r="H1410" s="6">
        <v>0</v>
      </c>
      <c r="I1410" s="6">
        <v>0</v>
      </c>
      <c r="J1410" s="6">
        <f t="shared" si="195"/>
        <v>0</v>
      </c>
      <c r="K1410" s="6">
        <v>0</v>
      </c>
      <c r="L1410" s="6">
        <v>0</v>
      </c>
      <c r="M1410" s="6">
        <f t="shared" si="196"/>
        <v>0</v>
      </c>
      <c r="N1410">
        <v>12524.955688108188</v>
      </c>
      <c r="O1410">
        <v>0</v>
      </c>
      <c r="P1410">
        <f t="shared" si="197"/>
        <v>0</v>
      </c>
    </row>
    <row r="1411" spans="2:16" x14ac:dyDescent="0.25">
      <c r="B1411" t="s">
        <v>86</v>
      </c>
      <c r="C1411" t="s">
        <v>92</v>
      </c>
      <c r="D1411">
        <v>5</v>
      </c>
      <c r="E1411" t="s">
        <v>4</v>
      </c>
      <c r="F1411">
        <v>11</v>
      </c>
      <c r="G1411" t="s">
        <v>66</v>
      </c>
      <c r="H1411" s="6">
        <v>0</v>
      </c>
      <c r="I1411" s="6">
        <v>0</v>
      </c>
      <c r="J1411" s="6">
        <f t="shared" si="195"/>
        <v>0</v>
      </c>
      <c r="K1411" s="6">
        <v>0</v>
      </c>
      <c r="L1411" s="6">
        <v>0</v>
      </c>
      <c r="M1411" s="6">
        <f t="shared" si="196"/>
        <v>0</v>
      </c>
      <c r="N1411">
        <v>2673.2070571097288</v>
      </c>
      <c r="O1411">
        <v>0</v>
      </c>
      <c r="P1411">
        <f t="shared" si="197"/>
        <v>0</v>
      </c>
    </row>
    <row r="1412" spans="2:16" x14ac:dyDescent="0.25">
      <c r="B1412" t="s">
        <v>86</v>
      </c>
      <c r="C1412" t="s">
        <v>92</v>
      </c>
      <c r="D1412">
        <v>6</v>
      </c>
      <c r="E1412" t="s">
        <v>5</v>
      </c>
      <c r="F1412">
        <v>1</v>
      </c>
      <c r="G1412" t="s">
        <v>5</v>
      </c>
      <c r="H1412" s="6">
        <v>0</v>
      </c>
      <c r="I1412" s="6">
        <v>0</v>
      </c>
      <c r="J1412" s="6">
        <f t="shared" ref="J1412:J1443" si="198">SUM(H1412:I1412)</f>
        <v>0</v>
      </c>
      <c r="K1412" s="6">
        <v>83600000</v>
      </c>
      <c r="L1412" s="6">
        <v>0</v>
      </c>
      <c r="M1412" s="6">
        <f t="shared" ref="M1412:M1443" si="199">SUM(K1412:L1412)</f>
        <v>83600000</v>
      </c>
      <c r="N1412">
        <v>35284.844375583321</v>
      </c>
      <c r="O1412" t="e">
        <f>K1412/H1412</f>
        <v>#DIV/0!</v>
      </c>
      <c r="P1412">
        <f t="shared" ref="P1412:P1428" si="200">K1412/N1412</f>
        <v>2369.2891800835082</v>
      </c>
    </row>
    <row r="1413" spans="2:16" x14ac:dyDescent="0.25">
      <c r="B1413" t="s">
        <v>86</v>
      </c>
      <c r="C1413" t="s">
        <v>92</v>
      </c>
      <c r="D1413">
        <v>6</v>
      </c>
      <c r="E1413" t="s">
        <v>5</v>
      </c>
      <c r="F1413">
        <v>2</v>
      </c>
      <c r="G1413" t="s">
        <v>67</v>
      </c>
      <c r="H1413" s="6">
        <v>0</v>
      </c>
      <c r="I1413" s="6">
        <v>0</v>
      </c>
      <c r="J1413" s="6">
        <f t="shared" si="198"/>
        <v>0</v>
      </c>
      <c r="K1413" s="6">
        <v>0</v>
      </c>
      <c r="L1413" s="6">
        <v>0</v>
      </c>
      <c r="M1413" s="6">
        <f t="shared" si="199"/>
        <v>0</v>
      </c>
      <c r="N1413">
        <v>7377.8999719401199</v>
      </c>
      <c r="O1413">
        <v>0</v>
      </c>
      <c r="P1413">
        <f t="shared" si="200"/>
        <v>0</v>
      </c>
    </row>
    <row r="1414" spans="2:16" x14ac:dyDescent="0.25">
      <c r="B1414" t="s">
        <v>86</v>
      </c>
      <c r="C1414" t="s">
        <v>92</v>
      </c>
      <c r="D1414">
        <v>6</v>
      </c>
      <c r="E1414" t="s">
        <v>5</v>
      </c>
      <c r="F1414">
        <v>3</v>
      </c>
      <c r="G1414" t="s">
        <v>68</v>
      </c>
      <c r="H1414" s="6">
        <v>0</v>
      </c>
      <c r="I1414" s="6">
        <v>0</v>
      </c>
      <c r="J1414" s="6">
        <f t="shared" si="198"/>
        <v>0</v>
      </c>
      <c r="K1414" s="6">
        <v>0</v>
      </c>
      <c r="L1414" s="6">
        <v>0</v>
      </c>
      <c r="M1414" s="6">
        <f t="shared" si="199"/>
        <v>0</v>
      </c>
      <c r="N1414">
        <v>22247.547759184497</v>
      </c>
      <c r="O1414">
        <v>0</v>
      </c>
      <c r="P1414">
        <f t="shared" si="200"/>
        <v>0</v>
      </c>
    </row>
    <row r="1415" spans="2:16" x14ac:dyDescent="0.25">
      <c r="B1415" t="s">
        <v>86</v>
      </c>
      <c r="C1415" t="s">
        <v>92</v>
      </c>
      <c r="D1415">
        <v>6</v>
      </c>
      <c r="E1415" t="s">
        <v>5</v>
      </c>
      <c r="F1415">
        <v>4</v>
      </c>
      <c r="G1415" t="s">
        <v>69</v>
      </c>
      <c r="H1415" s="6">
        <v>0</v>
      </c>
      <c r="I1415" s="6">
        <v>0</v>
      </c>
      <c r="J1415" s="6">
        <f t="shared" si="198"/>
        <v>0</v>
      </c>
      <c r="K1415" s="6">
        <v>0</v>
      </c>
      <c r="L1415" s="6">
        <v>0</v>
      </c>
      <c r="M1415" s="6">
        <f t="shared" si="199"/>
        <v>0</v>
      </c>
      <c r="N1415">
        <v>3256.3111550215913</v>
      </c>
      <c r="O1415">
        <v>0</v>
      </c>
      <c r="P1415">
        <f t="shared" si="200"/>
        <v>0</v>
      </c>
    </row>
    <row r="1416" spans="2:16" x14ac:dyDescent="0.25">
      <c r="B1416" t="s">
        <v>86</v>
      </c>
      <c r="C1416" t="s">
        <v>92</v>
      </c>
      <c r="D1416">
        <v>6</v>
      </c>
      <c r="E1416" t="s">
        <v>5</v>
      </c>
      <c r="F1416">
        <v>5</v>
      </c>
      <c r="G1416" t="s">
        <v>70</v>
      </c>
      <c r="H1416" s="6">
        <v>0</v>
      </c>
      <c r="I1416" s="6">
        <v>0</v>
      </c>
      <c r="J1416" s="6">
        <f t="shared" si="198"/>
        <v>0</v>
      </c>
      <c r="K1416" s="6">
        <v>0</v>
      </c>
      <c r="L1416" s="6">
        <v>0</v>
      </c>
      <c r="M1416" s="6">
        <f t="shared" si="199"/>
        <v>0</v>
      </c>
      <c r="N1416">
        <v>10520.164013837739</v>
      </c>
      <c r="O1416">
        <v>0</v>
      </c>
      <c r="P1416">
        <f t="shared" si="200"/>
        <v>0</v>
      </c>
    </row>
    <row r="1417" spans="2:16" x14ac:dyDescent="0.25">
      <c r="B1417" t="s">
        <v>86</v>
      </c>
      <c r="C1417" t="s">
        <v>92</v>
      </c>
      <c r="D1417">
        <v>6</v>
      </c>
      <c r="E1417" t="s">
        <v>5</v>
      </c>
      <c r="F1417">
        <v>6</v>
      </c>
      <c r="G1417" t="s">
        <v>71</v>
      </c>
      <c r="H1417" s="6">
        <v>0</v>
      </c>
      <c r="I1417" s="6">
        <v>0</v>
      </c>
      <c r="J1417" s="6">
        <f t="shared" si="198"/>
        <v>0</v>
      </c>
      <c r="K1417" s="6">
        <v>0</v>
      </c>
      <c r="L1417" s="6">
        <v>0</v>
      </c>
      <c r="M1417" s="6">
        <f t="shared" si="199"/>
        <v>0</v>
      </c>
      <c r="N1417">
        <v>7689.5675695475775</v>
      </c>
      <c r="O1417">
        <v>0</v>
      </c>
      <c r="P1417">
        <f t="shared" si="200"/>
        <v>0</v>
      </c>
    </row>
    <row r="1418" spans="2:16" x14ac:dyDescent="0.25">
      <c r="B1418" t="s">
        <v>86</v>
      </c>
      <c r="C1418" t="s">
        <v>92</v>
      </c>
      <c r="D1418">
        <v>6</v>
      </c>
      <c r="E1418" t="s">
        <v>5</v>
      </c>
      <c r="F1418">
        <v>7</v>
      </c>
      <c r="G1418" t="s">
        <v>72</v>
      </c>
      <c r="H1418" s="6">
        <v>0</v>
      </c>
      <c r="I1418" s="6">
        <v>0</v>
      </c>
      <c r="J1418" s="6">
        <f t="shared" si="198"/>
        <v>0</v>
      </c>
      <c r="K1418" s="6">
        <v>6000000</v>
      </c>
      <c r="L1418" s="6">
        <v>0</v>
      </c>
      <c r="M1418" s="6">
        <f t="shared" si="199"/>
        <v>6000000</v>
      </c>
      <c r="N1418">
        <v>14123.612221792979</v>
      </c>
      <c r="O1418">
        <v>0</v>
      </c>
      <c r="P1418">
        <f t="shared" si="200"/>
        <v>424.82049958451108</v>
      </c>
    </row>
    <row r="1419" spans="2:16" x14ac:dyDescent="0.25">
      <c r="B1419" t="s">
        <v>86</v>
      </c>
      <c r="C1419" t="s">
        <v>92</v>
      </c>
      <c r="D1419">
        <v>6</v>
      </c>
      <c r="E1419" t="s">
        <v>5</v>
      </c>
      <c r="F1419">
        <v>8</v>
      </c>
      <c r="G1419" t="s">
        <v>73</v>
      </c>
      <c r="H1419" s="6">
        <v>0</v>
      </c>
      <c r="I1419" s="6">
        <v>0</v>
      </c>
      <c r="J1419" s="6">
        <f t="shared" si="198"/>
        <v>0</v>
      </c>
      <c r="K1419" s="6">
        <v>0</v>
      </c>
      <c r="L1419" s="6">
        <v>0</v>
      </c>
      <c r="M1419" s="6">
        <f t="shared" si="199"/>
        <v>0</v>
      </c>
      <c r="N1419">
        <v>17315.743941225446</v>
      </c>
      <c r="O1419">
        <v>0</v>
      </c>
      <c r="P1419">
        <f t="shared" si="200"/>
        <v>0</v>
      </c>
    </row>
    <row r="1420" spans="2:16" x14ac:dyDescent="0.25">
      <c r="B1420" t="s">
        <v>86</v>
      </c>
      <c r="C1420" t="s">
        <v>92</v>
      </c>
      <c r="D1420">
        <v>6</v>
      </c>
      <c r="E1420" t="s">
        <v>5</v>
      </c>
      <c r="F1420">
        <v>9</v>
      </c>
      <c r="G1420" t="s">
        <v>74</v>
      </c>
      <c r="H1420" s="6">
        <v>0</v>
      </c>
      <c r="I1420" s="6">
        <v>0</v>
      </c>
      <c r="J1420" s="6">
        <f t="shared" si="198"/>
        <v>0</v>
      </c>
      <c r="K1420" s="6">
        <v>22800000</v>
      </c>
      <c r="L1420" s="6">
        <v>0</v>
      </c>
      <c r="M1420" s="6">
        <f t="shared" si="199"/>
        <v>22800000</v>
      </c>
      <c r="N1420">
        <v>5283.9701376475314</v>
      </c>
      <c r="O1420">
        <v>0</v>
      </c>
      <c r="P1420">
        <f t="shared" si="200"/>
        <v>4314.9373304654509</v>
      </c>
    </row>
    <row r="1421" spans="2:16" x14ac:dyDescent="0.25">
      <c r="B1421" t="s">
        <v>86</v>
      </c>
      <c r="C1421" t="s">
        <v>92</v>
      </c>
      <c r="D1421">
        <v>6</v>
      </c>
      <c r="E1421" t="s">
        <v>5</v>
      </c>
      <c r="F1421">
        <v>10</v>
      </c>
      <c r="G1421" t="s">
        <v>75</v>
      </c>
      <c r="H1421" s="6">
        <v>0</v>
      </c>
      <c r="I1421" s="6">
        <v>0</v>
      </c>
      <c r="J1421" s="6">
        <f t="shared" si="198"/>
        <v>0</v>
      </c>
      <c r="K1421" s="6">
        <v>0</v>
      </c>
      <c r="L1421" s="6">
        <v>0</v>
      </c>
      <c r="M1421" s="6">
        <f t="shared" si="199"/>
        <v>0</v>
      </c>
      <c r="N1421">
        <v>12641.491396565345</v>
      </c>
      <c r="O1421">
        <v>0</v>
      </c>
      <c r="P1421">
        <f t="shared" si="200"/>
        <v>0</v>
      </c>
    </row>
    <row r="1422" spans="2:16" x14ac:dyDescent="0.25">
      <c r="B1422" t="s">
        <v>86</v>
      </c>
      <c r="C1422" t="s">
        <v>92</v>
      </c>
      <c r="D1422">
        <v>6</v>
      </c>
      <c r="E1422" t="s">
        <v>5</v>
      </c>
      <c r="F1422">
        <v>11</v>
      </c>
      <c r="G1422" t="s">
        <v>76</v>
      </c>
      <c r="H1422" s="6">
        <v>0</v>
      </c>
      <c r="I1422" s="6">
        <v>0</v>
      </c>
      <c r="J1422" s="6">
        <f t="shared" si="198"/>
        <v>0</v>
      </c>
      <c r="K1422" s="6">
        <v>0</v>
      </c>
      <c r="L1422" s="6">
        <v>0</v>
      </c>
      <c r="M1422" s="6">
        <f t="shared" si="199"/>
        <v>0</v>
      </c>
      <c r="N1422">
        <v>4938.3502204181432</v>
      </c>
      <c r="O1422">
        <v>0</v>
      </c>
      <c r="P1422">
        <f t="shared" si="200"/>
        <v>0</v>
      </c>
    </row>
    <row r="1423" spans="2:16" x14ac:dyDescent="0.25">
      <c r="B1423" t="s">
        <v>86</v>
      </c>
      <c r="C1423" t="s">
        <v>92</v>
      </c>
      <c r="D1423">
        <v>7</v>
      </c>
      <c r="E1423" t="s">
        <v>6</v>
      </c>
      <c r="F1423">
        <v>1</v>
      </c>
      <c r="G1423" t="s">
        <v>6</v>
      </c>
      <c r="H1423" s="6">
        <v>0</v>
      </c>
      <c r="I1423" s="6">
        <v>0</v>
      </c>
      <c r="J1423" s="6">
        <f t="shared" si="198"/>
        <v>0</v>
      </c>
      <c r="K1423" s="6">
        <v>53500000</v>
      </c>
      <c r="L1423" s="6">
        <v>0</v>
      </c>
      <c r="M1423" s="6">
        <f t="shared" si="199"/>
        <v>53500000</v>
      </c>
      <c r="N1423">
        <v>32918.459209620392</v>
      </c>
      <c r="O1423" t="e">
        <f>K1423/H1423</f>
        <v>#DIV/0!</v>
      </c>
      <c r="P1423">
        <f t="shared" si="200"/>
        <v>1625.2279506558639</v>
      </c>
    </row>
    <row r="1424" spans="2:16" x14ac:dyDescent="0.25">
      <c r="B1424" t="s">
        <v>86</v>
      </c>
      <c r="C1424" t="s">
        <v>92</v>
      </c>
      <c r="D1424">
        <v>7</v>
      </c>
      <c r="E1424" t="s">
        <v>6</v>
      </c>
      <c r="F1424">
        <v>2</v>
      </c>
      <c r="G1424" t="s">
        <v>77</v>
      </c>
      <c r="H1424" s="6">
        <v>0</v>
      </c>
      <c r="I1424" s="6">
        <v>0</v>
      </c>
      <c r="J1424" s="6">
        <f t="shared" si="198"/>
        <v>0</v>
      </c>
      <c r="K1424" s="6">
        <v>71800000</v>
      </c>
      <c r="L1424" s="6">
        <v>0</v>
      </c>
      <c r="M1424" s="6">
        <f t="shared" si="199"/>
        <v>71800000</v>
      </c>
      <c r="N1424">
        <v>46173.836792201844</v>
      </c>
      <c r="O1424">
        <v>0</v>
      </c>
      <c r="P1424">
        <f t="shared" si="200"/>
        <v>1554.9931517089367</v>
      </c>
    </row>
    <row r="1425" spans="1:16" x14ac:dyDescent="0.25">
      <c r="B1425" t="s">
        <v>86</v>
      </c>
      <c r="C1425" t="s">
        <v>92</v>
      </c>
      <c r="D1425">
        <v>7</v>
      </c>
      <c r="E1425" t="s">
        <v>6</v>
      </c>
      <c r="F1425">
        <v>3</v>
      </c>
      <c r="G1425" t="s">
        <v>78</v>
      </c>
      <c r="H1425" s="6">
        <v>0</v>
      </c>
      <c r="I1425" s="6">
        <v>0</v>
      </c>
      <c r="J1425" s="6">
        <f t="shared" si="198"/>
        <v>0</v>
      </c>
      <c r="K1425" s="6">
        <v>0</v>
      </c>
      <c r="L1425" s="6">
        <v>0</v>
      </c>
      <c r="M1425" s="6">
        <f t="shared" si="199"/>
        <v>0</v>
      </c>
      <c r="N1425">
        <v>19552.512928644737</v>
      </c>
      <c r="O1425" t="e">
        <f>K1425/H1425</f>
        <v>#DIV/0!</v>
      </c>
      <c r="P1425">
        <f t="shared" si="200"/>
        <v>0</v>
      </c>
    </row>
    <row r="1426" spans="1:16" x14ac:dyDescent="0.25">
      <c r="B1426" t="s">
        <v>86</v>
      </c>
      <c r="C1426" t="s">
        <v>92</v>
      </c>
      <c r="D1426">
        <v>7</v>
      </c>
      <c r="E1426" t="s">
        <v>6</v>
      </c>
      <c r="F1426">
        <v>4</v>
      </c>
      <c r="G1426" t="s">
        <v>91</v>
      </c>
      <c r="H1426" s="6">
        <v>0</v>
      </c>
      <c r="I1426" s="6">
        <v>0</v>
      </c>
      <c r="J1426" s="6">
        <f t="shared" si="198"/>
        <v>0</v>
      </c>
      <c r="K1426" s="6">
        <v>0</v>
      </c>
      <c r="L1426" s="6">
        <v>0</v>
      </c>
      <c r="M1426" s="6">
        <f t="shared" si="199"/>
        <v>0</v>
      </c>
      <c r="N1426">
        <v>16150.347077683142</v>
      </c>
      <c r="O1426">
        <v>0</v>
      </c>
      <c r="P1426">
        <f t="shared" si="200"/>
        <v>0</v>
      </c>
    </row>
    <row r="1427" spans="1:16" x14ac:dyDescent="0.25">
      <c r="B1427" t="s">
        <v>86</v>
      </c>
      <c r="C1427" t="s">
        <v>92</v>
      </c>
      <c r="D1427">
        <v>7</v>
      </c>
      <c r="E1427" t="s">
        <v>6</v>
      </c>
      <c r="F1427">
        <v>5</v>
      </c>
      <c r="G1427" t="s">
        <v>79</v>
      </c>
      <c r="H1427" s="6">
        <v>0</v>
      </c>
      <c r="I1427" s="6">
        <v>0</v>
      </c>
      <c r="J1427" s="6">
        <f t="shared" si="198"/>
        <v>0</v>
      </c>
      <c r="K1427" s="6">
        <v>0</v>
      </c>
      <c r="L1427" s="6">
        <v>0</v>
      </c>
      <c r="M1427" s="6">
        <f t="shared" si="199"/>
        <v>0</v>
      </c>
      <c r="N1427">
        <v>14864.583100615211</v>
      </c>
      <c r="O1427">
        <v>0</v>
      </c>
      <c r="P1427">
        <f t="shared" si="200"/>
        <v>0</v>
      </c>
    </row>
    <row r="1428" spans="1:16" x14ac:dyDescent="0.25">
      <c r="B1428" t="s">
        <v>86</v>
      </c>
      <c r="C1428" t="s">
        <v>92</v>
      </c>
      <c r="D1428">
        <v>7</v>
      </c>
      <c r="E1428" t="s">
        <v>6</v>
      </c>
      <c r="F1428">
        <v>6</v>
      </c>
      <c r="G1428" t="s">
        <v>80</v>
      </c>
      <c r="H1428" s="6">
        <v>0</v>
      </c>
      <c r="I1428" s="6">
        <v>0</v>
      </c>
      <c r="J1428" s="6">
        <f t="shared" si="198"/>
        <v>0</v>
      </c>
      <c r="K1428" s="6">
        <v>5000000</v>
      </c>
      <c r="L1428" s="6">
        <v>0</v>
      </c>
      <c r="M1428" s="6">
        <f t="shared" si="199"/>
        <v>5000000</v>
      </c>
      <c r="N1428">
        <v>14869.302257052212</v>
      </c>
      <c r="O1428">
        <v>0</v>
      </c>
      <c r="P1428">
        <f t="shared" si="200"/>
        <v>336.26325657806842</v>
      </c>
    </row>
    <row r="1429" spans="1:16" x14ac:dyDescent="0.25">
      <c r="B1429" s="4" t="s">
        <v>130</v>
      </c>
      <c r="C1429" s="4"/>
      <c r="D1429" s="4"/>
      <c r="E1429" s="4"/>
      <c r="F1429" s="4"/>
      <c r="G1429" s="4"/>
      <c r="H1429" s="9">
        <f t="shared" ref="H1429:M1429" si="201">SUM(H1348:H1428)</f>
        <v>0</v>
      </c>
      <c r="I1429" s="9">
        <f t="shared" si="201"/>
        <v>0</v>
      </c>
      <c r="J1429" s="9">
        <f t="shared" si="201"/>
        <v>0</v>
      </c>
      <c r="K1429" s="9">
        <f t="shared" si="201"/>
        <v>4170500000</v>
      </c>
      <c r="L1429" s="9">
        <f t="shared" si="201"/>
        <v>0</v>
      </c>
      <c r="M1429" s="9">
        <f t="shared" si="201"/>
        <v>4170500000</v>
      </c>
    </row>
    <row r="1431" spans="1:16" x14ac:dyDescent="0.25">
      <c r="B1431" s="4" t="s">
        <v>147</v>
      </c>
    </row>
    <row r="1432" spans="1:16" x14ac:dyDescent="0.25">
      <c r="A1432">
        <v>12</v>
      </c>
      <c r="B1432" t="s">
        <v>86</v>
      </c>
      <c r="C1432" t="s">
        <v>107</v>
      </c>
      <c r="D1432">
        <v>1</v>
      </c>
      <c r="E1432" t="s">
        <v>0</v>
      </c>
      <c r="F1432">
        <v>1</v>
      </c>
      <c r="G1432" t="s">
        <v>0</v>
      </c>
      <c r="H1432" s="6">
        <v>52</v>
      </c>
      <c r="I1432" s="6">
        <v>1</v>
      </c>
      <c r="J1432" s="6">
        <f t="shared" ref="J1432:J1463" si="202">H1432+I1432</f>
        <v>53</v>
      </c>
      <c r="K1432" s="7">
        <v>7541582.3990194956</v>
      </c>
      <c r="L1432" s="6">
        <v>3000000</v>
      </c>
      <c r="M1432" s="6">
        <f t="shared" ref="M1432:M1463" si="203">+K1432+L1432</f>
        <v>10541582.399019495</v>
      </c>
      <c r="N1432">
        <v>49597.310694731998</v>
      </c>
      <c r="O1432">
        <f t="shared" ref="O1432:O1463" si="204">K1432/H1432</f>
        <v>145030.43075037492</v>
      </c>
      <c r="P1432">
        <f t="shared" ref="P1432:P1463" si="205">K1432/N1432</f>
        <v>152.0562767089815</v>
      </c>
    </row>
    <row r="1433" spans="1:16" x14ac:dyDescent="0.25">
      <c r="A1433">
        <v>12</v>
      </c>
      <c r="B1433" t="s">
        <v>86</v>
      </c>
      <c r="C1433" t="s">
        <v>107</v>
      </c>
      <c r="D1433">
        <v>1</v>
      </c>
      <c r="E1433" t="s">
        <v>0</v>
      </c>
      <c r="F1433">
        <v>2</v>
      </c>
      <c r="G1433" t="s">
        <v>7</v>
      </c>
      <c r="H1433" s="6">
        <v>2</v>
      </c>
      <c r="I1433" s="6">
        <v>0</v>
      </c>
      <c r="J1433" s="6">
        <f t="shared" si="202"/>
        <v>2</v>
      </c>
      <c r="K1433" s="7">
        <v>267878.78787878784</v>
      </c>
      <c r="L1433" s="6">
        <v>0</v>
      </c>
      <c r="M1433" s="6">
        <f t="shared" si="203"/>
        <v>267878.78787878784</v>
      </c>
      <c r="N1433">
        <v>6830.8210846353886</v>
      </c>
      <c r="O1433">
        <f t="shared" si="204"/>
        <v>133939.39393939392</v>
      </c>
      <c r="P1433">
        <f t="shared" si="205"/>
        <v>39.216191517785376</v>
      </c>
    </row>
    <row r="1434" spans="1:16" x14ac:dyDescent="0.25">
      <c r="A1434">
        <v>12</v>
      </c>
      <c r="B1434" t="s">
        <v>86</v>
      </c>
      <c r="C1434" t="s">
        <v>107</v>
      </c>
      <c r="D1434">
        <v>1</v>
      </c>
      <c r="E1434" t="s">
        <v>0</v>
      </c>
      <c r="F1434">
        <v>3</v>
      </c>
      <c r="G1434" t="s">
        <v>8</v>
      </c>
      <c r="H1434" s="6">
        <v>123</v>
      </c>
      <c r="I1434" s="6">
        <v>29</v>
      </c>
      <c r="J1434" s="6">
        <f t="shared" si="202"/>
        <v>152</v>
      </c>
      <c r="K1434" s="7">
        <v>10772322.145836877</v>
      </c>
      <c r="L1434" s="6">
        <v>62230000</v>
      </c>
      <c r="M1434" s="6">
        <f t="shared" si="203"/>
        <v>73002322.145836875</v>
      </c>
      <c r="N1434">
        <v>38288.035322640673</v>
      </c>
      <c r="O1434">
        <f t="shared" si="204"/>
        <v>87579.854844202244</v>
      </c>
      <c r="P1434">
        <f t="shared" si="205"/>
        <v>281.34956664822477</v>
      </c>
    </row>
    <row r="1435" spans="1:16" x14ac:dyDescent="0.25">
      <c r="A1435">
        <v>12</v>
      </c>
      <c r="B1435" t="s">
        <v>86</v>
      </c>
      <c r="C1435" t="s">
        <v>107</v>
      </c>
      <c r="D1435">
        <v>1</v>
      </c>
      <c r="E1435" t="s">
        <v>0</v>
      </c>
      <c r="F1435">
        <v>4</v>
      </c>
      <c r="G1435" t="s">
        <v>9</v>
      </c>
      <c r="H1435" s="6">
        <v>193</v>
      </c>
      <c r="I1435" s="6">
        <v>24</v>
      </c>
      <c r="J1435" s="6">
        <f t="shared" si="202"/>
        <v>217</v>
      </c>
      <c r="K1435" s="7">
        <v>34102685</v>
      </c>
      <c r="L1435" s="6">
        <v>77300000</v>
      </c>
      <c r="M1435" s="6">
        <f t="shared" si="203"/>
        <v>111402685</v>
      </c>
      <c r="N1435">
        <v>7533.8623096473575</v>
      </c>
      <c r="O1435">
        <f t="shared" si="204"/>
        <v>176697.84974093264</v>
      </c>
      <c r="P1435">
        <f t="shared" si="205"/>
        <v>4526.5872401637062</v>
      </c>
    </row>
    <row r="1436" spans="1:16" x14ac:dyDescent="0.25">
      <c r="A1436">
        <v>12</v>
      </c>
      <c r="B1436" t="s">
        <v>86</v>
      </c>
      <c r="C1436" t="s">
        <v>107</v>
      </c>
      <c r="D1436">
        <v>1</v>
      </c>
      <c r="E1436" t="s">
        <v>0</v>
      </c>
      <c r="F1436">
        <v>5</v>
      </c>
      <c r="G1436" t="s">
        <v>10</v>
      </c>
      <c r="H1436" s="6">
        <v>88</v>
      </c>
      <c r="I1436" s="6">
        <v>3</v>
      </c>
      <c r="J1436" s="6">
        <f t="shared" si="202"/>
        <v>91</v>
      </c>
      <c r="K1436" s="7">
        <v>8521694.5333936382</v>
      </c>
      <c r="L1436" s="6">
        <v>8400000</v>
      </c>
      <c r="M1436" s="6">
        <f t="shared" si="203"/>
        <v>16921694.533393636</v>
      </c>
      <c r="N1436">
        <v>4290.1650067549108</v>
      </c>
      <c r="O1436">
        <f t="shared" si="204"/>
        <v>96837.43787947316</v>
      </c>
      <c r="P1436">
        <f t="shared" si="205"/>
        <v>1986.3325816084321</v>
      </c>
    </row>
    <row r="1437" spans="1:16" x14ac:dyDescent="0.25">
      <c r="A1437">
        <v>12</v>
      </c>
      <c r="B1437" t="s">
        <v>86</v>
      </c>
      <c r="C1437" t="s">
        <v>107</v>
      </c>
      <c r="D1437">
        <v>1</v>
      </c>
      <c r="E1437" t="s">
        <v>0</v>
      </c>
      <c r="F1437">
        <v>6</v>
      </c>
      <c r="G1437" t="s">
        <v>11</v>
      </c>
      <c r="H1437" s="6">
        <v>3</v>
      </c>
      <c r="I1437" s="6">
        <v>0</v>
      </c>
      <c r="J1437" s="6">
        <f t="shared" si="202"/>
        <v>3</v>
      </c>
      <c r="K1437" s="7">
        <v>388399.71811134601</v>
      </c>
      <c r="L1437" s="6">
        <v>0</v>
      </c>
      <c r="M1437" s="6">
        <f t="shared" si="203"/>
        <v>388399.71811134601</v>
      </c>
      <c r="N1437">
        <v>13065.641096825666</v>
      </c>
      <c r="O1437">
        <f t="shared" si="204"/>
        <v>129466.572703782</v>
      </c>
      <c r="P1437">
        <f t="shared" si="205"/>
        <v>29.726801404770626</v>
      </c>
    </row>
    <row r="1438" spans="1:16" x14ac:dyDescent="0.25">
      <c r="A1438">
        <v>12</v>
      </c>
      <c r="B1438" t="s">
        <v>86</v>
      </c>
      <c r="C1438" t="s">
        <v>107</v>
      </c>
      <c r="D1438">
        <v>1</v>
      </c>
      <c r="E1438" t="s">
        <v>0</v>
      </c>
      <c r="F1438">
        <v>7</v>
      </c>
      <c r="G1438" t="s">
        <v>12</v>
      </c>
      <c r="H1438" s="6">
        <v>0</v>
      </c>
      <c r="I1438" s="6">
        <v>1</v>
      </c>
      <c r="J1438" s="6">
        <f t="shared" si="202"/>
        <v>1</v>
      </c>
      <c r="K1438" s="7">
        <v>0</v>
      </c>
      <c r="L1438" s="6">
        <v>1500000</v>
      </c>
      <c r="M1438" s="6">
        <f t="shared" si="203"/>
        <v>1500000</v>
      </c>
      <c r="N1438">
        <v>4691.2420885124211</v>
      </c>
      <c r="O1438" t="e">
        <f t="shared" si="204"/>
        <v>#DIV/0!</v>
      </c>
      <c r="P1438">
        <f t="shared" si="205"/>
        <v>0</v>
      </c>
    </row>
    <row r="1439" spans="1:16" x14ac:dyDescent="0.25">
      <c r="A1439">
        <v>12</v>
      </c>
      <c r="B1439" t="s">
        <v>86</v>
      </c>
      <c r="C1439" t="s">
        <v>107</v>
      </c>
      <c r="D1439">
        <v>1</v>
      </c>
      <c r="E1439" t="s">
        <v>0</v>
      </c>
      <c r="F1439">
        <v>8</v>
      </c>
      <c r="G1439" t="s">
        <v>13</v>
      </c>
      <c r="H1439" s="6">
        <v>29</v>
      </c>
      <c r="I1439" s="6">
        <v>1</v>
      </c>
      <c r="J1439" s="6">
        <f t="shared" si="202"/>
        <v>30</v>
      </c>
      <c r="K1439" s="7">
        <v>3733182.7540409337</v>
      </c>
      <c r="L1439" s="6">
        <v>3000000</v>
      </c>
      <c r="M1439" s="6">
        <f t="shared" si="203"/>
        <v>6733182.7540409341</v>
      </c>
      <c r="N1439">
        <v>18295.653043195947</v>
      </c>
      <c r="O1439">
        <f t="shared" si="204"/>
        <v>128730.43979451495</v>
      </c>
      <c r="P1439">
        <f t="shared" si="205"/>
        <v>204.04752676643503</v>
      </c>
    </row>
    <row r="1440" spans="1:16" x14ac:dyDescent="0.25">
      <c r="A1440">
        <v>12</v>
      </c>
      <c r="B1440" t="s">
        <v>86</v>
      </c>
      <c r="C1440" t="s">
        <v>107</v>
      </c>
      <c r="D1440">
        <v>1</v>
      </c>
      <c r="E1440" t="s">
        <v>0</v>
      </c>
      <c r="F1440">
        <v>9</v>
      </c>
      <c r="G1440" t="s">
        <v>14</v>
      </c>
      <c r="H1440" s="6">
        <v>2</v>
      </c>
      <c r="I1440" s="6">
        <v>1</v>
      </c>
      <c r="J1440" s="6">
        <f t="shared" si="202"/>
        <v>3</v>
      </c>
      <c r="K1440" s="7">
        <v>319505.71095571097</v>
      </c>
      <c r="L1440" s="6">
        <v>3000000</v>
      </c>
      <c r="M1440" s="6">
        <f t="shared" si="203"/>
        <v>3319505.7109557111</v>
      </c>
      <c r="N1440">
        <v>5720.334194750706</v>
      </c>
      <c r="O1440">
        <f t="shared" si="204"/>
        <v>159752.85547785548</v>
      </c>
      <c r="P1440">
        <f t="shared" si="205"/>
        <v>55.854378446788481</v>
      </c>
    </row>
    <row r="1441" spans="1:16" x14ac:dyDescent="0.25">
      <c r="A1441">
        <v>12</v>
      </c>
      <c r="B1441" t="s">
        <v>86</v>
      </c>
      <c r="C1441" t="s">
        <v>107</v>
      </c>
      <c r="D1441">
        <v>1</v>
      </c>
      <c r="E1441" t="s">
        <v>0</v>
      </c>
      <c r="F1441">
        <v>10</v>
      </c>
      <c r="G1441" t="s">
        <v>15</v>
      </c>
      <c r="H1441" s="6">
        <v>1</v>
      </c>
      <c r="I1441" s="6">
        <v>3</v>
      </c>
      <c r="J1441" s="6">
        <f t="shared" si="202"/>
        <v>4</v>
      </c>
      <c r="K1441" s="7">
        <v>131878.78787878787</v>
      </c>
      <c r="L1441" s="6">
        <v>10000000</v>
      </c>
      <c r="M1441" s="6">
        <f t="shared" si="203"/>
        <v>10131878.787878787</v>
      </c>
      <c r="N1441">
        <v>18529.908495749431</v>
      </c>
      <c r="O1441">
        <f t="shared" si="204"/>
        <v>131878.78787878787</v>
      </c>
      <c r="P1441">
        <f t="shared" si="205"/>
        <v>7.117077124748862</v>
      </c>
    </row>
    <row r="1442" spans="1:16" x14ac:dyDescent="0.25">
      <c r="A1442">
        <v>12</v>
      </c>
      <c r="B1442" t="s">
        <v>86</v>
      </c>
      <c r="C1442" t="s">
        <v>107</v>
      </c>
      <c r="D1442">
        <v>1</v>
      </c>
      <c r="E1442" t="s">
        <v>0</v>
      </c>
      <c r="F1442">
        <v>11</v>
      </c>
      <c r="G1442" t="s">
        <v>16</v>
      </c>
      <c r="H1442" s="6">
        <v>54</v>
      </c>
      <c r="I1442" s="6">
        <v>1</v>
      </c>
      <c r="J1442" s="6">
        <f t="shared" si="202"/>
        <v>55</v>
      </c>
      <c r="K1442" s="7">
        <v>5876016.7017266564</v>
      </c>
      <c r="L1442" s="6">
        <v>5000000</v>
      </c>
      <c r="M1442" s="6">
        <f t="shared" si="203"/>
        <v>10876016.701726656</v>
      </c>
      <c r="N1442">
        <v>8033.2188091808002</v>
      </c>
      <c r="O1442">
        <f t="shared" si="204"/>
        <v>108815.12410604919</v>
      </c>
      <c r="P1442">
        <f t="shared" si="205"/>
        <v>731.46478905955166</v>
      </c>
    </row>
    <row r="1443" spans="1:16" x14ac:dyDescent="0.25">
      <c r="A1443">
        <v>12</v>
      </c>
      <c r="B1443" t="s">
        <v>86</v>
      </c>
      <c r="C1443" t="s">
        <v>107</v>
      </c>
      <c r="D1443">
        <v>1</v>
      </c>
      <c r="E1443" t="s">
        <v>0</v>
      </c>
      <c r="F1443">
        <v>12</v>
      </c>
      <c r="G1443" t="s">
        <v>17</v>
      </c>
      <c r="H1443" s="6">
        <v>0</v>
      </c>
      <c r="I1443" s="6">
        <v>1</v>
      </c>
      <c r="J1443" s="6">
        <f t="shared" si="202"/>
        <v>1</v>
      </c>
      <c r="K1443" s="7">
        <v>0</v>
      </c>
      <c r="L1443" s="6">
        <v>5000000</v>
      </c>
      <c r="M1443" s="6">
        <f t="shared" si="203"/>
        <v>5000000</v>
      </c>
      <c r="N1443">
        <v>5560.8352940058221</v>
      </c>
      <c r="O1443" t="e">
        <f t="shared" si="204"/>
        <v>#DIV/0!</v>
      </c>
      <c r="P1443">
        <f t="shared" si="205"/>
        <v>0</v>
      </c>
    </row>
    <row r="1444" spans="1:16" x14ac:dyDescent="0.25">
      <c r="A1444">
        <v>12</v>
      </c>
      <c r="B1444" t="s">
        <v>86</v>
      </c>
      <c r="C1444" t="s">
        <v>107</v>
      </c>
      <c r="D1444">
        <v>1</v>
      </c>
      <c r="E1444" t="s">
        <v>0</v>
      </c>
      <c r="F1444">
        <v>13</v>
      </c>
      <c r="G1444" t="s">
        <v>18</v>
      </c>
      <c r="H1444" s="6">
        <v>49</v>
      </c>
      <c r="I1444" s="6">
        <v>2</v>
      </c>
      <c r="J1444" s="6">
        <f t="shared" si="202"/>
        <v>51</v>
      </c>
      <c r="K1444" s="7">
        <v>5217800.6826889589</v>
      </c>
      <c r="L1444" s="6">
        <v>4500000</v>
      </c>
      <c r="M1444" s="6">
        <f t="shared" si="203"/>
        <v>9717800.6826889589</v>
      </c>
      <c r="N1444">
        <v>9177.0020128483975</v>
      </c>
      <c r="O1444">
        <f t="shared" si="204"/>
        <v>106485.72821814202</v>
      </c>
      <c r="P1444">
        <f t="shared" si="205"/>
        <v>568.57355761540646</v>
      </c>
    </row>
    <row r="1445" spans="1:16" x14ac:dyDescent="0.25">
      <c r="A1445">
        <v>12</v>
      </c>
      <c r="B1445" t="s">
        <v>86</v>
      </c>
      <c r="C1445" t="s">
        <v>107</v>
      </c>
      <c r="D1445">
        <v>1</v>
      </c>
      <c r="E1445" t="s">
        <v>0</v>
      </c>
      <c r="F1445">
        <v>14</v>
      </c>
      <c r="G1445" t="s">
        <v>19</v>
      </c>
      <c r="H1445" s="6">
        <v>5</v>
      </c>
      <c r="I1445" s="6">
        <v>0</v>
      </c>
      <c r="J1445" s="6">
        <f t="shared" si="202"/>
        <v>5</v>
      </c>
      <c r="K1445" s="7">
        <v>635626.66666666663</v>
      </c>
      <c r="L1445" s="6">
        <v>0</v>
      </c>
      <c r="M1445" s="6">
        <f t="shared" si="203"/>
        <v>635626.66666666663</v>
      </c>
      <c r="N1445">
        <v>6503.8947080760236</v>
      </c>
      <c r="O1445">
        <f t="shared" si="204"/>
        <v>127125.33333333333</v>
      </c>
      <c r="P1445">
        <f t="shared" si="205"/>
        <v>97.730159419308492</v>
      </c>
    </row>
    <row r="1446" spans="1:16" x14ac:dyDescent="0.25">
      <c r="A1446">
        <v>12</v>
      </c>
      <c r="B1446" t="s">
        <v>86</v>
      </c>
      <c r="C1446" t="s">
        <v>107</v>
      </c>
      <c r="D1446">
        <v>1</v>
      </c>
      <c r="E1446" t="s">
        <v>0</v>
      </c>
      <c r="F1446">
        <v>15</v>
      </c>
      <c r="G1446" t="s">
        <v>20</v>
      </c>
      <c r="H1446" s="6">
        <v>12</v>
      </c>
      <c r="I1446" s="6">
        <v>0</v>
      </c>
      <c r="J1446" s="6">
        <f t="shared" si="202"/>
        <v>12</v>
      </c>
      <c r="K1446" s="7">
        <v>1731596.0153256706</v>
      </c>
      <c r="L1446" s="6">
        <v>0</v>
      </c>
      <c r="M1446" s="6">
        <f t="shared" si="203"/>
        <v>1731596.0153256706</v>
      </c>
      <c r="N1446">
        <v>4021.2699482738321</v>
      </c>
      <c r="O1446">
        <f t="shared" si="204"/>
        <v>144299.66794380589</v>
      </c>
      <c r="P1446">
        <f t="shared" si="205"/>
        <v>430.60924474094918</v>
      </c>
    </row>
    <row r="1447" spans="1:16" x14ac:dyDescent="0.25">
      <c r="A1447">
        <v>12</v>
      </c>
      <c r="B1447" t="s">
        <v>86</v>
      </c>
      <c r="C1447" t="s">
        <v>107</v>
      </c>
      <c r="D1447">
        <v>1</v>
      </c>
      <c r="E1447" t="s">
        <v>0</v>
      </c>
      <c r="F1447">
        <v>16</v>
      </c>
      <c r="G1447" t="s">
        <v>21</v>
      </c>
      <c r="H1447" s="6">
        <v>0</v>
      </c>
      <c r="I1447" s="6">
        <v>0</v>
      </c>
      <c r="J1447" s="6">
        <f t="shared" si="202"/>
        <v>0</v>
      </c>
      <c r="K1447" s="7">
        <v>0</v>
      </c>
      <c r="L1447" s="6">
        <v>0</v>
      </c>
      <c r="M1447" s="6">
        <f t="shared" si="203"/>
        <v>0</v>
      </c>
      <c r="N1447">
        <v>1929.5264882058982</v>
      </c>
      <c r="O1447" t="e">
        <f t="shared" si="204"/>
        <v>#DIV/0!</v>
      </c>
      <c r="P1447">
        <f t="shared" si="205"/>
        <v>0</v>
      </c>
    </row>
    <row r="1448" spans="1:16" x14ac:dyDescent="0.25">
      <c r="A1448">
        <v>12</v>
      </c>
      <c r="B1448" t="s">
        <v>86</v>
      </c>
      <c r="C1448" t="s">
        <v>107</v>
      </c>
      <c r="D1448">
        <v>1</v>
      </c>
      <c r="E1448" t="s">
        <v>0</v>
      </c>
      <c r="F1448">
        <v>17</v>
      </c>
      <c r="G1448" t="s">
        <v>22</v>
      </c>
      <c r="H1448" s="6">
        <v>47</v>
      </c>
      <c r="I1448" s="6">
        <v>0</v>
      </c>
      <c r="J1448" s="6">
        <f t="shared" si="202"/>
        <v>47</v>
      </c>
      <c r="K1448" s="7">
        <v>4808453.1685009301</v>
      </c>
      <c r="L1448" s="6">
        <v>0</v>
      </c>
      <c r="M1448" s="6">
        <f t="shared" si="203"/>
        <v>4808453.1685009301</v>
      </c>
      <c r="N1448">
        <v>1556.3990114368446</v>
      </c>
      <c r="O1448">
        <f t="shared" si="204"/>
        <v>102307.51422342405</v>
      </c>
      <c r="P1448">
        <f t="shared" si="205"/>
        <v>3089.4732861991715</v>
      </c>
    </row>
    <row r="1449" spans="1:16" x14ac:dyDescent="0.25">
      <c r="A1449">
        <v>12</v>
      </c>
      <c r="B1449" t="s">
        <v>86</v>
      </c>
      <c r="C1449" t="s">
        <v>107</v>
      </c>
      <c r="D1449">
        <v>1</v>
      </c>
      <c r="E1449" t="s">
        <v>0</v>
      </c>
      <c r="F1449">
        <v>18</v>
      </c>
      <c r="G1449" t="s">
        <v>23</v>
      </c>
      <c r="H1449" s="6">
        <v>6</v>
      </c>
      <c r="I1449" s="6">
        <v>0</v>
      </c>
      <c r="J1449" s="6">
        <f t="shared" si="202"/>
        <v>6</v>
      </c>
      <c r="K1449" s="7">
        <v>826771.99582027167</v>
      </c>
      <c r="L1449" s="6">
        <v>0</v>
      </c>
      <c r="M1449" s="6">
        <f t="shared" si="203"/>
        <v>826771.99582027167</v>
      </c>
      <c r="N1449">
        <v>9054.9907626784188</v>
      </c>
      <c r="O1449">
        <f t="shared" si="204"/>
        <v>137795.33263671194</v>
      </c>
      <c r="P1449">
        <f t="shared" si="205"/>
        <v>91.305669711773049</v>
      </c>
    </row>
    <row r="1450" spans="1:16" x14ac:dyDescent="0.25">
      <c r="A1450">
        <v>12</v>
      </c>
      <c r="B1450" t="s">
        <v>86</v>
      </c>
      <c r="C1450" t="s">
        <v>107</v>
      </c>
      <c r="D1450">
        <v>1</v>
      </c>
      <c r="E1450" t="s">
        <v>0</v>
      </c>
      <c r="F1450">
        <v>19</v>
      </c>
      <c r="G1450" t="s">
        <v>24</v>
      </c>
      <c r="H1450" s="6">
        <v>163</v>
      </c>
      <c r="I1450" s="6">
        <v>69</v>
      </c>
      <c r="J1450" s="6">
        <f t="shared" si="202"/>
        <v>232</v>
      </c>
      <c r="K1450" s="7">
        <v>21922644.177671067</v>
      </c>
      <c r="L1450" s="6">
        <v>149850000</v>
      </c>
      <c r="M1450" s="6">
        <f t="shared" si="203"/>
        <v>171772644.17767107</v>
      </c>
      <c r="N1450">
        <v>50441.874323327494</v>
      </c>
      <c r="O1450">
        <f t="shared" si="204"/>
        <v>134494.74955626423</v>
      </c>
      <c r="P1450">
        <f t="shared" si="205"/>
        <v>434.61200583366622</v>
      </c>
    </row>
    <row r="1451" spans="1:16" x14ac:dyDescent="0.25">
      <c r="A1451">
        <v>12</v>
      </c>
      <c r="B1451" t="s">
        <v>86</v>
      </c>
      <c r="C1451" t="s">
        <v>107</v>
      </c>
      <c r="D1451">
        <v>1</v>
      </c>
      <c r="E1451" t="s">
        <v>0</v>
      </c>
      <c r="F1451">
        <v>20</v>
      </c>
      <c r="G1451" t="s">
        <v>25</v>
      </c>
      <c r="H1451" s="6">
        <v>32</v>
      </c>
      <c r="I1451" s="6">
        <v>19</v>
      </c>
      <c r="J1451" s="6">
        <f t="shared" si="202"/>
        <v>51</v>
      </c>
      <c r="K1451" s="7">
        <v>2815136.2460425147</v>
      </c>
      <c r="L1451" s="6">
        <v>46300000</v>
      </c>
      <c r="M1451" s="6">
        <f t="shared" si="203"/>
        <v>49115136.246042512</v>
      </c>
      <c r="N1451">
        <v>3571.3091537024716</v>
      </c>
      <c r="O1451">
        <f t="shared" si="204"/>
        <v>87973.007688828584</v>
      </c>
      <c r="P1451">
        <f t="shared" si="205"/>
        <v>788.26450606327035</v>
      </c>
    </row>
    <row r="1452" spans="1:16" x14ac:dyDescent="0.25">
      <c r="A1452">
        <v>12</v>
      </c>
      <c r="B1452" t="s">
        <v>86</v>
      </c>
      <c r="C1452" t="s">
        <v>107</v>
      </c>
      <c r="D1452">
        <v>2</v>
      </c>
      <c r="E1452" t="s">
        <v>1</v>
      </c>
      <c r="F1452">
        <v>1</v>
      </c>
      <c r="G1452" t="s">
        <v>1</v>
      </c>
      <c r="H1452" s="6">
        <v>62</v>
      </c>
      <c r="I1452" s="6">
        <v>1</v>
      </c>
      <c r="J1452" s="6">
        <f t="shared" si="202"/>
        <v>63</v>
      </c>
      <c r="K1452" s="7">
        <v>4948588.7790370546</v>
      </c>
      <c r="L1452" s="6">
        <v>5000000</v>
      </c>
      <c r="M1452" s="6">
        <f t="shared" si="203"/>
        <v>9948588.7790370546</v>
      </c>
      <c r="N1452">
        <v>49360.915094174881</v>
      </c>
      <c r="O1452">
        <f t="shared" si="204"/>
        <v>79815.948048984748</v>
      </c>
      <c r="P1452">
        <f t="shared" si="205"/>
        <v>100.25318148165857</v>
      </c>
    </row>
    <row r="1453" spans="1:16" x14ac:dyDescent="0.25">
      <c r="A1453">
        <v>12</v>
      </c>
      <c r="B1453" t="s">
        <v>86</v>
      </c>
      <c r="C1453" t="s">
        <v>107</v>
      </c>
      <c r="D1453">
        <v>2</v>
      </c>
      <c r="E1453" t="s">
        <v>1</v>
      </c>
      <c r="F1453">
        <v>2</v>
      </c>
      <c r="G1453" t="s">
        <v>26</v>
      </c>
      <c r="H1453" s="6">
        <v>6</v>
      </c>
      <c r="I1453" s="6">
        <v>49</v>
      </c>
      <c r="J1453" s="6">
        <f t="shared" si="202"/>
        <v>55</v>
      </c>
      <c r="K1453" s="7">
        <v>537000</v>
      </c>
      <c r="L1453" s="6">
        <v>171810000</v>
      </c>
      <c r="M1453" s="6">
        <f t="shared" si="203"/>
        <v>172347000</v>
      </c>
      <c r="N1453">
        <v>19834.498478268597</v>
      </c>
      <c r="O1453">
        <f t="shared" si="204"/>
        <v>89500</v>
      </c>
      <c r="P1453">
        <f t="shared" si="205"/>
        <v>27.074039738809471</v>
      </c>
    </row>
    <row r="1454" spans="1:16" x14ac:dyDescent="0.25">
      <c r="A1454">
        <v>12</v>
      </c>
      <c r="B1454" t="s">
        <v>86</v>
      </c>
      <c r="C1454" t="s">
        <v>107</v>
      </c>
      <c r="D1454">
        <v>2</v>
      </c>
      <c r="E1454" t="s">
        <v>1</v>
      </c>
      <c r="F1454">
        <v>3</v>
      </c>
      <c r="G1454" t="s">
        <v>27</v>
      </c>
      <c r="H1454" s="6">
        <v>17</v>
      </c>
      <c r="I1454" s="6">
        <v>0</v>
      </c>
      <c r="J1454" s="6">
        <f t="shared" si="202"/>
        <v>17</v>
      </c>
      <c r="K1454" s="7">
        <v>1913436.7346938776</v>
      </c>
      <c r="L1454" s="6">
        <v>0</v>
      </c>
      <c r="M1454" s="6">
        <f t="shared" si="203"/>
        <v>1913436.7346938776</v>
      </c>
      <c r="N1454">
        <v>17201.009398156104</v>
      </c>
      <c r="O1454">
        <f t="shared" si="204"/>
        <v>112555.10204081633</v>
      </c>
      <c r="P1454">
        <f t="shared" si="205"/>
        <v>111.23979357275348</v>
      </c>
    </row>
    <row r="1455" spans="1:16" x14ac:dyDescent="0.25">
      <c r="A1455">
        <v>12</v>
      </c>
      <c r="B1455" t="s">
        <v>86</v>
      </c>
      <c r="C1455" t="s">
        <v>107</v>
      </c>
      <c r="D1455">
        <v>2</v>
      </c>
      <c r="E1455" t="s">
        <v>1</v>
      </c>
      <c r="F1455">
        <v>4</v>
      </c>
      <c r="G1455" t="s">
        <v>28</v>
      </c>
      <c r="H1455" s="6">
        <v>0</v>
      </c>
      <c r="I1455" s="6">
        <v>0</v>
      </c>
      <c r="J1455" s="6">
        <f t="shared" si="202"/>
        <v>0</v>
      </c>
      <c r="K1455" s="7">
        <v>0</v>
      </c>
      <c r="L1455" s="6">
        <v>0</v>
      </c>
      <c r="M1455" s="6">
        <f t="shared" si="203"/>
        <v>0</v>
      </c>
      <c r="N1455">
        <v>1698.8299372648457</v>
      </c>
      <c r="O1455" t="e">
        <f t="shared" si="204"/>
        <v>#DIV/0!</v>
      </c>
      <c r="P1455">
        <f t="shared" si="205"/>
        <v>0</v>
      </c>
    </row>
    <row r="1456" spans="1:16" x14ac:dyDescent="0.25">
      <c r="A1456">
        <v>12</v>
      </c>
      <c r="B1456" t="s">
        <v>86</v>
      </c>
      <c r="C1456" t="s">
        <v>107</v>
      </c>
      <c r="D1456">
        <v>2</v>
      </c>
      <c r="E1456" t="s">
        <v>1</v>
      </c>
      <c r="F1456">
        <v>5</v>
      </c>
      <c r="G1456" t="s">
        <v>29</v>
      </c>
      <c r="H1456" s="6">
        <v>1</v>
      </c>
      <c r="I1456" s="6">
        <v>0</v>
      </c>
      <c r="J1456" s="6">
        <f t="shared" si="202"/>
        <v>1</v>
      </c>
      <c r="K1456" s="7">
        <v>136000</v>
      </c>
      <c r="L1456" s="6">
        <v>0</v>
      </c>
      <c r="M1456" s="6">
        <f t="shared" si="203"/>
        <v>136000</v>
      </c>
      <c r="N1456">
        <v>5016.9708980307305</v>
      </c>
      <c r="O1456">
        <f t="shared" si="204"/>
        <v>136000</v>
      </c>
      <c r="P1456">
        <f t="shared" si="205"/>
        <v>27.107990611104189</v>
      </c>
    </row>
    <row r="1457" spans="1:16" x14ac:dyDescent="0.25">
      <c r="A1457">
        <v>12</v>
      </c>
      <c r="B1457" t="s">
        <v>86</v>
      </c>
      <c r="C1457" t="s">
        <v>107</v>
      </c>
      <c r="D1457">
        <v>2</v>
      </c>
      <c r="E1457" t="s">
        <v>1</v>
      </c>
      <c r="F1457">
        <v>6</v>
      </c>
      <c r="G1457" t="s">
        <v>30</v>
      </c>
      <c r="H1457" s="6">
        <v>12</v>
      </c>
      <c r="I1457" s="6">
        <v>3</v>
      </c>
      <c r="J1457" s="6">
        <f t="shared" si="202"/>
        <v>15</v>
      </c>
      <c r="K1457" s="7">
        <v>1207231.5726290515</v>
      </c>
      <c r="L1457" s="6">
        <v>9900000</v>
      </c>
      <c r="M1457" s="6">
        <f t="shared" si="203"/>
        <v>11107231.572629051</v>
      </c>
      <c r="N1457">
        <v>11023.549057559299</v>
      </c>
      <c r="O1457">
        <f t="shared" si="204"/>
        <v>100602.63105242095</v>
      </c>
      <c r="P1457">
        <f t="shared" si="205"/>
        <v>109.51387491682667</v>
      </c>
    </row>
    <row r="1458" spans="1:16" x14ac:dyDescent="0.25">
      <c r="A1458">
        <v>12</v>
      </c>
      <c r="B1458" t="s">
        <v>86</v>
      </c>
      <c r="C1458" t="s">
        <v>107</v>
      </c>
      <c r="D1458">
        <v>2</v>
      </c>
      <c r="E1458" t="s">
        <v>1</v>
      </c>
      <c r="F1458">
        <v>7</v>
      </c>
      <c r="G1458" t="s">
        <v>31</v>
      </c>
      <c r="H1458" s="6">
        <v>46</v>
      </c>
      <c r="I1458" s="6">
        <v>2</v>
      </c>
      <c r="J1458" s="6">
        <f t="shared" si="202"/>
        <v>48</v>
      </c>
      <c r="K1458" s="7">
        <v>4194123.5294117648</v>
      </c>
      <c r="L1458" s="6">
        <v>9800000</v>
      </c>
      <c r="M1458" s="6">
        <f t="shared" si="203"/>
        <v>13994123.529411765</v>
      </c>
      <c r="N1458">
        <v>7121.8727526224402</v>
      </c>
      <c r="O1458">
        <f t="shared" si="204"/>
        <v>91176.598465473144</v>
      </c>
      <c r="P1458">
        <f t="shared" si="205"/>
        <v>588.90739487972326</v>
      </c>
    </row>
    <row r="1459" spans="1:16" x14ac:dyDescent="0.25">
      <c r="A1459">
        <v>12</v>
      </c>
      <c r="B1459" t="s">
        <v>86</v>
      </c>
      <c r="C1459" t="s">
        <v>107</v>
      </c>
      <c r="D1459">
        <v>2</v>
      </c>
      <c r="E1459" t="s">
        <v>1</v>
      </c>
      <c r="F1459">
        <v>8</v>
      </c>
      <c r="G1459" t="s">
        <v>32</v>
      </c>
      <c r="H1459" s="6">
        <v>1</v>
      </c>
      <c r="I1459" s="6">
        <v>0</v>
      </c>
      <c r="J1459" s="6">
        <f t="shared" si="202"/>
        <v>1</v>
      </c>
      <c r="K1459" s="7">
        <v>187626.92307692306</v>
      </c>
      <c r="L1459" s="6">
        <v>0</v>
      </c>
      <c r="M1459" s="6">
        <f t="shared" si="203"/>
        <v>187626.92307692306</v>
      </c>
      <c r="N1459">
        <v>7117.3404518615762</v>
      </c>
      <c r="O1459">
        <f t="shared" si="204"/>
        <v>187626.92307692306</v>
      </c>
      <c r="P1459">
        <f t="shared" si="205"/>
        <v>26.361942968155795</v>
      </c>
    </row>
    <row r="1460" spans="1:16" x14ac:dyDescent="0.25">
      <c r="A1460">
        <v>12</v>
      </c>
      <c r="B1460" t="s">
        <v>86</v>
      </c>
      <c r="C1460" t="s">
        <v>107</v>
      </c>
      <c r="D1460">
        <v>2</v>
      </c>
      <c r="E1460" t="s">
        <v>1</v>
      </c>
      <c r="F1460">
        <v>9</v>
      </c>
      <c r="G1460" t="s">
        <v>33</v>
      </c>
      <c r="H1460" s="6">
        <v>0</v>
      </c>
      <c r="I1460" s="6">
        <v>0</v>
      </c>
      <c r="J1460" s="6">
        <f t="shared" si="202"/>
        <v>0</v>
      </c>
      <c r="K1460" s="7">
        <v>0</v>
      </c>
      <c r="L1460" s="6">
        <v>0</v>
      </c>
      <c r="M1460" s="6">
        <f t="shared" si="203"/>
        <v>0</v>
      </c>
      <c r="N1460">
        <v>5898.637715461603</v>
      </c>
      <c r="O1460" t="e">
        <f t="shared" si="204"/>
        <v>#DIV/0!</v>
      </c>
      <c r="P1460">
        <f t="shared" si="205"/>
        <v>0</v>
      </c>
    </row>
    <row r="1461" spans="1:16" x14ac:dyDescent="0.25">
      <c r="A1461">
        <v>12</v>
      </c>
      <c r="B1461" t="s">
        <v>86</v>
      </c>
      <c r="C1461" t="s">
        <v>107</v>
      </c>
      <c r="D1461">
        <v>2</v>
      </c>
      <c r="E1461" t="s">
        <v>1</v>
      </c>
      <c r="F1461">
        <v>10</v>
      </c>
      <c r="G1461" t="s">
        <v>34</v>
      </c>
      <c r="H1461" s="6">
        <v>17</v>
      </c>
      <c r="I1461" s="6">
        <v>1</v>
      </c>
      <c r="J1461" s="6">
        <f t="shared" si="202"/>
        <v>18</v>
      </c>
      <c r="K1461" s="7">
        <v>1463281.1594202898</v>
      </c>
      <c r="L1461" s="6">
        <v>5000000</v>
      </c>
      <c r="M1461" s="6">
        <f t="shared" si="203"/>
        <v>6463281.15942029</v>
      </c>
      <c r="N1461">
        <v>48991.564725544544</v>
      </c>
      <c r="O1461">
        <f t="shared" si="204"/>
        <v>86075.362318840576</v>
      </c>
      <c r="P1461">
        <f t="shared" si="205"/>
        <v>29.86802253852743</v>
      </c>
    </row>
    <row r="1462" spans="1:16" x14ac:dyDescent="0.25">
      <c r="A1462">
        <v>12</v>
      </c>
      <c r="B1462" t="s">
        <v>86</v>
      </c>
      <c r="C1462" t="s">
        <v>107</v>
      </c>
      <c r="D1462">
        <v>2</v>
      </c>
      <c r="E1462" t="s">
        <v>1</v>
      </c>
      <c r="F1462">
        <v>11</v>
      </c>
      <c r="G1462" t="s">
        <v>35</v>
      </c>
      <c r="H1462" s="6">
        <v>0</v>
      </c>
      <c r="I1462" s="6">
        <v>5</v>
      </c>
      <c r="J1462" s="6">
        <f t="shared" si="202"/>
        <v>5</v>
      </c>
      <c r="K1462" s="7">
        <v>0</v>
      </c>
      <c r="L1462" s="6">
        <v>24660000</v>
      </c>
      <c r="M1462" s="6">
        <f t="shared" si="203"/>
        <v>24660000</v>
      </c>
      <c r="N1462">
        <v>2435.8371421572924</v>
      </c>
      <c r="O1462" t="e">
        <f t="shared" si="204"/>
        <v>#DIV/0!</v>
      </c>
      <c r="P1462">
        <f t="shared" si="205"/>
        <v>0</v>
      </c>
    </row>
    <row r="1463" spans="1:16" x14ac:dyDescent="0.25">
      <c r="A1463">
        <v>12</v>
      </c>
      <c r="B1463" t="s">
        <v>86</v>
      </c>
      <c r="C1463" t="s">
        <v>107</v>
      </c>
      <c r="D1463">
        <v>2</v>
      </c>
      <c r="E1463" t="s">
        <v>1</v>
      </c>
      <c r="F1463">
        <v>12</v>
      </c>
      <c r="G1463" t="s">
        <v>36</v>
      </c>
      <c r="H1463" s="6">
        <v>17</v>
      </c>
      <c r="I1463" s="6">
        <v>1</v>
      </c>
      <c r="J1463" s="6">
        <f t="shared" si="202"/>
        <v>18</v>
      </c>
      <c r="K1463" s="7">
        <v>2500000</v>
      </c>
      <c r="L1463" s="6">
        <v>3000000</v>
      </c>
      <c r="M1463" s="6">
        <f t="shared" si="203"/>
        <v>5500000</v>
      </c>
      <c r="N1463">
        <v>4531.6463153694376</v>
      </c>
      <c r="O1463">
        <f t="shared" si="204"/>
        <v>147058.82352941178</v>
      </c>
      <c r="P1463">
        <f t="shared" si="205"/>
        <v>551.67588686721911</v>
      </c>
    </row>
    <row r="1464" spans="1:16" x14ac:dyDescent="0.25">
      <c r="A1464">
        <v>12</v>
      </c>
      <c r="B1464" t="s">
        <v>86</v>
      </c>
      <c r="C1464" t="s">
        <v>107</v>
      </c>
      <c r="D1464">
        <v>2</v>
      </c>
      <c r="E1464" t="s">
        <v>1</v>
      </c>
      <c r="F1464">
        <v>13</v>
      </c>
      <c r="G1464" t="s">
        <v>37</v>
      </c>
      <c r="H1464" s="6">
        <v>93</v>
      </c>
      <c r="I1464" s="6">
        <v>0</v>
      </c>
      <c r="J1464" s="6">
        <f t="shared" ref="J1464:J1495" si="206">H1464+I1464</f>
        <v>93</v>
      </c>
      <c r="K1464" s="7">
        <v>7542696.2962962966</v>
      </c>
      <c r="L1464" s="6">
        <v>0</v>
      </c>
      <c r="M1464" s="6">
        <f t="shared" ref="M1464:M1495" si="207">+K1464+L1464</f>
        <v>7542696.2962962966</v>
      </c>
      <c r="N1464">
        <v>23138.241407339236</v>
      </c>
      <c r="O1464">
        <f t="shared" ref="O1464:O1495" si="208">K1464/H1464</f>
        <v>81104.261250497817</v>
      </c>
      <c r="P1464">
        <f t="shared" ref="P1464:P1495" si="209">K1464/N1464</f>
        <v>325.98399176109484</v>
      </c>
    </row>
    <row r="1465" spans="1:16" x14ac:dyDescent="0.25">
      <c r="A1465">
        <v>12</v>
      </c>
      <c r="B1465" t="s">
        <v>86</v>
      </c>
      <c r="C1465" t="s">
        <v>107</v>
      </c>
      <c r="D1465">
        <v>2</v>
      </c>
      <c r="E1465" t="s">
        <v>1</v>
      </c>
      <c r="F1465">
        <v>14</v>
      </c>
      <c r="G1465" t="s">
        <v>38</v>
      </c>
      <c r="H1465" s="6">
        <v>0</v>
      </c>
      <c r="I1465" s="6">
        <v>0</v>
      </c>
      <c r="J1465" s="6">
        <f t="shared" si="206"/>
        <v>0</v>
      </c>
      <c r="K1465" s="7">
        <v>0</v>
      </c>
      <c r="L1465" s="6">
        <v>0</v>
      </c>
      <c r="M1465" s="6">
        <f t="shared" si="207"/>
        <v>0</v>
      </c>
      <c r="N1465">
        <v>11835.56045086361</v>
      </c>
      <c r="O1465" t="e">
        <f t="shared" si="208"/>
        <v>#DIV/0!</v>
      </c>
      <c r="P1465">
        <f t="shared" si="209"/>
        <v>0</v>
      </c>
    </row>
    <row r="1466" spans="1:16" x14ac:dyDescent="0.25">
      <c r="A1466">
        <v>12</v>
      </c>
      <c r="B1466" t="s">
        <v>86</v>
      </c>
      <c r="C1466" t="s">
        <v>107</v>
      </c>
      <c r="D1466">
        <v>2</v>
      </c>
      <c r="E1466" t="s">
        <v>1</v>
      </c>
      <c r="F1466">
        <v>15</v>
      </c>
      <c r="G1466" t="s">
        <v>39</v>
      </c>
      <c r="H1466" s="6">
        <v>0</v>
      </c>
      <c r="I1466" s="6">
        <v>0</v>
      </c>
      <c r="J1466" s="6">
        <f t="shared" si="206"/>
        <v>0</v>
      </c>
      <c r="K1466" s="7">
        <v>0</v>
      </c>
      <c r="L1466" s="6">
        <v>0</v>
      </c>
      <c r="M1466" s="6">
        <f t="shared" si="207"/>
        <v>0</v>
      </c>
      <c r="N1466">
        <v>7846.519681572131</v>
      </c>
      <c r="O1466" t="e">
        <f t="shared" si="208"/>
        <v>#DIV/0!</v>
      </c>
      <c r="P1466">
        <f t="shared" si="209"/>
        <v>0</v>
      </c>
    </row>
    <row r="1467" spans="1:16" x14ac:dyDescent="0.25">
      <c r="A1467">
        <v>12</v>
      </c>
      <c r="B1467" t="s">
        <v>86</v>
      </c>
      <c r="C1467" t="s">
        <v>107</v>
      </c>
      <c r="D1467">
        <v>3</v>
      </c>
      <c r="E1467" t="s">
        <v>2</v>
      </c>
      <c r="F1467">
        <v>1</v>
      </c>
      <c r="G1467" t="s">
        <v>2</v>
      </c>
      <c r="H1467" s="6">
        <v>88</v>
      </c>
      <c r="I1467" s="6">
        <v>3</v>
      </c>
      <c r="J1467" s="6">
        <f t="shared" si="206"/>
        <v>91</v>
      </c>
      <c r="K1467" s="7">
        <v>7283980.0752372388</v>
      </c>
      <c r="L1467" s="6">
        <v>3100000</v>
      </c>
      <c r="M1467" s="6">
        <f t="shared" si="207"/>
        <v>10383980.075237239</v>
      </c>
      <c r="N1467">
        <v>29797.528712573236</v>
      </c>
      <c r="O1467">
        <f t="shared" si="208"/>
        <v>82772.500854968617</v>
      </c>
      <c r="P1467">
        <f t="shared" si="209"/>
        <v>244.44913353380619</v>
      </c>
    </row>
    <row r="1468" spans="1:16" x14ac:dyDescent="0.25">
      <c r="A1468">
        <v>12</v>
      </c>
      <c r="B1468" t="s">
        <v>86</v>
      </c>
      <c r="C1468" t="s">
        <v>107</v>
      </c>
      <c r="D1468">
        <v>3</v>
      </c>
      <c r="E1468" t="s">
        <v>2</v>
      </c>
      <c r="F1468">
        <v>2</v>
      </c>
      <c r="G1468" t="s">
        <v>40</v>
      </c>
      <c r="H1468" s="6">
        <v>1</v>
      </c>
      <c r="I1468" s="6">
        <v>0</v>
      </c>
      <c r="J1468" s="6">
        <f t="shared" si="206"/>
        <v>1</v>
      </c>
      <c r="K1468" s="7">
        <v>86075.362318840576</v>
      </c>
      <c r="L1468" s="6">
        <v>0</v>
      </c>
      <c r="M1468" s="6">
        <f t="shared" si="207"/>
        <v>86075.362318840576</v>
      </c>
      <c r="N1468">
        <v>14910.13804509241</v>
      </c>
      <c r="O1468">
        <f t="shared" si="208"/>
        <v>86075.362318840576</v>
      </c>
      <c r="P1468">
        <f t="shared" si="209"/>
        <v>5.7729420115712351</v>
      </c>
    </row>
    <row r="1469" spans="1:16" x14ac:dyDescent="0.25">
      <c r="A1469">
        <v>12</v>
      </c>
      <c r="B1469" t="s">
        <v>86</v>
      </c>
      <c r="C1469" t="s">
        <v>107</v>
      </c>
      <c r="D1469">
        <v>3</v>
      </c>
      <c r="E1469" t="s">
        <v>2</v>
      </c>
      <c r="F1469">
        <v>3</v>
      </c>
      <c r="G1469" t="s">
        <v>41</v>
      </c>
      <c r="H1469" s="6">
        <v>20</v>
      </c>
      <c r="I1469" s="6">
        <v>0</v>
      </c>
      <c r="J1469" s="6">
        <f t="shared" si="206"/>
        <v>20</v>
      </c>
      <c r="K1469" s="7">
        <v>2828552.1602469217</v>
      </c>
      <c r="L1469" s="6">
        <v>0</v>
      </c>
      <c r="M1469" s="6">
        <f t="shared" si="207"/>
        <v>2828552.1602469217</v>
      </c>
      <c r="N1469">
        <v>18373.46412345464</v>
      </c>
      <c r="O1469">
        <f t="shared" si="208"/>
        <v>141427.60801234609</v>
      </c>
      <c r="P1469">
        <f t="shared" si="209"/>
        <v>153.94767917695685</v>
      </c>
    </row>
    <row r="1470" spans="1:16" x14ac:dyDescent="0.25">
      <c r="A1470">
        <v>12</v>
      </c>
      <c r="B1470" t="s">
        <v>86</v>
      </c>
      <c r="C1470" t="s">
        <v>107</v>
      </c>
      <c r="D1470">
        <v>3</v>
      </c>
      <c r="E1470" t="s">
        <v>2</v>
      </c>
      <c r="F1470">
        <v>4</v>
      </c>
      <c r="G1470" t="s">
        <v>42</v>
      </c>
      <c r="H1470" s="6">
        <v>2</v>
      </c>
      <c r="I1470" s="6">
        <v>1</v>
      </c>
      <c r="J1470" s="6">
        <f t="shared" si="206"/>
        <v>3</v>
      </c>
      <c r="K1470" s="7">
        <v>172150.72463768115</v>
      </c>
      <c r="L1470" s="6">
        <v>5000000</v>
      </c>
      <c r="M1470" s="6">
        <f t="shared" si="207"/>
        <v>5172150.7246376816</v>
      </c>
      <c r="N1470">
        <v>4192.5365609269365</v>
      </c>
      <c r="O1470">
        <f t="shared" si="208"/>
        <v>86075.362318840576</v>
      </c>
      <c r="P1470">
        <f t="shared" si="209"/>
        <v>41.061233965630578</v>
      </c>
    </row>
    <row r="1471" spans="1:16" x14ac:dyDescent="0.25">
      <c r="A1471">
        <v>12</v>
      </c>
      <c r="B1471" t="s">
        <v>86</v>
      </c>
      <c r="C1471" t="s">
        <v>107</v>
      </c>
      <c r="D1471">
        <v>3</v>
      </c>
      <c r="E1471" t="s">
        <v>2</v>
      </c>
      <c r="F1471">
        <v>5</v>
      </c>
      <c r="G1471" t="s">
        <v>43</v>
      </c>
      <c r="H1471" s="6">
        <v>5</v>
      </c>
      <c r="I1471" s="6">
        <v>1</v>
      </c>
      <c r="J1471" s="6">
        <f t="shared" si="206"/>
        <v>6</v>
      </c>
      <c r="K1471" s="7">
        <v>3965000</v>
      </c>
      <c r="L1471" s="6">
        <v>5000000</v>
      </c>
      <c r="M1471" s="6">
        <f t="shared" si="207"/>
        <v>8965000</v>
      </c>
      <c r="N1471">
        <v>19741.122078337339</v>
      </c>
      <c r="O1471">
        <f t="shared" si="208"/>
        <v>793000</v>
      </c>
      <c r="P1471">
        <f t="shared" si="209"/>
        <v>200.84977866333853</v>
      </c>
    </row>
    <row r="1472" spans="1:16" x14ac:dyDescent="0.25">
      <c r="A1472">
        <v>12</v>
      </c>
      <c r="B1472" t="s">
        <v>86</v>
      </c>
      <c r="C1472" t="s">
        <v>107</v>
      </c>
      <c r="D1472">
        <v>3</v>
      </c>
      <c r="E1472" t="s">
        <v>2</v>
      </c>
      <c r="F1472">
        <v>6</v>
      </c>
      <c r="G1472" t="s">
        <v>44</v>
      </c>
      <c r="H1472" s="6">
        <v>5</v>
      </c>
      <c r="I1472" s="6">
        <v>0</v>
      </c>
      <c r="J1472" s="6">
        <f t="shared" si="206"/>
        <v>5</v>
      </c>
      <c r="K1472" s="7">
        <v>374447.76119402988</v>
      </c>
      <c r="L1472" s="6">
        <v>0</v>
      </c>
      <c r="M1472" s="6">
        <f t="shared" si="207"/>
        <v>374447.76119402988</v>
      </c>
      <c r="N1472">
        <v>3872.726709795375</v>
      </c>
      <c r="O1472">
        <f t="shared" si="208"/>
        <v>74889.552238805976</v>
      </c>
      <c r="P1472">
        <f t="shared" si="209"/>
        <v>96.688403095145006</v>
      </c>
    </row>
    <row r="1473" spans="1:16" x14ac:dyDescent="0.25">
      <c r="A1473">
        <v>12</v>
      </c>
      <c r="B1473" t="s">
        <v>86</v>
      </c>
      <c r="C1473" t="s">
        <v>107</v>
      </c>
      <c r="D1473">
        <v>3</v>
      </c>
      <c r="E1473" t="s">
        <v>2</v>
      </c>
      <c r="F1473">
        <v>7</v>
      </c>
      <c r="G1473" t="s">
        <v>45</v>
      </c>
      <c r="H1473" s="6">
        <v>11</v>
      </c>
      <c r="I1473" s="6">
        <v>0</v>
      </c>
      <c r="J1473" s="6">
        <f t="shared" si="206"/>
        <v>11</v>
      </c>
      <c r="K1473" s="7">
        <v>834970.88470690034</v>
      </c>
      <c r="L1473" s="6">
        <v>0</v>
      </c>
      <c r="M1473" s="6">
        <f t="shared" si="207"/>
        <v>834970.88470690034</v>
      </c>
      <c r="N1473">
        <v>11026.790531506842</v>
      </c>
      <c r="O1473">
        <f t="shared" si="208"/>
        <v>75906.444064263662</v>
      </c>
      <c r="P1473">
        <f t="shared" si="209"/>
        <v>75.722022860698999</v>
      </c>
    </row>
    <row r="1474" spans="1:16" x14ac:dyDescent="0.25">
      <c r="A1474">
        <v>12</v>
      </c>
      <c r="B1474" t="s">
        <v>86</v>
      </c>
      <c r="C1474" t="s">
        <v>107</v>
      </c>
      <c r="D1474">
        <v>3</v>
      </c>
      <c r="E1474" t="s">
        <v>2</v>
      </c>
      <c r="F1474">
        <v>8</v>
      </c>
      <c r="G1474" t="s">
        <v>46</v>
      </c>
      <c r="H1474" s="6">
        <v>5</v>
      </c>
      <c r="I1474" s="6">
        <v>8</v>
      </c>
      <c r="J1474" s="6">
        <f t="shared" si="206"/>
        <v>13</v>
      </c>
      <c r="K1474" s="7">
        <v>400223.45191040845</v>
      </c>
      <c r="L1474" s="6">
        <v>20200000</v>
      </c>
      <c r="M1474" s="6">
        <f t="shared" si="207"/>
        <v>20600223.45191041</v>
      </c>
      <c r="N1474">
        <v>9060.3059254600466</v>
      </c>
      <c r="O1474">
        <f t="shared" si="208"/>
        <v>80044.690382081695</v>
      </c>
      <c r="P1474">
        <f t="shared" si="209"/>
        <v>44.173282359677792</v>
      </c>
    </row>
    <row r="1475" spans="1:16" x14ac:dyDescent="0.25">
      <c r="A1475">
        <v>12</v>
      </c>
      <c r="B1475" t="s">
        <v>86</v>
      </c>
      <c r="C1475" t="s">
        <v>107</v>
      </c>
      <c r="D1475">
        <v>4</v>
      </c>
      <c r="E1475" t="s">
        <v>3</v>
      </c>
      <c r="F1475">
        <v>1</v>
      </c>
      <c r="G1475" t="s">
        <v>3</v>
      </c>
      <c r="H1475" s="6">
        <v>6</v>
      </c>
      <c r="I1475" s="6">
        <v>5</v>
      </c>
      <c r="J1475" s="6">
        <f t="shared" si="206"/>
        <v>11</v>
      </c>
      <c r="K1475" s="7">
        <v>861910.55646481179</v>
      </c>
      <c r="L1475" s="6">
        <v>19900000</v>
      </c>
      <c r="M1475" s="6">
        <f t="shared" si="207"/>
        <v>20761910.556464814</v>
      </c>
      <c r="N1475">
        <v>17150.431046697478</v>
      </c>
      <c r="O1475">
        <f t="shared" si="208"/>
        <v>143651.75941080195</v>
      </c>
      <c r="P1475">
        <f t="shared" si="209"/>
        <v>50.255912176083939</v>
      </c>
    </row>
    <row r="1476" spans="1:16" x14ac:dyDescent="0.25">
      <c r="A1476">
        <v>12</v>
      </c>
      <c r="B1476" t="s">
        <v>86</v>
      </c>
      <c r="C1476" t="s">
        <v>107</v>
      </c>
      <c r="D1476">
        <v>4</v>
      </c>
      <c r="E1476" t="s">
        <v>3</v>
      </c>
      <c r="F1476">
        <v>2</v>
      </c>
      <c r="G1476" t="s">
        <v>47</v>
      </c>
      <c r="H1476" s="6">
        <v>3</v>
      </c>
      <c r="I1476" s="6">
        <v>3</v>
      </c>
      <c r="J1476" s="6">
        <f t="shared" si="206"/>
        <v>6</v>
      </c>
      <c r="K1476" s="7">
        <v>386980.11456628476</v>
      </c>
      <c r="L1476" s="6">
        <v>8500000</v>
      </c>
      <c r="M1476" s="6">
        <f t="shared" si="207"/>
        <v>8886980.1145662852</v>
      </c>
      <c r="N1476">
        <v>6152.6621366593954</v>
      </c>
      <c r="O1476">
        <f t="shared" si="208"/>
        <v>128993.37152209492</v>
      </c>
      <c r="P1476">
        <f t="shared" si="209"/>
        <v>62.896370054279735</v>
      </c>
    </row>
    <row r="1477" spans="1:16" x14ac:dyDescent="0.25">
      <c r="A1477">
        <v>12</v>
      </c>
      <c r="B1477" t="s">
        <v>86</v>
      </c>
      <c r="C1477" t="s">
        <v>107</v>
      </c>
      <c r="D1477">
        <v>4</v>
      </c>
      <c r="E1477" t="s">
        <v>3</v>
      </c>
      <c r="F1477">
        <v>3</v>
      </c>
      <c r="G1477" t="s">
        <v>48</v>
      </c>
      <c r="H1477" s="6">
        <v>3</v>
      </c>
      <c r="I1477" s="6">
        <v>2</v>
      </c>
      <c r="J1477" s="6">
        <f t="shared" si="206"/>
        <v>5</v>
      </c>
      <c r="K1477" s="7">
        <v>386345.32915360504</v>
      </c>
      <c r="L1477" s="6">
        <v>10000000</v>
      </c>
      <c r="M1477" s="6">
        <f t="shared" si="207"/>
        <v>10386345.329153605</v>
      </c>
      <c r="N1477">
        <v>4865.0436423250158</v>
      </c>
      <c r="O1477">
        <f t="shared" si="208"/>
        <v>128781.77638453501</v>
      </c>
      <c r="P1477">
        <f t="shared" si="209"/>
        <v>79.412510463928683</v>
      </c>
    </row>
    <row r="1478" spans="1:16" x14ac:dyDescent="0.25">
      <c r="A1478">
        <v>12</v>
      </c>
      <c r="B1478" t="s">
        <v>86</v>
      </c>
      <c r="C1478" t="s">
        <v>107</v>
      </c>
      <c r="D1478">
        <v>4</v>
      </c>
      <c r="E1478" t="s">
        <v>3</v>
      </c>
      <c r="F1478">
        <v>4</v>
      </c>
      <c r="G1478" t="s">
        <v>49</v>
      </c>
      <c r="H1478" s="6">
        <v>0</v>
      </c>
      <c r="I1478" s="6">
        <v>2</v>
      </c>
      <c r="J1478" s="6">
        <f t="shared" si="206"/>
        <v>2</v>
      </c>
      <c r="K1478" s="7">
        <v>0</v>
      </c>
      <c r="L1478" s="6">
        <v>7000000</v>
      </c>
      <c r="M1478" s="6">
        <f t="shared" si="207"/>
        <v>7000000</v>
      </c>
      <c r="N1478">
        <v>6086.0494162007808</v>
      </c>
      <c r="O1478" t="e">
        <f t="shared" si="208"/>
        <v>#DIV/0!</v>
      </c>
      <c r="P1478">
        <f t="shared" si="209"/>
        <v>0</v>
      </c>
    </row>
    <row r="1479" spans="1:16" x14ac:dyDescent="0.25">
      <c r="A1479">
        <v>12</v>
      </c>
      <c r="B1479" t="s">
        <v>86</v>
      </c>
      <c r="C1479" t="s">
        <v>107</v>
      </c>
      <c r="D1479">
        <v>4</v>
      </c>
      <c r="E1479" t="s">
        <v>3</v>
      </c>
      <c r="F1479">
        <v>5</v>
      </c>
      <c r="G1479" t="s">
        <v>50</v>
      </c>
      <c r="H1479" s="6">
        <v>5</v>
      </c>
      <c r="I1479" s="6">
        <v>0</v>
      </c>
      <c r="J1479" s="6">
        <f t="shared" si="206"/>
        <v>5</v>
      </c>
      <c r="K1479" s="7">
        <v>785209.40170940163</v>
      </c>
      <c r="L1479" s="6">
        <v>0</v>
      </c>
      <c r="M1479" s="6">
        <f t="shared" si="207"/>
        <v>785209.40170940163</v>
      </c>
      <c r="N1479">
        <v>7274.0402523411785</v>
      </c>
      <c r="O1479">
        <f t="shared" si="208"/>
        <v>157041.88034188031</v>
      </c>
      <c r="P1479">
        <f t="shared" si="209"/>
        <v>107.94680459139319</v>
      </c>
    </row>
    <row r="1480" spans="1:16" x14ac:dyDescent="0.25">
      <c r="A1480">
        <v>12</v>
      </c>
      <c r="B1480" t="s">
        <v>86</v>
      </c>
      <c r="C1480" t="s">
        <v>107</v>
      </c>
      <c r="D1480">
        <v>4</v>
      </c>
      <c r="E1480" t="s">
        <v>3</v>
      </c>
      <c r="F1480">
        <v>6</v>
      </c>
      <c r="G1480" t="s">
        <v>51</v>
      </c>
      <c r="H1480" s="6">
        <v>5</v>
      </c>
      <c r="I1480" s="6">
        <v>0</v>
      </c>
      <c r="J1480" s="6">
        <f t="shared" si="206"/>
        <v>5</v>
      </c>
      <c r="K1480" s="7">
        <v>498382.97872340423</v>
      </c>
      <c r="L1480" s="6">
        <v>0</v>
      </c>
      <c r="M1480" s="6">
        <f t="shared" si="207"/>
        <v>498382.97872340423</v>
      </c>
      <c r="N1480">
        <v>2969.4718344211633</v>
      </c>
      <c r="O1480">
        <f t="shared" si="208"/>
        <v>99676.595744680846</v>
      </c>
      <c r="P1480">
        <f t="shared" si="209"/>
        <v>167.83556353231199</v>
      </c>
    </row>
    <row r="1481" spans="1:16" x14ac:dyDescent="0.25">
      <c r="A1481">
        <v>12</v>
      </c>
      <c r="B1481" t="s">
        <v>86</v>
      </c>
      <c r="C1481" t="s">
        <v>107</v>
      </c>
      <c r="D1481">
        <v>4</v>
      </c>
      <c r="E1481" t="s">
        <v>3</v>
      </c>
      <c r="F1481">
        <v>7</v>
      </c>
      <c r="G1481" t="s">
        <v>52</v>
      </c>
      <c r="H1481" s="6">
        <v>0</v>
      </c>
      <c r="I1481" s="6">
        <v>0</v>
      </c>
      <c r="J1481" s="6">
        <f t="shared" si="206"/>
        <v>0</v>
      </c>
      <c r="K1481" s="7">
        <v>0</v>
      </c>
      <c r="L1481" s="6">
        <v>0</v>
      </c>
      <c r="M1481" s="6">
        <f t="shared" si="207"/>
        <v>0</v>
      </c>
      <c r="N1481">
        <v>2301.4575729954663</v>
      </c>
      <c r="O1481" t="e">
        <f t="shared" si="208"/>
        <v>#DIV/0!</v>
      </c>
      <c r="P1481">
        <f t="shared" si="209"/>
        <v>0</v>
      </c>
    </row>
    <row r="1482" spans="1:16" x14ac:dyDescent="0.25">
      <c r="A1482">
        <v>12</v>
      </c>
      <c r="B1482" t="s">
        <v>86</v>
      </c>
      <c r="C1482" t="s">
        <v>107</v>
      </c>
      <c r="D1482">
        <v>4</v>
      </c>
      <c r="E1482" t="s">
        <v>3</v>
      </c>
      <c r="F1482">
        <v>8</v>
      </c>
      <c r="G1482" t="s">
        <v>53</v>
      </c>
      <c r="H1482" s="6">
        <v>3</v>
      </c>
      <c r="I1482" s="6">
        <v>0</v>
      </c>
      <c r="J1482" s="6">
        <f t="shared" si="206"/>
        <v>3</v>
      </c>
      <c r="K1482" s="7">
        <v>455505.71095571091</v>
      </c>
      <c r="L1482" s="6">
        <v>0</v>
      </c>
      <c r="M1482" s="6">
        <f t="shared" si="207"/>
        <v>455505.71095571091</v>
      </c>
      <c r="N1482">
        <v>2391.1539026940036</v>
      </c>
      <c r="O1482">
        <f t="shared" si="208"/>
        <v>151835.23698523696</v>
      </c>
      <c r="P1482">
        <f t="shared" si="209"/>
        <v>190.49619116632914</v>
      </c>
    </row>
    <row r="1483" spans="1:16" x14ac:dyDescent="0.25">
      <c r="A1483">
        <v>12</v>
      </c>
      <c r="B1483" t="s">
        <v>86</v>
      </c>
      <c r="C1483" t="s">
        <v>107</v>
      </c>
      <c r="D1483">
        <v>4</v>
      </c>
      <c r="E1483" t="s">
        <v>3</v>
      </c>
      <c r="F1483">
        <v>9</v>
      </c>
      <c r="G1483" t="s">
        <v>54</v>
      </c>
      <c r="H1483" s="6">
        <v>3</v>
      </c>
      <c r="I1483" s="6">
        <v>0</v>
      </c>
      <c r="J1483" s="6">
        <f t="shared" si="206"/>
        <v>3</v>
      </c>
      <c r="K1483" s="7">
        <v>328169.69696969696</v>
      </c>
      <c r="L1483" s="6">
        <v>0</v>
      </c>
      <c r="M1483" s="6">
        <f t="shared" si="207"/>
        <v>328169.69696969696</v>
      </c>
      <c r="N1483">
        <v>3226.690718407247</v>
      </c>
      <c r="O1483">
        <f t="shared" si="208"/>
        <v>109389.89898989898</v>
      </c>
      <c r="P1483">
        <f t="shared" si="209"/>
        <v>101.70472648574372</v>
      </c>
    </row>
    <row r="1484" spans="1:16" x14ac:dyDescent="0.25">
      <c r="A1484">
        <v>12</v>
      </c>
      <c r="B1484" t="s">
        <v>86</v>
      </c>
      <c r="C1484" t="s">
        <v>107</v>
      </c>
      <c r="D1484">
        <v>4</v>
      </c>
      <c r="E1484" t="s">
        <v>3</v>
      </c>
      <c r="F1484">
        <v>10</v>
      </c>
      <c r="G1484" t="s">
        <v>55</v>
      </c>
      <c r="H1484" s="6">
        <v>0</v>
      </c>
      <c r="I1484" s="6">
        <v>3</v>
      </c>
      <c r="J1484" s="6">
        <f t="shared" si="206"/>
        <v>3</v>
      </c>
      <c r="K1484" s="7">
        <v>0</v>
      </c>
      <c r="L1484" s="6">
        <v>3500000</v>
      </c>
      <c r="M1484" s="6">
        <f t="shared" si="207"/>
        <v>3500000</v>
      </c>
      <c r="N1484">
        <v>23811.42955703714</v>
      </c>
      <c r="O1484" t="e">
        <f t="shared" si="208"/>
        <v>#DIV/0!</v>
      </c>
      <c r="P1484">
        <f t="shared" si="209"/>
        <v>0</v>
      </c>
    </row>
    <row r="1485" spans="1:16" x14ac:dyDescent="0.25">
      <c r="A1485">
        <v>12</v>
      </c>
      <c r="B1485" t="s">
        <v>86</v>
      </c>
      <c r="C1485" t="s">
        <v>107</v>
      </c>
      <c r="D1485">
        <v>5</v>
      </c>
      <c r="E1485" t="s">
        <v>4</v>
      </c>
      <c r="F1485">
        <v>1</v>
      </c>
      <c r="G1485" t="s">
        <v>56</v>
      </c>
      <c r="H1485" s="6">
        <v>119</v>
      </c>
      <c r="I1485" s="6">
        <v>1</v>
      </c>
      <c r="J1485" s="6">
        <f t="shared" si="206"/>
        <v>120</v>
      </c>
      <c r="K1485" s="7">
        <v>11668800</v>
      </c>
      <c r="L1485" s="6">
        <v>5000000</v>
      </c>
      <c r="M1485" s="6">
        <f t="shared" si="207"/>
        <v>16668800</v>
      </c>
      <c r="N1485">
        <v>16777.863115433272</v>
      </c>
      <c r="O1485">
        <f t="shared" si="208"/>
        <v>98057.142857142855</v>
      </c>
      <c r="P1485">
        <f t="shared" si="209"/>
        <v>695.48785323360676</v>
      </c>
    </row>
    <row r="1486" spans="1:16" x14ac:dyDescent="0.25">
      <c r="A1486">
        <v>12</v>
      </c>
      <c r="B1486" t="s">
        <v>86</v>
      </c>
      <c r="C1486" t="s">
        <v>107</v>
      </c>
      <c r="D1486">
        <v>5</v>
      </c>
      <c r="E1486" t="s">
        <v>4</v>
      </c>
      <c r="F1486">
        <v>2</v>
      </c>
      <c r="G1486" t="s">
        <v>57</v>
      </c>
      <c r="H1486" s="6">
        <v>46</v>
      </c>
      <c r="I1486" s="6">
        <v>13</v>
      </c>
      <c r="J1486" s="6">
        <f t="shared" si="206"/>
        <v>59</v>
      </c>
      <c r="K1486" s="7">
        <v>4465195.6521739131</v>
      </c>
      <c r="L1486" s="6">
        <v>81000000</v>
      </c>
      <c r="M1486" s="6">
        <f t="shared" si="207"/>
        <v>85465195.652173907</v>
      </c>
      <c r="N1486">
        <v>17276.049141654847</v>
      </c>
      <c r="O1486">
        <f t="shared" si="208"/>
        <v>97069.470699432888</v>
      </c>
      <c r="P1486">
        <f t="shared" si="209"/>
        <v>258.46162022124224</v>
      </c>
    </row>
    <row r="1487" spans="1:16" x14ac:dyDescent="0.25">
      <c r="A1487">
        <v>12</v>
      </c>
      <c r="B1487" t="s">
        <v>86</v>
      </c>
      <c r="C1487" t="s">
        <v>107</v>
      </c>
      <c r="D1487">
        <v>5</v>
      </c>
      <c r="E1487" t="s">
        <v>4</v>
      </c>
      <c r="F1487">
        <v>3</v>
      </c>
      <c r="G1487" t="s">
        <v>58</v>
      </c>
      <c r="H1487" s="6">
        <v>20</v>
      </c>
      <c r="I1487" s="6">
        <v>0</v>
      </c>
      <c r="J1487" s="6">
        <f t="shared" si="206"/>
        <v>20</v>
      </c>
      <c r="K1487" s="7">
        <v>4000000</v>
      </c>
      <c r="L1487" s="6">
        <v>0</v>
      </c>
      <c r="M1487" s="6">
        <f t="shared" si="207"/>
        <v>4000000</v>
      </c>
      <c r="N1487">
        <v>16989.192986664159</v>
      </c>
      <c r="O1487">
        <f t="shared" si="208"/>
        <v>200000</v>
      </c>
      <c r="P1487">
        <f t="shared" si="209"/>
        <v>235.44379083455235</v>
      </c>
    </row>
    <row r="1488" spans="1:16" x14ac:dyDescent="0.25">
      <c r="A1488">
        <v>12</v>
      </c>
      <c r="B1488" t="s">
        <v>86</v>
      </c>
      <c r="C1488" t="s">
        <v>107</v>
      </c>
      <c r="D1488">
        <v>5</v>
      </c>
      <c r="E1488" t="s">
        <v>4</v>
      </c>
      <c r="F1488">
        <v>4</v>
      </c>
      <c r="G1488" t="s">
        <v>59</v>
      </c>
      <c r="H1488" s="6">
        <v>0</v>
      </c>
      <c r="I1488" s="6">
        <v>1</v>
      </c>
      <c r="J1488" s="6">
        <f t="shared" si="206"/>
        <v>1</v>
      </c>
      <c r="K1488" s="7">
        <v>0</v>
      </c>
      <c r="L1488" s="6">
        <v>5000000</v>
      </c>
      <c r="M1488" s="6">
        <f t="shared" si="207"/>
        <v>5000000</v>
      </c>
      <c r="N1488">
        <v>7901.3779759508561</v>
      </c>
      <c r="O1488" t="e">
        <f t="shared" si="208"/>
        <v>#DIV/0!</v>
      </c>
      <c r="P1488">
        <f t="shared" si="209"/>
        <v>0</v>
      </c>
    </row>
    <row r="1489" spans="1:16" x14ac:dyDescent="0.25">
      <c r="A1489">
        <v>12</v>
      </c>
      <c r="B1489" t="s">
        <v>86</v>
      </c>
      <c r="C1489" t="s">
        <v>107</v>
      </c>
      <c r="D1489">
        <v>5</v>
      </c>
      <c r="E1489" t="s">
        <v>4</v>
      </c>
      <c r="F1489">
        <v>5</v>
      </c>
      <c r="G1489" t="s">
        <v>60</v>
      </c>
      <c r="H1489" s="6">
        <v>0</v>
      </c>
      <c r="I1489" s="6">
        <v>0</v>
      </c>
      <c r="J1489" s="6">
        <f t="shared" si="206"/>
        <v>0</v>
      </c>
      <c r="K1489" s="7">
        <v>0</v>
      </c>
      <c r="L1489" s="6">
        <v>0</v>
      </c>
      <c r="M1489" s="6">
        <f t="shared" si="207"/>
        <v>0</v>
      </c>
      <c r="N1489">
        <v>12854.749731311969</v>
      </c>
      <c r="O1489" t="e">
        <f t="shared" si="208"/>
        <v>#DIV/0!</v>
      </c>
      <c r="P1489">
        <f t="shared" si="209"/>
        <v>0</v>
      </c>
    </row>
    <row r="1490" spans="1:16" x14ac:dyDescent="0.25">
      <c r="A1490">
        <v>12</v>
      </c>
      <c r="B1490" t="s">
        <v>86</v>
      </c>
      <c r="C1490" t="s">
        <v>107</v>
      </c>
      <c r="D1490">
        <v>5</v>
      </c>
      <c r="E1490" t="s">
        <v>4</v>
      </c>
      <c r="F1490">
        <v>6</v>
      </c>
      <c r="G1490" t="s">
        <v>61</v>
      </c>
      <c r="H1490" s="6">
        <v>0</v>
      </c>
      <c r="I1490" s="6">
        <v>0</v>
      </c>
      <c r="J1490" s="6">
        <f t="shared" si="206"/>
        <v>0</v>
      </c>
      <c r="K1490" s="7">
        <v>0</v>
      </c>
      <c r="L1490" s="6">
        <v>0</v>
      </c>
      <c r="M1490" s="6">
        <f t="shared" si="207"/>
        <v>0</v>
      </c>
      <c r="N1490">
        <v>8908.6907515189141</v>
      </c>
      <c r="O1490" t="e">
        <f t="shared" si="208"/>
        <v>#DIV/0!</v>
      </c>
      <c r="P1490">
        <f t="shared" si="209"/>
        <v>0</v>
      </c>
    </row>
    <row r="1491" spans="1:16" x14ac:dyDescent="0.25">
      <c r="A1491">
        <v>12</v>
      </c>
      <c r="B1491" t="s">
        <v>86</v>
      </c>
      <c r="C1491" t="s">
        <v>107</v>
      </c>
      <c r="D1491">
        <v>5</v>
      </c>
      <c r="E1491" t="s">
        <v>4</v>
      </c>
      <c r="F1491">
        <v>7</v>
      </c>
      <c r="G1491" t="s">
        <v>62</v>
      </c>
      <c r="H1491" s="6">
        <v>43</v>
      </c>
      <c r="I1491" s="6">
        <v>0</v>
      </c>
      <c r="J1491" s="6">
        <f t="shared" si="206"/>
        <v>43</v>
      </c>
      <c r="K1491" s="7">
        <v>6771130.4347826084</v>
      </c>
      <c r="L1491" s="6">
        <v>0</v>
      </c>
      <c r="M1491" s="6">
        <f t="shared" si="207"/>
        <v>6771130.4347826084</v>
      </c>
      <c r="N1491">
        <v>7246.3983524414798</v>
      </c>
      <c r="O1491">
        <f t="shared" si="208"/>
        <v>157468.14964610717</v>
      </c>
      <c r="P1491">
        <f t="shared" si="209"/>
        <v>934.41322232875279</v>
      </c>
    </row>
    <row r="1492" spans="1:16" x14ac:dyDescent="0.25">
      <c r="A1492">
        <v>12</v>
      </c>
      <c r="B1492" t="s">
        <v>86</v>
      </c>
      <c r="C1492" t="s">
        <v>107</v>
      </c>
      <c r="D1492">
        <v>5</v>
      </c>
      <c r="E1492" t="s">
        <v>4</v>
      </c>
      <c r="F1492">
        <v>8</v>
      </c>
      <c r="G1492" t="s">
        <v>63</v>
      </c>
      <c r="H1492" s="6">
        <v>0</v>
      </c>
      <c r="I1492" s="6">
        <v>0</v>
      </c>
      <c r="J1492" s="6">
        <f t="shared" si="206"/>
        <v>0</v>
      </c>
      <c r="K1492" s="7">
        <v>0</v>
      </c>
      <c r="L1492" s="6">
        <v>0</v>
      </c>
      <c r="M1492" s="6">
        <f t="shared" si="207"/>
        <v>0</v>
      </c>
      <c r="N1492">
        <v>5191.9853641216414</v>
      </c>
      <c r="O1492" t="e">
        <f t="shared" si="208"/>
        <v>#DIV/0!</v>
      </c>
      <c r="P1492">
        <f t="shared" si="209"/>
        <v>0</v>
      </c>
    </row>
    <row r="1493" spans="1:16" x14ac:dyDescent="0.25">
      <c r="A1493">
        <v>12</v>
      </c>
      <c r="B1493" t="s">
        <v>86</v>
      </c>
      <c r="C1493" t="s">
        <v>107</v>
      </c>
      <c r="D1493">
        <v>5</v>
      </c>
      <c r="E1493" t="s">
        <v>4</v>
      </c>
      <c r="F1493">
        <v>9</v>
      </c>
      <c r="G1493" t="s">
        <v>64</v>
      </c>
      <c r="H1493" s="6">
        <v>3</v>
      </c>
      <c r="I1493" s="6">
        <v>3</v>
      </c>
      <c r="J1493" s="6">
        <f t="shared" si="206"/>
        <v>6</v>
      </c>
      <c r="K1493" s="7">
        <v>245426.08695652176</v>
      </c>
      <c r="L1493" s="6">
        <v>9000000</v>
      </c>
      <c r="M1493" s="6">
        <f t="shared" si="207"/>
        <v>9245426.0869565215</v>
      </c>
      <c r="N1493">
        <v>4441.1434394820544</v>
      </c>
      <c r="O1493">
        <f t="shared" si="208"/>
        <v>81808.695652173919</v>
      </c>
      <c r="P1493">
        <f t="shared" si="209"/>
        <v>55.261914032018844</v>
      </c>
    </row>
    <row r="1494" spans="1:16" x14ac:dyDescent="0.25">
      <c r="A1494">
        <v>12</v>
      </c>
      <c r="B1494" t="s">
        <v>86</v>
      </c>
      <c r="C1494" t="s">
        <v>107</v>
      </c>
      <c r="D1494">
        <v>5</v>
      </c>
      <c r="E1494" t="s">
        <v>4</v>
      </c>
      <c r="F1494">
        <v>10</v>
      </c>
      <c r="G1494" t="s">
        <v>65</v>
      </c>
      <c r="H1494" s="6">
        <v>46</v>
      </c>
      <c r="I1494" s="6">
        <v>1</v>
      </c>
      <c r="J1494" s="6">
        <f t="shared" si="206"/>
        <v>47</v>
      </c>
      <c r="K1494" s="7">
        <v>7375000</v>
      </c>
      <c r="L1494" s="6">
        <v>3500000</v>
      </c>
      <c r="M1494" s="6">
        <f t="shared" si="207"/>
        <v>10875000</v>
      </c>
      <c r="N1494">
        <v>12524.955688108188</v>
      </c>
      <c r="O1494">
        <f t="shared" si="208"/>
        <v>160326.08695652173</v>
      </c>
      <c r="P1494">
        <f t="shared" si="209"/>
        <v>588.82443847703109</v>
      </c>
    </row>
    <row r="1495" spans="1:16" x14ac:dyDescent="0.25">
      <c r="A1495">
        <v>12</v>
      </c>
      <c r="B1495" t="s">
        <v>86</v>
      </c>
      <c r="C1495" t="s">
        <v>107</v>
      </c>
      <c r="D1495">
        <v>5</v>
      </c>
      <c r="E1495" t="s">
        <v>4</v>
      </c>
      <c r="F1495">
        <v>11</v>
      </c>
      <c r="G1495" t="s">
        <v>66</v>
      </c>
      <c r="H1495" s="6">
        <v>31</v>
      </c>
      <c r="I1495" s="6">
        <v>22</v>
      </c>
      <c r="J1495" s="6">
        <f t="shared" si="206"/>
        <v>53</v>
      </c>
      <c r="K1495" s="7">
        <v>8931808.6956521738</v>
      </c>
      <c r="L1495" s="6">
        <v>73800000</v>
      </c>
      <c r="M1495" s="6">
        <f t="shared" si="207"/>
        <v>82731808.695652172</v>
      </c>
      <c r="N1495">
        <v>2673.2070571097288</v>
      </c>
      <c r="O1495">
        <f t="shared" si="208"/>
        <v>288122.86115007015</v>
      </c>
      <c r="P1495">
        <f t="shared" si="209"/>
        <v>3341.2333967535028</v>
      </c>
    </row>
    <row r="1496" spans="1:16" x14ac:dyDescent="0.25">
      <c r="A1496">
        <v>12</v>
      </c>
      <c r="B1496" t="s">
        <v>86</v>
      </c>
      <c r="C1496" t="s">
        <v>107</v>
      </c>
      <c r="D1496">
        <v>6</v>
      </c>
      <c r="E1496" t="s">
        <v>5</v>
      </c>
      <c r="F1496">
        <v>1</v>
      </c>
      <c r="G1496" t="s">
        <v>5</v>
      </c>
      <c r="H1496" s="6">
        <v>191</v>
      </c>
      <c r="I1496" s="6">
        <v>25</v>
      </c>
      <c r="J1496" s="6">
        <f t="shared" ref="J1496:J1527" si="210">H1496+I1496</f>
        <v>216</v>
      </c>
      <c r="K1496" s="7">
        <v>25469363.636363637</v>
      </c>
      <c r="L1496" s="6">
        <v>67500000</v>
      </c>
      <c r="M1496" s="6">
        <f t="shared" ref="M1496:M1527" si="211">+K1496+L1496</f>
        <v>92969363.63636364</v>
      </c>
      <c r="N1496">
        <v>35284.844375583321</v>
      </c>
      <c r="O1496">
        <f t="shared" ref="O1496:O1512" si="212">K1496/H1496</f>
        <v>133347.45359352688</v>
      </c>
      <c r="P1496">
        <f t="shared" ref="P1496:P1512" si="213">K1496/N1496</f>
        <v>721.82162305321435</v>
      </c>
    </row>
    <row r="1497" spans="1:16" x14ac:dyDescent="0.25">
      <c r="A1497">
        <v>12</v>
      </c>
      <c r="B1497" t="s">
        <v>86</v>
      </c>
      <c r="C1497" t="s">
        <v>107</v>
      </c>
      <c r="D1497">
        <v>6</v>
      </c>
      <c r="E1497" t="s">
        <v>5</v>
      </c>
      <c r="F1497">
        <v>2</v>
      </c>
      <c r="G1497" t="s">
        <v>67</v>
      </c>
      <c r="H1497" s="6">
        <v>0</v>
      </c>
      <c r="I1497" s="6">
        <v>0</v>
      </c>
      <c r="J1497" s="6">
        <f t="shared" si="210"/>
        <v>0</v>
      </c>
      <c r="K1497" s="7">
        <v>0</v>
      </c>
      <c r="L1497" s="6">
        <v>0</v>
      </c>
      <c r="M1497" s="6">
        <f t="shared" si="211"/>
        <v>0</v>
      </c>
      <c r="N1497">
        <v>7377.8999719401199</v>
      </c>
      <c r="O1497" t="e">
        <f t="shared" si="212"/>
        <v>#DIV/0!</v>
      </c>
      <c r="P1497">
        <f t="shared" si="213"/>
        <v>0</v>
      </c>
    </row>
    <row r="1498" spans="1:16" x14ac:dyDescent="0.25">
      <c r="A1498">
        <v>12</v>
      </c>
      <c r="B1498" t="s">
        <v>86</v>
      </c>
      <c r="C1498" t="s">
        <v>107</v>
      </c>
      <c r="D1498">
        <v>6</v>
      </c>
      <c r="E1498" t="s">
        <v>5</v>
      </c>
      <c r="F1498">
        <v>3</v>
      </c>
      <c r="G1498" t="s">
        <v>68</v>
      </c>
      <c r="H1498" s="6">
        <v>62</v>
      </c>
      <c r="I1498" s="6">
        <v>26</v>
      </c>
      <c r="J1498" s="6">
        <f t="shared" si="210"/>
        <v>88</v>
      </c>
      <c r="K1498" s="7">
        <v>13527130.434782609</v>
      </c>
      <c r="L1498" s="6">
        <v>53600000</v>
      </c>
      <c r="M1498" s="6">
        <f t="shared" si="211"/>
        <v>67127130.434782609</v>
      </c>
      <c r="N1498">
        <v>22247.547759184497</v>
      </c>
      <c r="O1498">
        <f t="shared" si="212"/>
        <v>218179.52314165499</v>
      </c>
      <c r="P1498">
        <f t="shared" si="213"/>
        <v>608.02793104234058</v>
      </c>
    </row>
    <row r="1499" spans="1:16" x14ac:dyDescent="0.25">
      <c r="A1499">
        <v>12</v>
      </c>
      <c r="B1499" t="s">
        <v>86</v>
      </c>
      <c r="C1499" t="s">
        <v>107</v>
      </c>
      <c r="D1499">
        <v>6</v>
      </c>
      <c r="E1499" t="s">
        <v>5</v>
      </c>
      <c r="F1499">
        <v>4</v>
      </c>
      <c r="G1499" t="s">
        <v>69</v>
      </c>
      <c r="H1499" s="6">
        <v>34</v>
      </c>
      <c r="I1499" s="6">
        <v>0</v>
      </c>
      <c r="J1499" s="6">
        <f t="shared" si="210"/>
        <v>34</v>
      </c>
      <c r="K1499" s="7">
        <v>3344064</v>
      </c>
      <c r="L1499" s="6">
        <v>0</v>
      </c>
      <c r="M1499" s="6">
        <f t="shared" si="211"/>
        <v>3344064</v>
      </c>
      <c r="N1499">
        <v>3256.3111550215913</v>
      </c>
      <c r="O1499">
        <f t="shared" si="212"/>
        <v>98354.823529411762</v>
      </c>
      <c r="P1499">
        <f t="shared" si="213"/>
        <v>1026.9485441657146</v>
      </c>
    </row>
    <row r="1500" spans="1:16" x14ac:dyDescent="0.25">
      <c r="A1500">
        <v>12</v>
      </c>
      <c r="B1500" t="s">
        <v>86</v>
      </c>
      <c r="C1500" t="s">
        <v>107</v>
      </c>
      <c r="D1500">
        <v>6</v>
      </c>
      <c r="E1500" t="s">
        <v>5</v>
      </c>
      <c r="F1500">
        <v>5</v>
      </c>
      <c r="G1500" t="s">
        <v>70</v>
      </c>
      <c r="H1500" s="6">
        <v>41</v>
      </c>
      <c r="I1500" s="6">
        <v>0</v>
      </c>
      <c r="J1500" s="6">
        <f t="shared" si="210"/>
        <v>41</v>
      </c>
      <c r="K1500" s="7">
        <v>7316757.8947368423</v>
      </c>
      <c r="L1500" s="6">
        <v>0</v>
      </c>
      <c r="M1500" s="6">
        <f t="shared" si="211"/>
        <v>7316757.8947368423</v>
      </c>
      <c r="N1500">
        <v>10520.164013837739</v>
      </c>
      <c r="O1500">
        <f t="shared" si="212"/>
        <v>178457.50962772785</v>
      </c>
      <c r="P1500">
        <f t="shared" si="213"/>
        <v>695.49846229704372</v>
      </c>
    </row>
    <row r="1501" spans="1:16" x14ac:dyDescent="0.25">
      <c r="A1501">
        <v>12</v>
      </c>
      <c r="B1501" t="s">
        <v>86</v>
      </c>
      <c r="C1501" t="s">
        <v>107</v>
      </c>
      <c r="D1501">
        <v>6</v>
      </c>
      <c r="E1501" t="s">
        <v>5</v>
      </c>
      <c r="F1501">
        <v>6</v>
      </c>
      <c r="G1501" t="s">
        <v>71</v>
      </c>
      <c r="H1501" s="6">
        <v>0</v>
      </c>
      <c r="I1501" s="6">
        <v>0</v>
      </c>
      <c r="J1501" s="6">
        <f t="shared" si="210"/>
        <v>0</v>
      </c>
      <c r="K1501" s="7">
        <v>0</v>
      </c>
      <c r="L1501" s="6">
        <v>0</v>
      </c>
      <c r="M1501" s="6">
        <f t="shared" si="211"/>
        <v>0</v>
      </c>
      <c r="N1501">
        <v>7689.5675695475775</v>
      </c>
      <c r="O1501" t="e">
        <f t="shared" si="212"/>
        <v>#DIV/0!</v>
      </c>
      <c r="P1501">
        <f t="shared" si="213"/>
        <v>0</v>
      </c>
    </row>
    <row r="1502" spans="1:16" x14ac:dyDescent="0.25">
      <c r="A1502">
        <v>12</v>
      </c>
      <c r="B1502" t="s">
        <v>86</v>
      </c>
      <c r="C1502" t="s">
        <v>107</v>
      </c>
      <c r="D1502">
        <v>6</v>
      </c>
      <c r="E1502" t="s">
        <v>5</v>
      </c>
      <c r="F1502">
        <v>7</v>
      </c>
      <c r="G1502" t="s">
        <v>72</v>
      </c>
      <c r="H1502" s="6">
        <v>16</v>
      </c>
      <c r="I1502" s="6">
        <v>21</v>
      </c>
      <c r="J1502" s="6">
        <f t="shared" si="210"/>
        <v>37</v>
      </c>
      <c r="K1502" s="7">
        <v>8165000</v>
      </c>
      <c r="L1502" s="6">
        <v>43065000</v>
      </c>
      <c r="M1502" s="6">
        <f t="shared" si="211"/>
        <v>51230000</v>
      </c>
      <c r="N1502">
        <v>14123.612221792979</v>
      </c>
      <c r="O1502">
        <f t="shared" si="212"/>
        <v>510312.5</v>
      </c>
      <c r="P1502">
        <f t="shared" si="213"/>
        <v>578.10989651792215</v>
      </c>
    </row>
    <row r="1503" spans="1:16" x14ac:dyDescent="0.25">
      <c r="A1503">
        <v>12</v>
      </c>
      <c r="B1503" t="s">
        <v>86</v>
      </c>
      <c r="C1503" t="s">
        <v>107</v>
      </c>
      <c r="D1503">
        <v>6</v>
      </c>
      <c r="E1503" t="s">
        <v>5</v>
      </c>
      <c r="F1503">
        <v>8</v>
      </c>
      <c r="G1503" t="s">
        <v>73</v>
      </c>
      <c r="H1503" s="6">
        <v>27</v>
      </c>
      <c r="I1503" s="6">
        <v>134</v>
      </c>
      <c r="J1503" s="6">
        <f t="shared" si="210"/>
        <v>161</v>
      </c>
      <c r="K1503" s="7">
        <v>4920000</v>
      </c>
      <c r="L1503" s="6">
        <v>350100000</v>
      </c>
      <c r="M1503" s="6">
        <f t="shared" si="211"/>
        <v>355020000</v>
      </c>
      <c r="N1503">
        <v>17315.743941225446</v>
      </c>
      <c r="O1503">
        <f t="shared" si="212"/>
        <v>182222.22222222222</v>
      </c>
      <c r="P1503">
        <f t="shared" si="213"/>
        <v>284.13448574314089</v>
      </c>
    </row>
    <row r="1504" spans="1:16" x14ac:dyDescent="0.25">
      <c r="A1504">
        <v>12</v>
      </c>
      <c r="B1504" t="s">
        <v>86</v>
      </c>
      <c r="C1504" t="s">
        <v>107</v>
      </c>
      <c r="D1504">
        <v>6</v>
      </c>
      <c r="E1504" t="s">
        <v>5</v>
      </c>
      <c r="F1504">
        <v>9</v>
      </c>
      <c r="G1504" t="s">
        <v>74</v>
      </c>
      <c r="H1504" s="6">
        <v>63</v>
      </c>
      <c r="I1504" s="6">
        <v>0</v>
      </c>
      <c r="J1504" s="6">
        <f t="shared" si="210"/>
        <v>63</v>
      </c>
      <c r="K1504" s="7">
        <v>11640924.553191489</v>
      </c>
      <c r="L1504" s="6">
        <v>0</v>
      </c>
      <c r="M1504" s="6">
        <f t="shared" si="211"/>
        <v>11640924.553191489</v>
      </c>
      <c r="N1504">
        <v>5283.9701376475314</v>
      </c>
      <c r="O1504">
        <f t="shared" si="212"/>
        <v>184776.58020938872</v>
      </c>
      <c r="P1504">
        <f t="shared" si="213"/>
        <v>2203.0640313902545</v>
      </c>
    </row>
    <row r="1505" spans="1:16" x14ac:dyDescent="0.25">
      <c r="A1505">
        <v>12</v>
      </c>
      <c r="B1505" t="s">
        <v>86</v>
      </c>
      <c r="C1505" t="s">
        <v>107</v>
      </c>
      <c r="D1505">
        <v>6</v>
      </c>
      <c r="E1505" t="s">
        <v>5</v>
      </c>
      <c r="F1505">
        <v>10</v>
      </c>
      <c r="G1505" t="s">
        <v>75</v>
      </c>
      <c r="H1505" s="6">
        <v>61</v>
      </c>
      <c r="I1505" s="6">
        <v>14</v>
      </c>
      <c r="J1505" s="6">
        <f t="shared" si="210"/>
        <v>75</v>
      </c>
      <c r="K1505" s="7">
        <v>10286319.541149793</v>
      </c>
      <c r="L1505" s="6">
        <v>26890000</v>
      </c>
      <c r="M1505" s="6">
        <f t="shared" si="211"/>
        <v>37176319.541149795</v>
      </c>
      <c r="N1505">
        <v>12641.491396565345</v>
      </c>
      <c r="O1505">
        <f t="shared" si="212"/>
        <v>168628.18919917694</v>
      </c>
      <c r="P1505">
        <f t="shared" si="213"/>
        <v>813.69509486392997</v>
      </c>
    </row>
    <row r="1506" spans="1:16" x14ac:dyDescent="0.25">
      <c r="A1506">
        <v>12</v>
      </c>
      <c r="B1506" t="s">
        <v>86</v>
      </c>
      <c r="C1506" t="s">
        <v>107</v>
      </c>
      <c r="D1506">
        <v>6</v>
      </c>
      <c r="E1506" t="s">
        <v>5</v>
      </c>
      <c r="F1506">
        <v>11</v>
      </c>
      <c r="G1506" t="s">
        <v>76</v>
      </c>
      <c r="H1506" s="6">
        <v>39</v>
      </c>
      <c r="I1506" s="6">
        <v>0</v>
      </c>
      <c r="J1506" s="6">
        <f t="shared" si="210"/>
        <v>39</v>
      </c>
      <c r="K1506" s="7">
        <v>3515581.5814544298</v>
      </c>
      <c r="L1506" s="6">
        <v>0</v>
      </c>
      <c r="M1506" s="6">
        <f t="shared" si="211"/>
        <v>3515581.5814544298</v>
      </c>
      <c r="N1506">
        <v>4938.3502204181432</v>
      </c>
      <c r="O1506">
        <f t="shared" si="212"/>
        <v>90143.117473190505</v>
      </c>
      <c r="P1506">
        <f t="shared" si="213"/>
        <v>711.89393715311587</v>
      </c>
    </row>
    <row r="1507" spans="1:16" x14ac:dyDescent="0.25">
      <c r="A1507">
        <v>12</v>
      </c>
      <c r="B1507" t="s">
        <v>86</v>
      </c>
      <c r="C1507" t="s">
        <v>107</v>
      </c>
      <c r="D1507">
        <v>7</v>
      </c>
      <c r="E1507" t="s">
        <v>6</v>
      </c>
      <c r="F1507">
        <v>1</v>
      </c>
      <c r="G1507" t="s">
        <v>6</v>
      </c>
      <c r="H1507" s="6">
        <v>33</v>
      </c>
      <c r="I1507" s="6">
        <v>0</v>
      </c>
      <c r="J1507" s="6">
        <f t="shared" si="210"/>
        <v>33</v>
      </c>
      <c r="K1507" s="7">
        <v>5900000</v>
      </c>
      <c r="L1507" s="6">
        <v>0</v>
      </c>
      <c r="M1507" s="6">
        <f t="shared" si="211"/>
        <v>5900000</v>
      </c>
      <c r="N1507">
        <v>32918.459209620392</v>
      </c>
      <c r="O1507">
        <f t="shared" si="212"/>
        <v>178787.87878787878</v>
      </c>
      <c r="P1507">
        <f t="shared" si="213"/>
        <v>179.23074596017938</v>
      </c>
    </row>
    <row r="1508" spans="1:16" x14ac:dyDescent="0.25">
      <c r="A1508">
        <v>12</v>
      </c>
      <c r="B1508" t="s">
        <v>86</v>
      </c>
      <c r="C1508" t="s">
        <v>107</v>
      </c>
      <c r="D1508">
        <v>7</v>
      </c>
      <c r="E1508" t="s">
        <v>6</v>
      </c>
      <c r="F1508">
        <v>2</v>
      </c>
      <c r="G1508" t="s">
        <v>77</v>
      </c>
      <c r="H1508" s="6">
        <v>111</v>
      </c>
      <c r="I1508" s="6">
        <v>37</v>
      </c>
      <c r="J1508" s="6">
        <f t="shared" si="210"/>
        <v>148</v>
      </c>
      <c r="K1508" s="7">
        <v>15390610.663402693</v>
      </c>
      <c r="L1508" s="6">
        <v>145000000</v>
      </c>
      <c r="M1508" s="6">
        <f t="shared" si="211"/>
        <v>160390610.66340271</v>
      </c>
      <c r="N1508">
        <v>46173.836792201844</v>
      </c>
      <c r="O1508">
        <f t="shared" si="212"/>
        <v>138654.15012074498</v>
      </c>
      <c r="P1508">
        <f t="shared" si="213"/>
        <v>333.3188604764585</v>
      </c>
    </row>
    <row r="1509" spans="1:16" x14ac:dyDescent="0.25">
      <c r="A1509">
        <v>12</v>
      </c>
      <c r="B1509" t="s">
        <v>86</v>
      </c>
      <c r="C1509" t="s">
        <v>107</v>
      </c>
      <c r="D1509">
        <v>7</v>
      </c>
      <c r="E1509" t="s">
        <v>6</v>
      </c>
      <c r="F1509">
        <v>3</v>
      </c>
      <c r="G1509" t="s">
        <v>78</v>
      </c>
      <c r="H1509" s="6">
        <v>132</v>
      </c>
      <c r="I1509" s="6">
        <v>0</v>
      </c>
      <c r="J1509" s="6">
        <f t="shared" si="210"/>
        <v>132</v>
      </c>
      <c r="K1509" s="7">
        <v>19171808.695652176</v>
      </c>
      <c r="L1509" s="6">
        <v>0</v>
      </c>
      <c r="M1509" s="6">
        <f t="shared" si="211"/>
        <v>19171808.695652176</v>
      </c>
      <c r="N1509">
        <v>19552.512928644737</v>
      </c>
      <c r="O1509">
        <f t="shared" si="212"/>
        <v>145240.97496706195</v>
      </c>
      <c r="P1509">
        <f t="shared" si="213"/>
        <v>980.52914045463569</v>
      </c>
    </row>
    <row r="1510" spans="1:16" x14ac:dyDescent="0.25">
      <c r="A1510">
        <v>12</v>
      </c>
      <c r="B1510" t="s">
        <v>86</v>
      </c>
      <c r="C1510" t="s">
        <v>107</v>
      </c>
      <c r="D1510">
        <v>7</v>
      </c>
      <c r="E1510" t="s">
        <v>6</v>
      </c>
      <c r="F1510">
        <v>4</v>
      </c>
      <c r="G1510" t="s">
        <v>91</v>
      </c>
      <c r="H1510" s="6">
        <v>58</v>
      </c>
      <c r="I1510" s="6">
        <v>0</v>
      </c>
      <c r="J1510" s="6">
        <f t="shared" si="210"/>
        <v>58</v>
      </c>
      <c r="K1510" s="7">
        <v>12165000</v>
      </c>
      <c r="L1510" s="6">
        <v>0</v>
      </c>
      <c r="M1510" s="6">
        <f t="shared" si="211"/>
        <v>12165000</v>
      </c>
      <c r="N1510">
        <v>16150.347077683142</v>
      </c>
      <c r="O1510">
        <f t="shared" si="212"/>
        <v>209741.37931034484</v>
      </c>
      <c r="P1510">
        <f t="shared" si="213"/>
        <v>753.23458632104757</v>
      </c>
    </row>
    <row r="1511" spans="1:16" x14ac:dyDescent="0.25">
      <c r="A1511">
        <v>12</v>
      </c>
      <c r="B1511" t="s">
        <v>86</v>
      </c>
      <c r="C1511" t="s">
        <v>107</v>
      </c>
      <c r="D1511">
        <v>7</v>
      </c>
      <c r="E1511" t="s">
        <v>6</v>
      </c>
      <c r="F1511">
        <v>5</v>
      </c>
      <c r="G1511" t="s">
        <v>79</v>
      </c>
      <c r="H1511" s="6">
        <v>120</v>
      </c>
      <c r="I1511" s="6">
        <v>0</v>
      </c>
      <c r="J1511" s="6">
        <f t="shared" si="210"/>
        <v>120</v>
      </c>
      <c r="K1511" s="7">
        <v>29697900</v>
      </c>
      <c r="L1511" s="6">
        <v>0</v>
      </c>
      <c r="M1511" s="6">
        <f t="shared" si="211"/>
        <v>29697900</v>
      </c>
      <c r="N1511">
        <v>14864.583100615211</v>
      </c>
      <c r="O1511">
        <f t="shared" si="212"/>
        <v>247482.5</v>
      </c>
      <c r="P1511">
        <f t="shared" si="213"/>
        <v>1997.8965975016731</v>
      </c>
    </row>
    <row r="1512" spans="1:16" x14ac:dyDescent="0.25">
      <c r="A1512">
        <v>12</v>
      </c>
      <c r="B1512" t="s">
        <v>86</v>
      </c>
      <c r="C1512" t="s">
        <v>107</v>
      </c>
      <c r="D1512">
        <v>7</v>
      </c>
      <c r="E1512" t="s">
        <v>6</v>
      </c>
      <c r="F1512">
        <v>6</v>
      </c>
      <c r="G1512" t="s">
        <v>80</v>
      </c>
      <c r="H1512" s="6">
        <v>15</v>
      </c>
      <c r="I1512" s="6">
        <v>2</v>
      </c>
      <c r="J1512" s="6">
        <f t="shared" si="210"/>
        <v>17</v>
      </c>
      <c r="K1512" s="7">
        <v>1227130.4347826089</v>
      </c>
      <c r="L1512" s="6">
        <v>10000000</v>
      </c>
      <c r="M1512" s="6">
        <f t="shared" si="211"/>
        <v>11227130.434782609</v>
      </c>
      <c r="N1512">
        <v>14869.302257052212</v>
      </c>
      <c r="O1512">
        <f t="shared" si="212"/>
        <v>81808.695652173919</v>
      </c>
      <c r="P1512">
        <f t="shared" si="213"/>
        <v>82.527775249212212</v>
      </c>
    </row>
    <row r="1513" spans="1:16" x14ac:dyDescent="0.25">
      <c r="B1513" s="4" t="s">
        <v>130</v>
      </c>
      <c r="C1513" s="4"/>
      <c r="D1513" s="4"/>
      <c r="E1513" s="4"/>
      <c r="F1513" s="4"/>
      <c r="G1513" s="4"/>
      <c r="H1513" s="9">
        <f t="shared" ref="H1513:M1513" si="214">SUM(H1432:H1512)</f>
        <v>2609</v>
      </c>
      <c r="I1513" s="9">
        <f t="shared" si="214"/>
        <v>545</v>
      </c>
      <c r="J1513" s="9">
        <f t="shared" si="214"/>
        <v>3154</v>
      </c>
      <c r="K1513" s="10">
        <f t="shared" si="214"/>
        <v>369086017.00000012</v>
      </c>
      <c r="L1513" s="9">
        <f t="shared" si="214"/>
        <v>1563905000</v>
      </c>
      <c r="M1513" s="9">
        <f t="shared" si="214"/>
        <v>1932991017</v>
      </c>
    </row>
    <row r="1514" spans="1:16" x14ac:dyDescent="0.25">
      <c r="K1514" s="7"/>
    </row>
    <row r="1515" spans="1:16" x14ac:dyDescent="0.25">
      <c r="B1515" s="4" t="s">
        <v>148</v>
      </c>
      <c r="K1515" s="7"/>
    </row>
    <row r="1516" spans="1:16" x14ac:dyDescent="0.25">
      <c r="B1516" t="s">
        <v>86</v>
      </c>
      <c r="C1516" t="s">
        <v>114</v>
      </c>
      <c r="D1516">
        <v>1</v>
      </c>
      <c r="E1516" t="s">
        <v>0</v>
      </c>
      <c r="F1516">
        <v>1</v>
      </c>
      <c r="G1516" t="s">
        <v>0</v>
      </c>
      <c r="H1516" s="6">
        <v>0</v>
      </c>
      <c r="I1516" s="6">
        <v>0</v>
      </c>
      <c r="J1516" s="6">
        <f t="shared" ref="J1516:J1547" si="215">SUM(H1516:I1516)</f>
        <v>0</v>
      </c>
      <c r="K1516" s="6">
        <v>753437500</v>
      </c>
      <c r="L1516" s="6">
        <v>0</v>
      </c>
      <c r="M1516" s="6">
        <f t="shared" ref="M1516:M1547" si="216">SUM(K1516:L1516)</f>
        <v>753437500</v>
      </c>
      <c r="N1516">
        <v>49597.310694731998</v>
      </c>
      <c r="O1516" t="e">
        <f t="shared" ref="O1516:O1547" si="217">K1516/H1516</f>
        <v>#DIV/0!</v>
      </c>
      <c r="P1516">
        <f t="shared" ref="P1516:P1547" si="218">K1516/N1516</f>
        <v>15191.095836573792</v>
      </c>
    </row>
    <row r="1517" spans="1:16" x14ac:dyDescent="0.25">
      <c r="B1517" t="s">
        <v>86</v>
      </c>
      <c r="C1517" t="s">
        <v>114</v>
      </c>
      <c r="D1517">
        <v>1</v>
      </c>
      <c r="E1517" t="s">
        <v>0</v>
      </c>
      <c r="F1517">
        <v>2</v>
      </c>
      <c r="G1517" t="s">
        <v>7</v>
      </c>
      <c r="H1517" s="6">
        <v>0</v>
      </c>
      <c r="I1517" s="6">
        <v>0</v>
      </c>
      <c r="J1517" s="6">
        <f t="shared" si="215"/>
        <v>0</v>
      </c>
      <c r="K1517" s="6">
        <v>147400000</v>
      </c>
      <c r="L1517" s="6">
        <v>0</v>
      </c>
      <c r="M1517" s="6">
        <f t="shared" si="216"/>
        <v>147400000</v>
      </c>
      <c r="N1517">
        <v>6830.8210846353886</v>
      </c>
      <c r="O1517" t="e">
        <f t="shared" si="217"/>
        <v>#DIV/0!</v>
      </c>
      <c r="P1517">
        <f t="shared" si="218"/>
        <v>21578.665020453809</v>
      </c>
    </row>
    <row r="1518" spans="1:16" x14ac:dyDescent="0.25">
      <c r="B1518" t="s">
        <v>86</v>
      </c>
      <c r="C1518" t="s">
        <v>114</v>
      </c>
      <c r="D1518">
        <v>1</v>
      </c>
      <c r="E1518" t="s">
        <v>0</v>
      </c>
      <c r="F1518">
        <v>3</v>
      </c>
      <c r="G1518" t="s">
        <v>8</v>
      </c>
      <c r="H1518" s="6">
        <v>0</v>
      </c>
      <c r="I1518" s="6">
        <v>0</v>
      </c>
      <c r="J1518" s="6">
        <f t="shared" si="215"/>
        <v>0</v>
      </c>
      <c r="K1518" s="6">
        <v>116825000</v>
      </c>
      <c r="L1518" s="6">
        <v>0</v>
      </c>
      <c r="M1518" s="6">
        <f t="shared" si="216"/>
        <v>116825000</v>
      </c>
      <c r="N1518">
        <v>38288.035322640673</v>
      </c>
      <c r="O1518" t="e">
        <f t="shared" si="217"/>
        <v>#DIV/0!</v>
      </c>
      <c r="P1518">
        <f t="shared" si="218"/>
        <v>3051.2142766155057</v>
      </c>
    </row>
    <row r="1519" spans="1:16" x14ac:dyDescent="0.25">
      <c r="B1519" t="s">
        <v>86</v>
      </c>
      <c r="C1519" t="s">
        <v>114</v>
      </c>
      <c r="D1519">
        <v>1</v>
      </c>
      <c r="E1519" t="s">
        <v>0</v>
      </c>
      <c r="F1519">
        <v>4</v>
      </c>
      <c r="G1519" t="s">
        <v>9</v>
      </c>
      <c r="H1519" s="6">
        <v>0</v>
      </c>
      <c r="I1519" s="6">
        <v>0</v>
      </c>
      <c r="J1519" s="6">
        <f t="shared" si="215"/>
        <v>0</v>
      </c>
      <c r="K1519" s="6">
        <v>321175000</v>
      </c>
      <c r="L1519" s="6">
        <v>0</v>
      </c>
      <c r="M1519" s="6">
        <f t="shared" si="216"/>
        <v>321175000</v>
      </c>
      <c r="N1519">
        <v>7533.8623096473575</v>
      </c>
      <c r="O1519" t="e">
        <f t="shared" si="217"/>
        <v>#DIV/0!</v>
      </c>
      <c r="P1519">
        <f t="shared" si="218"/>
        <v>42630.856100027857</v>
      </c>
    </row>
    <row r="1520" spans="1:16" x14ac:dyDescent="0.25">
      <c r="B1520" t="s">
        <v>86</v>
      </c>
      <c r="C1520" t="s">
        <v>114</v>
      </c>
      <c r="D1520">
        <v>1</v>
      </c>
      <c r="E1520" t="s">
        <v>0</v>
      </c>
      <c r="F1520">
        <v>5</v>
      </c>
      <c r="G1520" t="s">
        <v>10</v>
      </c>
      <c r="H1520" s="6">
        <v>0</v>
      </c>
      <c r="I1520" s="6">
        <v>0</v>
      </c>
      <c r="J1520" s="6">
        <f t="shared" si="215"/>
        <v>0</v>
      </c>
      <c r="K1520" s="6">
        <v>8400000</v>
      </c>
      <c r="L1520" s="6">
        <v>0</v>
      </c>
      <c r="M1520" s="6">
        <f t="shared" si="216"/>
        <v>8400000</v>
      </c>
      <c r="N1520">
        <v>4290.1650067549108</v>
      </c>
      <c r="O1520" t="e">
        <f t="shared" si="217"/>
        <v>#DIV/0!</v>
      </c>
      <c r="P1520">
        <f t="shared" si="218"/>
        <v>1957.9666485494404</v>
      </c>
    </row>
    <row r="1521" spans="2:16" x14ac:dyDescent="0.25">
      <c r="B1521" t="s">
        <v>86</v>
      </c>
      <c r="C1521" t="s">
        <v>114</v>
      </c>
      <c r="D1521">
        <v>1</v>
      </c>
      <c r="E1521" t="s">
        <v>0</v>
      </c>
      <c r="F1521">
        <v>6</v>
      </c>
      <c r="G1521" t="s">
        <v>11</v>
      </c>
      <c r="H1521" s="6">
        <v>0</v>
      </c>
      <c r="I1521" s="6">
        <v>0</v>
      </c>
      <c r="J1521" s="6">
        <f t="shared" si="215"/>
        <v>0</v>
      </c>
      <c r="K1521" s="6">
        <v>22312500</v>
      </c>
      <c r="L1521" s="6">
        <v>0</v>
      </c>
      <c r="M1521" s="6">
        <f t="shared" si="216"/>
        <v>22312500</v>
      </c>
      <c r="N1521">
        <v>13065.641096825666</v>
      </c>
      <c r="O1521" t="e">
        <f t="shared" si="217"/>
        <v>#DIV/0!</v>
      </c>
      <c r="P1521">
        <f t="shared" si="218"/>
        <v>1707.7233206276333</v>
      </c>
    </row>
    <row r="1522" spans="2:16" x14ac:dyDescent="0.25">
      <c r="B1522" t="s">
        <v>86</v>
      </c>
      <c r="C1522" t="s">
        <v>114</v>
      </c>
      <c r="D1522">
        <v>1</v>
      </c>
      <c r="E1522" t="s">
        <v>0</v>
      </c>
      <c r="F1522">
        <v>7</v>
      </c>
      <c r="G1522" t="s">
        <v>12</v>
      </c>
      <c r="H1522" s="6">
        <v>0</v>
      </c>
      <c r="I1522" s="6">
        <v>0</v>
      </c>
      <c r="J1522" s="6">
        <f t="shared" si="215"/>
        <v>0</v>
      </c>
      <c r="K1522" s="6">
        <v>0</v>
      </c>
      <c r="L1522" s="6">
        <v>0</v>
      </c>
      <c r="M1522" s="6">
        <f t="shared" si="216"/>
        <v>0</v>
      </c>
      <c r="N1522">
        <v>4691.2420885124211</v>
      </c>
      <c r="O1522" t="e">
        <f t="shared" si="217"/>
        <v>#DIV/0!</v>
      </c>
      <c r="P1522">
        <f t="shared" si="218"/>
        <v>0</v>
      </c>
    </row>
    <row r="1523" spans="2:16" x14ac:dyDescent="0.25">
      <c r="B1523" t="s">
        <v>86</v>
      </c>
      <c r="C1523" t="s">
        <v>114</v>
      </c>
      <c r="D1523">
        <v>1</v>
      </c>
      <c r="E1523" t="s">
        <v>0</v>
      </c>
      <c r="F1523">
        <v>8</v>
      </c>
      <c r="G1523" t="s">
        <v>13</v>
      </c>
      <c r="H1523" s="6">
        <v>0</v>
      </c>
      <c r="I1523" s="6">
        <v>0</v>
      </c>
      <c r="J1523" s="6">
        <f t="shared" si="215"/>
        <v>0</v>
      </c>
      <c r="K1523" s="6">
        <v>264200000</v>
      </c>
      <c r="L1523" s="6">
        <v>0</v>
      </c>
      <c r="M1523" s="6">
        <f t="shared" si="216"/>
        <v>264200000</v>
      </c>
      <c r="N1523">
        <v>18295.653043195947</v>
      </c>
      <c r="O1523" t="e">
        <f t="shared" si="217"/>
        <v>#DIV/0!</v>
      </c>
      <c r="P1523">
        <f t="shared" si="218"/>
        <v>14440.588667495229</v>
      </c>
    </row>
    <row r="1524" spans="2:16" x14ac:dyDescent="0.25">
      <c r="B1524" t="s">
        <v>86</v>
      </c>
      <c r="C1524" t="s">
        <v>114</v>
      </c>
      <c r="D1524">
        <v>1</v>
      </c>
      <c r="E1524" t="s">
        <v>0</v>
      </c>
      <c r="F1524">
        <v>9</v>
      </c>
      <c r="G1524" t="s">
        <v>14</v>
      </c>
      <c r="H1524" s="6">
        <v>0</v>
      </c>
      <c r="I1524" s="6">
        <v>0</v>
      </c>
      <c r="J1524" s="6">
        <f t="shared" si="215"/>
        <v>0</v>
      </c>
      <c r="K1524" s="6">
        <v>0</v>
      </c>
      <c r="L1524" s="6">
        <v>0</v>
      </c>
      <c r="M1524" s="6">
        <f t="shared" si="216"/>
        <v>0</v>
      </c>
      <c r="N1524">
        <v>5720.334194750706</v>
      </c>
      <c r="O1524" t="e">
        <f t="shared" si="217"/>
        <v>#DIV/0!</v>
      </c>
      <c r="P1524">
        <f t="shared" si="218"/>
        <v>0</v>
      </c>
    </row>
    <row r="1525" spans="2:16" x14ac:dyDescent="0.25">
      <c r="B1525" t="s">
        <v>86</v>
      </c>
      <c r="C1525" t="s">
        <v>114</v>
      </c>
      <c r="D1525">
        <v>1</v>
      </c>
      <c r="E1525" t="s">
        <v>0</v>
      </c>
      <c r="F1525">
        <v>10</v>
      </c>
      <c r="G1525" t="s">
        <v>15</v>
      </c>
      <c r="H1525" s="6">
        <v>0</v>
      </c>
      <c r="I1525" s="6">
        <v>0</v>
      </c>
      <c r="J1525" s="6">
        <f t="shared" si="215"/>
        <v>0</v>
      </c>
      <c r="K1525" s="6">
        <v>0</v>
      </c>
      <c r="L1525" s="6">
        <v>0</v>
      </c>
      <c r="M1525" s="6">
        <f t="shared" si="216"/>
        <v>0</v>
      </c>
      <c r="N1525">
        <v>18529.908495749431</v>
      </c>
      <c r="O1525" t="e">
        <f t="shared" si="217"/>
        <v>#DIV/0!</v>
      </c>
      <c r="P1525">
        <f t="shared" si="218"/>
        <v>0</v>
      </c>
    </row>
    <row r="1526" spans="2:16" x14ac:dyDescent="0.25">
      <c r="B1526" t="s">
        <v>86</v>
      </c>
      <c r="C1526" t="s">
        <v>114</v>
      </c>
      <c r="D1526">
        <v>1</v>
      </c>
      <c r="E1526" t="s">
        <v>0</v>
      </c>
      <c r="F1526">
        <v>11</v>
      </c>
      <c r="G1526" t="s">
        <v>16</v>
      </c>
      <c r="H1526" s="6">
        <v>0</v>
      </c>
      <c r="I1526" s="6">
        <v>0</v>
      </c>
      <c r="J1526" s="6">
        <f t="shared" si="215"/>
        <v>0</v>
      </c>
      <c r="K1526" s="6">
        <v>0</v>
      </c>
      <c r="L1526" s="6">
        <v>0</v>
      </c>
      <c r="M1526" s="6">
        <f t="shared" si="216"/>
        <v>0</v>
      </c>
      <c r="N1526">
        <v>8033.2188091808002</v>
      </c>
      <c r="O1526" t="e">
        <f t="shared" si="217"/>
        <v>#DIV/0!</v>
      </c>
      <c r="P1526">
        <f t="shared" si="218"/>
        <v>0</v>
      </c>
    </row>
    <row r="1527" spans="2:16" x14ac:dyDescent="0.25">
      <c r="B1527" t="s">
        <v>86</v>
      </c>
      <c r="C1527" t="s">
        <v>114</v>
      </c>
      <c r="D1527">
        <v>1</v>
      </c>
      <c r="E1527" t="s">
        <v>0</v>
      </c>
      <c r="F1527">
        <v>12</v>
      </c>
      <c r="G1527" t="s">
        <v>17</v>
      </c>
      <c r="H1527" s="6">
        <v>0</v>
      </c>
      <c r="I1527" s="6">
        <v>0</v>
      </c>
      <c r="J1527" s="6">
        <f t="shared" si="215"/>
        <v>0</v>
      </c>
      <c r="K1527" s="6">
        <v>58406250</v>
      </c>
      <c r="L1527" s="6">
        <v>0</v>
      </c>
      <c r="M1527" s="6">
        <f t="shared" si="216"/>
        <v>58406250</v>
      </c>
      <c r="N1527">
        <v>5560.8352940058221</v>
      </c>
      <c r="O1527" t="e">
        <f t="shared" si="217"/>
        <v>#DIV/0!</v>
      </c>
      <c r="P1527">
        <f t="shared" si="218"/>
        <v>10503.143307077933</v>
      </c>
    </row>
    <row r="1528" spans="2:16" x14ac:dyDescent="0.25">
      <c r="B1528" t="s">
        <v>86</v>
      </c>
      <c r="C1528" t="s">
        <v>114</v>
      </c>
      <c r="D1528">
        <v>1</v>
      </c>
      <c r="E1528" t="s">
        <v>0</v>
      </c>
      <c r="F1528">
        <v>13</v>
      </c>
      <c r="G1528" t="s">
        <v>18</v>
      </c>
      <c r="H1528" s="6">
        <v>0</v>
      </c>
      <c r="I1528" s="6">
        <v>0</v>
      </c>
      <c r="J1528" s="6">
        <f t="shared" si="215"/>
        <v>0</v>
      </c>
      <c r="K1528" s="6">
        <v>0</v>
      </c>
      <c r="L1528" s="6">
        <v>0</v>
      </c>
      <c r="M1528" s="6">
        <f t="shared" si="216"/>
        <v>0</v>
      </c>
      <c r="N1528">
        <v>9177.0020128483975</v>
      </c>
      <c r="O1528" t="e">
        <f t="shared" si="217"/>
        <v>#DIV/0!</v>
      </c>
      <c r="P1528">
        <f t="shared" si="218"/>
        <v>0</v>
      </c>
    </row>
    <row r="1529" spans="2:16" x14ac:dyDescent="0.25">
      <c r="B1529" t="s">
        <v>86</v>
      </c>
      <c r="C1529" t="s">
        <v>114</v>
      </c>
      <c r="D1529">
        <v>1</v>
      </c>
      <c r="E1529" t="s">
        <v>0</v>
      </c>
      <c r="F1529">
        <v>14</v>
      </c>
      <c r="G1529" t="s">
        <v>19</v>
      </c>
      <c r="H1529" s="6">
        <v>0</v>
      </c>
      <c r="I1529" s="6">
        <v>0</v>
      </c>
      <c r="J1529" s="6">
        <f t="shared" si="215"/>
        <v>0</v>
      </c>
      <c r="K1529" s="6">
        <v>81200000</v>
      </c>
      <c r="L1529" s="6">
        <v>0</v>
      </c>
      <c r="M1529" s="6">
        <f t="shared" si="216"/>
        <v>81200000</v>
      </c>
      <c r="N1529">
        <v>6503.8947080760236</v>
      </c>
      <c r="O1529" t="e">
        <f t="shared" si="217"/>
        <v>#DIV/0!</v>
      </c>
      <c r="P1529">
        <f t="shared" si="218"/>
        <v>12484.826960555227</v>
      </c>
    </row>
    <row r="1530" spans="2:16" x14ac:dyDescent="0.25">
      <c r="B1530" t="s">
        <v>86</v>
      </c>
      <c r="C1530" t="s">
        <v>114</v>
      </c>
      <c r="D1530">
        <v>1</v>
      </c>
      <c r="E1530" t="s">
        <v>0</v>
      </c>
      <c r="F1530">
        <v>15</v>
      </c>
      <c r="G1530" t="s">
        <v>20</v>
      </c>
      <c r="H1530" s="6">
        <v>0</v>
      </c>
      <c r="I1530" s="6">
        <v>0</v>
      </c>
      <c r="J1530" s="6">
        <f t="shared" si="215"/>
        <v>0</v>
      </c>
      <c r="K1530" s="6">
        <v>392600000</v>
      </c>
      <c r="L1530" s="6">
        <v>0</v>
      </c>
      <c r="M1530" s="6">
        <f t="shared" si="216"/>
        <v>392600000</v>
      </c>
      <c r="N1530">
        <v>4021.2699482738321</v>
      </c>
      <c r="O1530" t="e">
        <f t="shared" si="217"/>
        <v>#DIV/0!</v>
      </c>
      <c r="P1530">
        <f t="shared" si="218"/>
        <v>97630.849221780605</v>
      </c>
    </row>
    <row r="1531" spans="2:16" x14ac:dyDescent="0.25">
      <c r="B1531" t="s">
        <v>86</v>
      </c>
      <c r="C1531" t="s">
        <v>114</v>
      </c>
      <c r="D1531">
        <v>1</v>
      </c>
      <c r="E1531" t="s">
        <v>0</v>
      </c>
      <c r="F1531">
        <v>16</v>
      </c>
      <c r="G1531" t="s">
        <v>21</v>
      </c>
      <c r="H1531" s="6">
        <v>0</v>
      </c>
      <c r="I1531" s="6">
        <v>0</v>
      </c>
      <c r="J1531" s="6">
        <f t="shared" si="215"/>
        <v>0</v>
      </c>
      <c r="K1531" s="6">
        <v>62825000</v>
      </c>
      <c r="L1531" s="6">
        <v>0</v>
      </c>
      <c r="M1531" s="6">
        <f t="shared" si="216"/>
        <v>62825000</v>
      </c>
      <c r="N1531">
        <v>1929.5264882058982</v>
      </c>
      <c r="O1531" t="e">
        <f t="shared" si="217"/>
        <v>#DIV/0!</v>
      </c>
      <c r="P1531">
        <f t="shared" si="218"/>
        <v>32559.801787647702</v>
      </c>
    </row>
    <row r="1532" spans="2:16" x14ac:dyDescent="0.25">
      <c r="B1532" t="s">
        <v>86</v>
      </c>
      <c r="C1532" t="s">
        <v>114</v>
      </c>
      <c r="D1532">
        <v>1</v>
      </c>
      <c r="E1532" t="s">
        <v>0</v>
      </c>
      <c r="F1532">
        <v>17</v>
      </c>
      <c r="G1532" t="s">
        <v>22</v>
      </c>
      <c r="H1532" s="6">
        <v>0</v>
      </c>
      <c r="I1532" s="6">
        <v>0</v>
      </c>
      <c r="J1532" s="6">
        <f t="shared" si="215"/>
        <v>0</v>
      </c>
      <c r="K1532" s="6">
        <v>89950000</v>
      </c>
      <c r="L1532" s="6">
        <v>0</v>
      </c>
      <c r="M1532" s="6">
        <f t="shared" si="216"/>
        <v>89950000</v>
      </c>
      <c r="N1532">
        <v>1556.3990114368446</v>
      </c>
      <c r="O1532" t="e">
        <f t="shared" si="217"/>
        <v>#DIV/0!</v>
      </c>
      <c r="P1532">
        <f t="shared" si="218"/>
        <v>57793.663025370006</v>
      </c>
    </row>
    <row r="1533" spans="2:16" x14ac:dyDescent="0.25">
      <c r="B1533" t="s">
        <v>86</v>
      </c>
      <c r="C1533" t="s">
        <v>114</v>
      </c>
      <c r="D1533">
        <v>1</v>
      </c>
      <c r="E1533" t="s">
        <v>0</v>
      </c>
      <c r="F1533">
        <v>18</v>
      </c>
      <c r="G1533" t="s">
        <v>23</v>
      </c>
      <c r="H1533" s="6">
        <v>0</v>
      </c>
      <c r="I1533" s="6">
        <v>0</v>
      </c>
      <c r="J1533" s="6">
        <f t="shared" si="215"/>
        <v>0</v>
      </c>
      <c r="K1533" s="6">
        <v>567800000</v>
      </c>
      <c r="L1533" s="6">
        <v>0</v>
      </c>
      <c r="M1533" s="6">
        <f t="shared" si="216"/>
        <v>567800000</v>
      </c>
      <c r="N1533">
        <v>9054.9907626784188</v>
      </c>
      <c r="O1533" t="e">
        <f t="shared" si="217"/>
        <v>#DIV/0!</v>
      </c>
      <c r="P1533">
        <f t="shared" si="218"/>
        <v>62705.751433814577</v>
      </c>
    </row>
    <row r="1534" spans="2:16" x14ac:dyDescent="0.25">
      <c r="B1534" t="s">
        <v>86</v>
      </c>
      <c r="C1534" t="s">
        <v>114</v>
      </c>
      <c r="D1534">
        <v>1</v>
      </c>
      <c r="E1534" t="s">
        <v>0</v>
      </c>
      <c r="F1534">
        <v>19</v>
      </c>
      <c r="G1534" t="s">
        <v>24</v>
      </c>
      <c r="H1534" s="6">
        <v>0</v>
      </c>
      <c r="I1534" s="6">
        <v>0</v>
      </c>
      <c r="J1534" s="6">
        <f t="shared" si="215"/>
        <v>0</v>
      </c>
      <c r="K1534" s="6">
        <v>49525000</v>
      </c>
      <c r="L1534" s="6">
        <v>0</v>
      </c>
      <c r="M1534" s="6">
        <f t="shared" si="216"/>
        <v>49525000</v>
      </c>
      <c r="N1534">
        <v>50441.874323327494</v>
      </c>
      <c r="O1534" t="e">
        <f t="shared" si="217"/>
        <v>#DIV/0!</v>
      </c>
      <c r="P1534">
        <f t="shared" si="218"/>
        <v>981.82315118882343</v>
      </c>
    </row>
    <row r="1535" spans="2:16" x14ac:dyDescent="0.25">
      <c r="B1535" t="s">
        <v>86</v>
      </c>
      <c r="C1535" t="s">
        <v>114</v>
      </c>
      <c r="D1535">
        <v>1</v>
      </c>
      <c r="E1535" t="s">
        <v>0</v>
      </c>
      <c r="F1535">
        <v>20</v>
      </c>
      <c r="G1535" t="s">
        <v>25</v>
      </c>
      <c r="H1535" s="6">
        <v>0</v>
      </c>
      <c r="I1535" s="6">
        <v>0</v>
      </c>
      <c r="J1535" s="6">
        <f t="shared" si="215"/>
        <v>0</v>
      </c>
      <c r="K1535" s="6">
        <v>42575000</v>
      </c>
      <c r="L1535" s="6">
        <v>0</v>
      </c>
      <c r="M1535" s="6">
        <f t="shared" si="216"/>
        <v>42575000</v>
      </c>
      <c r="N1535">
        <v>3571.3091537024716</v>
      </c>
      <c r="O1535" t="e">
        <f t="shared" si="217"/>
        <v>#DIV/0!</v>
      </c>
      <c r="P1535">
        <f t="shared" si="218"/>
        <v>11921.398615368082</v>
      </c>
    </row>
    <row r="1536" spans="2:16" x14ac:dyDescent="0.25">
      <c r="B1536" t="s">
        <v>86</v>
      </c>
      <c r="C1536" t="s">
        <v>114</v>
      </c>
      <c r="D1536">
        <v>2</v>
      </c>
      <c r="E1536" t="s">
        <v>1</v>
      </c>
      <c r="F1536">
        <v>1</v>
      </c>
      <c r="G1536" t="s">
        <v>1</v>
      </c>
      <c r="H1536" s="6">
        <v>0</v>
      </c>
      <c r="I1536" s="6">
        <v>0</v>
      </c>
      <c r="J1536" s="6">
        <f t="shared" si="215"/>
        <v>0</v>
      </c>
      <c r="K1536" s="6">
        <v>0</v>
      </c>
      <c r="L1536" s="6">
        <v>0</v>
      </c>
      <c r="M1536" s="6">
        <f t="shared" si="216"/>
        <v>0</v>
      </c>
      <c r="N1536">
        <v>49360.915094174881</v>
      </c>
      <c r="O1536" t="e">
        <f t="shared" si="217"/>
        <v>#DIV/0!</v>
      </c>
      <c r="P1536">
        <f t="shared" si="218"/>
        <v>0</v>
      </c>
    </row>
    <row r="1537" spans="2:16" x14ac:dyDescent="0.25">
      <c r="B1537" t="s">
        <v>86</v>
      </c>
      <c r="C1537" t="s">
        <v>114</v>
      </c>
      <c r="D1537">
        <v>2</v>
      </c>
      <c r="E1537" t="s">
        <v>1</v>
      </c>
      <c r="F1537">
        <v>2</v>
      </c>
      <c r="G1537" t="s">
        <v>26</v>
      </c>
      <c r="H1537" s="6">
        <v>0</v>
      </c>
      <c r="I1537" s="6">
        <v>0</v>
      </c>
      <c r="J1537" s="6">
        <f t="shared" si="215"/>
        <v>0</v>
      </c>
      <c r="K1537" s="6">
        <v>26250000</v>
      </c>
      <c r="L1537" s="6">
        <v>0</v>
      </c>
      <c r="M1537" s="6">
        <f t="shared" si="216"/>
        <v>26250000</v>
      </c>
      <c r="N1537">
        <v>19834.498478268597</v>
      </c>
      <c r="O1537" t="e">
        <f t="shared" si="217"/>
        <v>#DIV/0!</v>
      </c>
      <c r="P1537">
        <f t="shared" si="218"/>
        <v>1323.4516632099603</v>
      </c>
    </row>
    <row r="1538" spans="2:16" x14ac:dyDescent="0.25">
      <c r="B1538" t="s">
        <v>86</v>
      </c>
      <c r="C1538" t="s">
        <v>114</v>
      </c>
      <c r="D1538">
        <v>2</v>
      </c>
      <c r="E1538" t="s">
        <v>1</v>
      </c>
      <c r="F1538">
        <v>3</v>
      </c>
      <c r="G1538" t="s">
        <v>27</v>
      </c>
      <c r="H1538" s="6">
        <v>0</v>
      </c>
      <c r="I1538" s="6">
        <v>0</v>
      </c>
      <c r="J1538" s="6">
        <f t="shared" si="215"/>
        <v>0</v>
      </c>
      <c r="K1538" s="6">
        <v>0</v>
      </c>
      <c r="L1538" s="6">
        <v>0</v>
      </c>
      <c r="M1538" s="6">
        <f t="shared" si="216"/>
        <v>0</v>
      </c>
      <c r="N1538">
        <v>17201.009398156104</v>
      </c>
      <c r="O1538" t="e">
        <f t="shared" si="217"/>
        <v>#DIV/0!</v>
      </c>
      <c r="P1538">
        <f t="shared" si="218"/>
        <v>0</v>
      </c>
    </row>
    <row r="1539" spans="2:16" x14ac:dyDescent="0.25">
      <c r="B1539" t="s">
        <v>86</v>
      </c>
      <c r="C1539" t="s">
        <v>114</v>
      </c>
      <c r="D1539">
        <v>2</v>
      </c>
      <c r="E1539" t="s">
        <v>1</v>
      </c>
      <c r="F1539">
        <v>4</v>
      </c>
      <c r="G1539" t="s">
        <v>28</v>
      </c>
      <c r="H1539" s="6">
        <v>0</v>
      </c>
      <c r="I1539" s="6">
        <v>0</v>
      </c>
      <c r="J1539" s="6">
        <f t="shared" si="215"/>
        <v>0</v>
      </c>
      <c r="K1539" s="6">
        <v>1750000</v>
      </c>
      <c r="L1539" s="6">
        <v>0</v>
      </c>
      <c r="M1539" s="6">
        <f t="shared" si="216"/>
        <v>1750000</v>
      </c>
      <c r="N1539">
        <v>1698.8299372648457</v>
      </c>
      <c r="O1539" t="e">
        <f t="shared" si="217"/>
        <v>#DIV/0!</v>
      </c>
      <c r="P1539">
        <f t="shared" si="218"/>
        <v>1030.120768190334</v>
      </c>
    </row>
    <row r="1540" spans="2:16" x14ac:dyDescent="0.25">
      <c r="B1540" t="s">
        <v>86</v>
      </c>
      <c r="C1540" t="s">
        <v>114</v>
      </c>
      <c r="D1540">
        <v>2</v>
      </c>
      <c r="E1540" t="s">
        <v>1</v>
      </c>
      <c r="F1540">
        <v>5</v>
      </c>
      <c r="G1540" t="s">
        <v>29</v>
      </c>
      <c r="H1540" s="6">
        <v>0</v>
      </c>
      <c r="I1540" s="6">
        <v>0</v>
      </c>
      <c r="J1540" s="6">
        <f t="shared" si="215"/>
        <v>0</v>
      </c>
      <c r="K1540" s="6">
        <v>0</v>
      </c>
      <c r="L1540" s="6">
        <v>0</v>
      </c>
      <c r="M1540" s="6">
        <f t="shared" si="216"/>
        <v>0</v>
      </c>
      <c r="N1540">
        <v>5016.9708980307305</v>
      </c>
      <c r="O1540" t="e">
        <f t="shared" si="217"/>
        <v>#DIV/0!</v>
      </c>
      <c r="P1540">
        <f t="shared" si="218"/>
        <v>0</v>
      </c>
    </row>
    <row r="1541" spans="2:16" x14ac:dyDescent="0.25">
      <c r="B1541" t="s">
        <v>86</v>
      </c>
      <c r="C1541" t="s">
        <v>114</v>
      </c>
      <c r="D1541">
        <v>2</v>
      </c>
      <c r="E1541" t="s">
        <v>1</v>
      </c>
      <c r="F1541">
        <v>6</v>
      </c>
      <c r="G1541" t="s">
        <v>30</v>
      </c>
      <c r="H1541" s="6">
        <v>0</v>
      </c>
      <c r="I1541" s="6">
        <v>0</v>
      </c>
      <c r="J1541" s="6">
        <f t="shared" si="215"/>
        <v>0</v>
      </c>
      <c r="K1541" s="6">
        <v>14875000</v>
      </c>
      <c r="L1541" s="6">
        <v>0</v>
      </c>
      <c r="M1541" s="6">
        <f t="shared" si="216"/>
        <v>14875000</v>
      </c>
      <c r="N1541">
        <v>11023.549057559299</v>
      </c>
      <c r="O1541" t="e">
        <f t="shared" si="217"/>
        <v>#DIV/0!</v>
      </c>
      <c r="P1541">
        <f t="shared" si="218"/>
        <v>1349.383934550516</v>
      </c>
    </row>
    <row r="1542" spans="2:16" x14ac:dyDescent="0.25">
      <c r="B1542" t="s">
        <v>86</v>
      </c>
      <c r="C1542" t="s">
        <v>114</v>
      </c>
      <c r="D1542">
        <v>2</v>
      </c>
      <c r="E1542" t="s">
        <v>1</v>
      </c>
      <c r="F1542">
        <v>7</v>
      </c>
      <c r="G1542" t="s">
        <v>31</v>
      </c>
      <c r="H1542" s="6">
        <v>0</v>
      </c>
      <c r="I1542" s="6">
        <v>0</v>
      </c>
      <c r="J1542" s="6">
        <f t="shared" si="215"/>
        <v>0</v>
      </c>
      <c r="K1542" s="6">
        <v>0</v>
      </c>
      <c r="L1542" s="6">
        <v>0</v>
      </c>
      <c r="M1542" s="6">
        <f t="shared" si="216"/>
        <v>0</v>
      </c>
      <c r="N1542">
        <v>7121.8727526224402</v>
      </c>
      <c r="O1542" t="e">
        <f t="shared" si="217"/>
        <v>#DIV/0!</v>
      </c>
      <c r="P1542">
        <f t="shared" si="218"/>
        <v>0</v>
      </c>
    </row>
    <row r="1543" spans="2:16" x14ac:dyDescent="0.25">
      <c r="B1543" t="s">
        <v>86</v>
      </c>
      <c r="C1543" t="s">
        <v>114</v>
      </c>
      <c r="D1543">
        <v>2</v>
      </c>
      <c r="E1543" t="s">
        <v>1</v>
      </c>
      <c r="F1543">
        <v>8</v>
      </c>
      <c r="G1543" t="s">
        <v>32</v>
      </c>
      <c r="H1543" s="6">
        <v>0</v>
      </c>
      <c r="I1543" s="6">
        <v>0</v>
      </c>
      <c r="J1543" s="6">
        <f t="shared" si="215"/>
        <v>0</v>
      </c>
      <c r="K1543" s="6">
        <v>0</v>
      </c>
      <c r="L1543" s="6">
        <v>0</v>
      </c>
      <c r="M1543" s="6">
        <f t="shared" si="216"/>
        <v>0</v>
      </c>
      <c r="N1543">
        <v>7117.3404518615762</v>
      </c>
      <c r="O1543" t="e">
        <f t="shared" si="217"/>
        <v>#DIV/0!</v>
      </c>
      <c r="P1543">
        <f t="shared" si="218"/>
        <v>0</v>
      </c>
    </row>
    <row r="1544" spans="2:16" x14ac:dyDescent="0.25">
      <c r="B1544" t="s">
        <v>86</v>
      </c>
      <c r="C1544" t="s">
        <v>114</v>
      </c>
      <c r="D1544">
        <v>2</v>
      </c>
      <c r="E1544" t="s">
        <v>1</v>
      </c>
      <c r="F1544">
        <v>9</v>
      </c>
      <c r="G1544" t="s">
        <v>33</v>
      </c>
      <c r="H1544" s="6">
        <v>0</v>
      </c>
      <c r="I1544" s="6">
        <v>0</v>
      </c>
      <c r="J1544" s="6">
        <f t="shared" si="215"/>
        <v>0</v>
      </c>
      <c r="K1544" s="6">
        <v>13125000</v>
      </c>
      <c r="L1544" s="6">
        <v>0</v>
      </c>
      <c r="M1544" s="6">
        <f t="shared" si="216"/>
        <v>13125000</v>
      </c>
      <c r="N1544">
        <v>5898.637715461603</v>
      </c>
      <c r="O1544" t="e">
        <f t="shared" si="217"/>
        <v>#DIV/0!</v>
      </c>
      <c r="P1544">
        <f t="shared" si="218"/>
        <v>2225.0900348730593</v>
      </c>
    </row>
    <row r="1545" spans="2:16" x14ac:dyDescent="0.25">
      <c r="B1545" t="s">
        <v>86</v>
      </c>
      <c r="C1545" t="s">
        <v>114</v>
      </c>
      <c r="D1545">
        <v>2</v>
      </c>
      <c r="E1545" t="s">
        <v>1</v>
      </c>
      <c r="F1545">
        <v>10</v>
      </c>
      <c r="G1545" t="s">
        <v>34</v>
      </c>
      <c r="H1545" s="6">
        <v>0</v>
      </c>
      <c r="I1545" s="6">
        <v>0</v>
      </c>
      <c r="J1545" s="6">
        <f t="shared" si="215"/>
        <v>0</v>
      </c>
      <c r="K1545" s="6">
        <v>81825000</v>
      </c>
      <c r="L1545" s="6">
        <v>0</v>
      </c>
      <c r="M1545" s="6">
        <f t="shared" si="216"/>
        <v>81825000</v>
      </c>
      <c r="N1545">
        <v>48991.564725544544</v>
      </c>
      <c r="O1545" t="e">
        <f t="shared" si="217"/>
        <v>#DIV/0!</v>
      </c>
      <c r="P1545">
        <f t="shared" si="218"/>
        <v>1670.1854790389227</v>
      </c>
    </row>
    <row r="1546" spans="2:16" x14ac:dyDescent="0.25">
      <c r="B1546" t="s">
        <v>86</v>
      </c>
      <c r="C1546" t="s">
        <v>114</v>
      </c>
      <c r="D1546">
        <v>2</v>
      </c>
      <c r="E1546" t="s">
        <v>1</v>
      </c>
      <c r="F1546">
        <v>11</v>
      </c>
      <c r="G1546" t="s">
        <v>35</v>
      </c>
      <c r="H1546" s="6">
        <v>0</v>
      </c>
      <c r="I1546" s="6">
        <v>0</v>
      </c>
      <c r="J1546" s="6">
        <f t="shared" si="215"/>
        <v>0</v>
      </c>
      <c r="K1546" s="6">
        <v>0</v>
      </c>
      <c r="L1546" s="6">
        <v>0</v>
      </c>
      <c r="M1546" s="6">
        <f t="shared" si="216"/>
        <v>0</v>
      </c>
      <c r="N1546">
        <v>2435.8371421572924</v>
      </c>
      <c r="O1546" t="e">
        <f t="shared" si="217"/>
        <v>#DIV/0!</v>
      </c>
      <c r="P1546">
        <f t="shared" si="218"/>
        <v>0</v>
      </c>
    </row>
    <row r="1547" spans="2:16" x14ac:dyDescent="0.25">
      <c r="B1547" t="s">
        <v>86</v>
      </c>
      <c r="C1547" t="s">
        <v>114</v>
      </c>
      <c r="D1547">
        <v>2</v>
      </c>
      <c r="E1547" t="s">
        <v>1</v>
      </c>
      <c r="F1547">
        <v>12</v>
      </c>
      <c r="G1547" t="s">
        <v>36</v>
      </c>
      <c r="H1547" s="6">
        <v>0</v>
      </c>
      <c r="I1547" s="6">
        <v>0</v>
      </c>
      <c r="J1547" s="6">
        <f t="shared" si="215"/>
        <v>0</v>
      </c>
      <c r="K1547" s="6">
        <v>0</v>
      </c>
      <c r="L1547" s="6">
        <v>0</v>
      </c>
      <c r="M1547" s="6">
        <f t="shared" si="216"/>
        <v>0</v>
      </c>
      <c r="N1547">
        <v>4531.6463153694376</v>
      </c>
      <c r="O1547" t="e">
        <f t="shared" si="217"/>
        <v>#DIV/0!</v>
      </c>
      <c r="P1547">
        <f t="shared" si="218"/>
        <v>0</v>
      </c>
    </row>
    <row r="1548" spans="2:16" x14ac:dyDescent="0.25">
      <c r="B1548" t="s">
        <v>86</v>
      </c>
      <c r="C1548" t="s">
        <v>114</v>
      </c>
      <c r="D1548">
        <v>2</v>
      </c>
      <c r="E1548" t="s">
        <v>1</v>
      </c>
      <c r="F1548">
        <v>13</v>
      </c>
      <c r="G1548" t="s">
        <v>37</v>
      </c>
      <c r="H1548" s="6">
        <v>0</v>
      </c>
      <c r="I1548" s="6">
        <v>0</v>
      </c>
      <c r="J1548" s="6">
        <f t="shared" ref="J1548:J1579" si="219">SUM(H1548:I1548)</f>
        <v>0</v>
      </c>
      <c r="K1548" s="6">
        <v>76825000</v>
      </c>
      <c r="L1548" s="6">
        <v>0</v>
      </c>
      <c r="M1548" s="6">
        <f t="shared" ref="M1548:M1579" si="220">SUM(K1548:L1548)</f>
        <v>76825000</v>
      </c>
      <c r="N1548">
        <v>23138.241407339236</v>
      </c>
      <c r="O1548" t="e">
        <f t="shared" ref="O1548:O1579" si="221">K1548/H1548</f>
        <v>#DIV/0!</v>
      </c>
      <c r="P1548">
        <f t="shared" ref="P1548:P1579" si="222">K1548/N1548</f>
        <v>3320.260976084026</v>
      </c>
    </row>
    <row r="1549" spans="2:16" x14ac:dyDescent="0.25">
      <c r="B1549" t="s">
        <v>86</v>
      </c>
      <c r="C1549" t="s">
        <v>114</v>
      </c>
      <c r="D1549">
        <v>2</v>
      </c>
      <c r="E1549" t="s">
        <v>1</v>
      </c>
      <c r="F1549">
        <v>14</v>
      </c>
      <c r="G1549" t="s">
        <v>38</v>
      </c>
      <c r="H1549" s="6">
        <v>0</v>
      </c>
      <c r="I1549" s="6">
        <v>0</v>
      </c>
      <c r="J1549" s="6">
        <f t="shared" si="219"/>
        <v>0</v>
      </c>
      <c r="K1549" s="6">
        <v>19987500</v>
      </c>
      <c r="L1549" s="6">
        <v>0</v>
      </c>
      <c r="M1549" s="6">
        <f t="shared" si="220"/>
        <v>19987500</v>
      </c>
      <c r="N1549">
        <v>11835.56045086361</v>
      </c>
      <c r="O1549" t="e">
        <f t="shared" si="221"/>
        <v>#DIV/0!</v>
      </c>
      <c r="P1549">
        <f t="shared" si="222"/>
        <v>1688.7666691391505</v>
      </c>
    </row>
    <row r="1550" spans="2:16" x14ac:dyDescent="0.25">
      <c r="B1550" t="s">
        <v>86</v>
      </c>
      <c r="C1550" t="s">
        <v>114</v>
      </c>
      <c r="D1550">
        <v>2</v>
      </c>
      <c r="E1550" t="s">
        <v>1</v>
      </c>
      <c r="F1550">
        <v>15</v>
      </c>
      <c r="G1550" t="s">
        <v>39</v>
      </c>
      <c r="H1550" s="6">
        <v>0</v>
      </c>
      <c r="I1550" s="6">
        <v>0</v>
      </c>
      <c r="J1550" s="6">
        <f t="shared" si="219"/>
        <v>0</v>
      </c>
      <c r="K1550" s="6">
        <v>53025000</v>
      </c>
      <c r="L1550" s="6">
        <v>0</v>
      </c>
      <c r="M1550" s="6">
        <f t="shared" si="220"/>
        <v>53025000</v>
      </c>
      <c r="N1550">
        <v>7846.519681572131</v>
      </c>
      <c r="O1550" t="e">
        <f t="shared" si="221"/>
        <v>#DIV/0!</v>
      </c>
      <c r="P1550">
        <f t="shared" si="222"/>
        <v>6757.7731468043539</v>
      </c>
    </row>
    <row r="1551" spans="2:16" x14ac:dyDescent="0.25">
      <c r="B1551" t="s">
        <v>86</v>
      </c>
      <c r="C1551" t="s">
        <v>114</v>
      </c>
      <c r="D1551">
        <v>3</v>
      </c>
      <c r="E1551" t="s">
        <v>2</v>
      </c>
      <c r="F1551">
        <v>1</v>
      </c>
      <c r="G1551" t="s">
        <v>2</v>
      </c>
      <c r="H1551" s="6">
        <v>0</v>
      </c>
      <c r="I1551" s="6">
        <v>0</v>
      </c>
      <c r="J1551" s="6">
        <f t="shared" si="219"/>
        <v>0</v>
      </c>
      <c r="K1551" s="6">
        <v>234600000</v>
      </c>
      <c r="L1551" s="6">
        <v>0</v>
      </c>
      <c r="M1551" s="6">
        <f t="shared" si="220"/>
        <v>234600000</v>
      </c>
      <c r="N1551">
        <v>29797.528712573236</v>
      </c>
      <c r="O1551" t="e">
        <f t="shared" si="221"/>
        <v>#DIV/0!</v>
      </c>
      <c r="P1551">
        <f t="shared" si="222"/>
        <v>7873.1361336354448</v>
      </c>
    </row>
    <row r="1552" spans="2:16" x14ac:dyDescent="0.25">
      <c r="B1552" t="s">
        <v>86</v>
      </c>
      <c r="C1552" t="s">
        <v>114</v>
      </c>
      <c r="D1552">
        <v>3</v>
      </c>
      <c r="E1552" t="s">
        <v>2</v>
      </c>
      <c r="F1552">
        <v>2</v>
      </c>
      <c r="G1552" t="s">
        <v>40</v>
      </c>
      <c r="H1552" s="6">
        <v>0</v>
      </c>
      <c r="I1552" s="6">
        <v>0</v>
      </c>
      <c r="J1552" s="6">
        <f t="shared" si="219"/>
        <v>0</v>
      </c>
      <c r="K1552" s="6">
        <v>8600000</v>
      </c>
      <c r="L1552" s="6">
        <v>0</v>
      </c>
      <c r="M1552" s="6">
        <f t="shared" si="220"/>
        <v>8600000</v>
      </c>
      <c r="N1552">
        <v>14910.13804509241</v>
      </c>
      <c r="O1552" t="e">
        <f t="shared" si="221"/>
        <v>#DIV/0!</v>
      </c>
      <c r="P1552">
        <f t="shared" si="222"/>
        <v>576.78875768897683</v>
      </c>
    </row>
    <row r="1553" spans="2:16" x14ac:dyDescent="0.25">
      <c r="B1553" t="s">
        <v>86</v>
      </c>
      <c r="C1553" t="s">
        <v>114</v>
      </c>
      <c r="D1553">
        <v>3</v>
      </c>
      <c r="E1553" t="s">
        <v>2</v>
      </c>
      <c r="F1553">
        <v>3</v>
      </c>
      <c r="G1553" t="s">
        <v>41</v>
      </c>
      <c r="H1553" s="6">
        <v>0</v>
      </c>
      <c r="I1553" s="6">
        <v>0</v>
      </c>
      <c r="J1553" s="6">
        <f t="shared" si="219"/>
        <v>0</v>
      </c>
      <c r="K1553" s="6">
        <v>0</v>
      </c>
      <c r="L1553" s="6">
        <v>0</v>
      </c>
      <c r="M1553" s="6">
        <f t="shared" si="220"/>
        <v>0</v>
      </c>
      <c r="N1553">
        <v>18373.46412345464</v>
      </c>
      <c r="O1553" t="e">
        <f t="shared" si="221"/>
        <v>#DIV/0!</v>
      </c>
      <c r="P1553">
        <f t="shared" si="222"/>
        <v>0</v>
      </c>
    </row>
    <row r="1554" spans="2:16" x14ac:dyDescent="0.25">
      <c r="B1554" t="s">
        <v>86</v>
      </c>
      <c r="C1554" t="s">
        <v>114</v>
      </c>
      <c r="D1554">
        <v>3</v>
      </c>
      <c r="E1554" t="s">
        <v>2</v>
      </c>
      <c r="F1554">
        <v>4</v>
      </c>
      <c r="G1554" t="s">
        <v>42</v>
      </c>
      <c r="H1554" s="6">
        <v>0</v>
      </c>
      <c r="I1554" s="6">
        <v>0</v>
      </c>
      <c r="J1554" s="6">
        <f t="shared" si="219"/>
        <v>0</v>
      </c>
      <c r="K1554" s="6">
        <v>18025000</v>
      </c>
      <c r="L1554" s="6">
        <v>0</v>
      </c>
      <c r="M1554" s="6">
        <f t="shared" si="220"/>
        <v>18025000</v>
      </c>
      <c r="N1554">
        <v>4192.5365609269365</v>
      </c>
      <c r="O1554" t="e">
        <f t="shared" si="221"/>
        <v>#DIV/0!</v>
      </c>
      <c r="P1554">
        <f t="shared" si="222"/>
        <v>4299.3065744463811</v>
      </c>
    </row>
    <row r="1555" spans="2:16" x14ac:dyDescent="0.25">
      <c r="B1555" t="s">
        <v>86</v>
      </c>
      <c r="C1555" t="s">
        <v>114</v>
      </c>
      <c r="D1555">
        <v>3</v>
      </c>
      <c r="E1555" t="s">
        <v>2</v>
      </c>
      <c r="F1555">
        <v>5</v>
      </c>
      <c r="G1555" t="s">
        <v>43</v>
      </c>
      <c r="H1555" s="6">
        <v>0</v>
      </c>
      <c r="I1555" s="6">
        <v>0</v>
      </c>
      <c r="J1555" s="6">
        <f t="shared" si="219"/>
        <v>0</v>
      </c>
      <c r="K1555" s="6">
        <v>116300000</v>
      </c>
      <c r="L1555" s="6">
        <v>0</v>
      </c>
      <c r="M1555" s="6">
        <f t="shared" si="220"/>
        <v>116300000</v>
      </c>
      <c r="N1555">
        <v>19741.122078337339</v>
      </c>
      <c r="O1555" t="e">
        <f t="shared" si="221"/>
        <v>#DIV/0!</v>
      </c>
      <c r="P1555">
        <f t="shared" si="222"/>
        <v>5891.2558029120482</v>
      </c>
    </row>
    <row r="1556" spans="2:16" x14ac:dyDescent="0.25">
      <c r="B1556" t="s">
        <v>86</v>
      </c>
      <c r="C1556" t="s">
        <v>114</v>
      </c>
      <c r="D1556">
        <v>3</v>
      </c>
      <c r="E1556" t="s">
        <v>2</v>
      </c>
      <c r="F1556">
        <v>6</v>
      </c>
      <c r="G1556" t="s">
        <v>44</v>
      </c>
      <c r="H1556" s="6">
        <v>0</v>
      </c>
      <c r="I1556" s="6">
        <v>0</v>
      </c>
      <c r="J1556" s="6">
        <f t="shared" si="219"/>
        <v>0</v>
      </c>
      <c r="K1556" s="6">
        <v>0</v>
      </c>
      <c r="L1556" s="6">
        <v>0</v>
      </c>
      <c r="M1556" s="6">
        <f t="shared" si="220"/>
        <v>0</v>
      </c>
      <c r="N1556">
        <v>3872.726709795375</v>
      </c>
      <c r="O1556" t="e">
        <f t="shared" si="221"/>
        <v>#DIV/0!</v>
      </c>
      <c r="P1556">
        <f t="shared" si="222"/>
        <v>0</v>
      </c>
    </row>
    <row r="1557" spans="2:16" x14ac:dyDescent="0.25">
      <c r="B1557" t="s">
        <v>86</v>
      </c>
      <c r="C1557" t="s">
        <v>114</v>
      </c>
      <c r="D1557">
        <v>3</v>
      </c>
      <c r="E1557" t="s">
        <v>2</v>
      </c>
      <c r="F1557">
        <v>7</v>
      </c>
      <c r="G1557" t="s">
        <v>45</v>
      </c>
      <c r="H1557" s="6">
        <v>0</v>
      </c>
      <c r="I1557" s="6">
        <v>0</v>
      </c>
      <c r="J1557" s="6">
        <f t="shared" si="219"/>
        <v>0</v>
      </c>
      <c r="K1557" s="6">
        <v>0</v>
      </c>
      <c r="L1557" s="6">
        <v>0</v>
      </c>
      <c r="M1557" s="6">
        <f t="shared" si="220"/>
        <v>0</v>
      </c>
      <c r="N1557">
        <v>11026.790531506842</v>
      </c>
      <c r="O1557" t="e">
        <f t="shared" si="221"/>
        <v>#DIV/0!</v>
      </c>
      <c r="P1557">
        <f t="shared" si="222"/>
        <v>0</v>
      </c>
    </row>
    <row r="1558" spans="2:16" x14ac:dyDescent="0.25">
      <c r="B1558" t="s">
        <v>86</v>
      </c>
      <c r="C1558" t="s">
        <v>114</v>
      </c>
      <c r="D1558">
        <v>3</v>
      </c>
      <c r="E1558" t="s">
        <v>2</v>
      </c>
      <c r="F1558">
        <v>8</v>
      </c>
      <c r="G1558" t="s">
        <v>46</v>
      </c>
      <c r="H1558" s="6">
        <v>0</v>
      </c>
      <c r="I1558" s="6">
        <v>0</v>
      </c>
      <c r="J1558" s="6">
        <f t="shared" si="219"/>
        <v>0</v>
      </c>
      <c r="K1558" s="6">
        <v>0</v>
      </c>
      <c r="L1558" s="6">
        <v>0</v>
      </c>
      <c r="M1558" s="6">
        <f t="shared" si="220"/>
        <v>0</v>
      </c>
      <c r="N1558">
        <v>9060.3059254600466</v>
      </c>
      <c r="O1558" t="e">
        <f t="shared" si="221"/>
        <v>#DIV/0!</v>
      </c>
      <c r="P1558">
        <f t="shared" si="222"/>
        <v>0</v>
      </c>
    </row>
    <row r="1559" spans="2:16" x14ac:dyDescent="0.25">
      <c r="B1559" t="s">
        <v>86</v>
      </c>
      <c r="C1559" t="s">
        <v>114</v>
      </c>
      <c r="D1559">
        <v>4</v>
      </c>
      <c r="E1559" t="s">
        <v>3</v>
      </c>
      <c r="F1559">
        <v>1</v>
      </c>
      <c r="G1559" t="s">
        <v>3</v>
      </c>
      <c r="H1559" s="6">
        <v>0</v>
      </c>
      <c r="I1559" s="6">
        <v>0</v>
      </c>
      <c r="J1559" s="6">
        <f t="shared" si="219"/>
        <v>0</v>
      </c>
      <c r="K1559" s="6">
        <v>512800000</v>
      </c>
      <c r="L1559" s="6">
        <v>0</v>
      </c>
      <c r="M1559" s="6">
        <f t="shared" si="220"/>
        <v>512800000</v>
      </c>
      <c r="N1559">
        <v>17150.431046697478</v>
      </c>
      <c r="O1559" t="e">
        <f t="shared" si="221"/>
        <v>#DIV/0!</v>
      </c>
      <c r="P1559">
        <f t="shared" si="222"/>
        <v>29900.123128319028</v>
      </c>
    </row>
    <row r="1560" spans="2:16" x14ac:dyDescent="0.25">
      <c r="B1560" t="s">
        <v>86</v>
      </c>
      <c r="C1560" t="s">
        <v>114</v>
      </c>
      <c r="D1560">
        <v>4</v>
      </c>
      <c r="E1560" t="s">
        <v>3</v>
      </c>
      <c r="F1560">
        <v>2</v>
      </c>
      <c r="G1560" t="s">
        <v>47</v>
      </c>
      <c r="H1560" s="6">
        <v>0</v>
      </c>
      <c r="I1560" s="6">
        <v>0</v>
      </c>
      <c r="J1560" s="6">
        <f t="shared" si="219"/>
        <v>0</v>
      </c>
      <c r="K1560" s="6">
        <v>0</v>
      </c>
      <c r="L1560" s="6">
        <v>0</v>
      </c>
      <c r="M1560" s="6">
        <f t="shared" si="220"/>
        <v>0</v>
      </c>
      <c r="N1560">
        <v>6152.6621366593954</v>
      </c>
      <c r="O1560" t="e">
        <f t="shared" si="221"/>
        <v>#DIV/0!</v>
      </c>
      <c r="P1560">
        <f t="shared" si="222"/>
        <v>0</v>
      </c>
    </row>
    <row r="1561" spans="2:16" x14ac:dyDescent="0.25">
      <c r="B1561" t="s">
        <v>86</v>
      </c>
      <c r="C1561" t="s">
        <v>114</v>
      </c>
      <c r="D1561">
        <v>4</v>
      </c>
      <c r="E1561" t="s">
        <v>3</v>
      </c>
      <c r="F1561">
        <v>3</v>
      </c>
      <c r="G1561" t="s">
        <v>48</v>
      </c>
      <c r="H1561" s="6">
        <v>0</v>
      </c>
      <c r="I1561" s="6">
        <v>0</v>
      </c>
      <c r="J1561" s="6">
        <f t="shared" si="219"/>
        <v>0</v>
      </c>
      <c r="K1561" s="6">
        <v>0</v>
      </c>
      <c r="L1561" s="6">
        <v>0</v>
      </c>
      <c r="M1561" s="6">
        <f t="shared" si="220"/>
        <v>0</v>
      </c>
      <c r="N1561">
        <v>4865.0436423250158</v>
      </c>
      <c r="O1561" t="e">
        <f t="shared" si="221"/>
        <v>#DIV/0!</v>
      </c>
      <c r="P1561">
        <f t="shared" si="222"/>
        <v>0</v>
      </c>
    </row>
    <row r="1562" spans="2:16" x14ac:dyDescent="0.25">
      <c r="B1562" t="s">
        <v>86</v>
      </c>
      <c r="C1562" t="s">
        <v>114</v>
      </c>
      <c r="D1562">
        <v>4</v>
      </c>
      <c r="E1562" t="s">
        <v>3</v>
      </c>
      <c r="F1562">
        <v>4</v>
      </c>
      <c r="G1562" t="s">
        <v>49</v>
      </c>
      <c r="H1562" s="6">
        <v>0</v>
      </c>
      <c r="I1562" s="6">
        <v>0</v>
      </c>
      <c r="J1562" s="6">
        <f t="shared" si="219"/>
        <v>0</v>
      </c>
      <c r="K1562" s="6">
        <v>0</v>
      </c>
      <c r="L1562" s="6">
        <v>0</v>
      </c>
      <c r="M1562" s="6">
        <f t="shared" si="220"/>
        <v>0</v>
      </c>
      <c r="N1562">
        <v>6086.0494162007808</v>
      </c>
      <c r="O1562" t="e">
        <f t="shared" si="221"/>
        <v>#DIV/0!</v>
      </c>
      <c r="P1562">
        <f t="shared" si="222"/>
        <v>0</v>
      </c>
    </row>
    <row r="1563" spans="2:16" x14ac:dyDescent="0.25">
      <c r="B1563" t="s">
        <v>86</v>
      </c>
      <c r="C1563" t="s">
        <v>114</v>
      </c>
      <c r="D1563">
        <v>4</v>
      </c>
      <c r="E1563" t="s">
        <v>3</v>
      </c>
      <c r="F1563">
        <v>5</v>
      </c>
      <c r="G1563" t="s">
        <v>50</v>
      </c>
      <c r="H1563" s="6">
        <v>0</v>
      </c>
      <c r="I1563" s="6">
        <v>0</v>
      </c>
      <c r="J1563" s="6">
        <f t="shared" si="219"/>
        <v>0</v>
      </c>
      <c r="K1563" s="6">
        <v>0</v>
      </c>
      <c r="L1563" s="6">
        <v>0</v>
      </c>
      <c r="M1563" s="6">
        <f t="shared" si="220"/>
        <v>0</v>
      </c>
      <c r="N1563">
        <v>7274.0402523411785</v>
      </c>
      <c r="O1563" t="e">
        <f t="shared" si="221"/>
        <v>#DIV/0!</v>
      </c>
      <c r="P1563">
        <f t="shared" si="222"/>
        <v>0</v>
      </c>
    </row>
    <row r="1564" spans="2:16" x14ac:dyDescent="0.25">
      <c r="B1564" t="s">
        <v>86</v>
      </c>
      <c r="C1564" t="s">
        <v>114</v>
      </c>
      <c r="D1564">
        <v>4</v>
      </c>
      <c r="E1564" t="s">
        <v>3</v>
      </c>
      <c r="F1564">
        <v>6</v>
      </c>
      <c r="G1564" t="s">
        <v>51</v>
      </c>
      <c r="H1564" s="6">
        <v>0</v>
      </c>
      <c r="I1564" s="6">
        <v>0</v>
      </c>
      <c r="J1564" s="6">
        <f t="shared" si="219"/>
        <v>0</v>
      </c>
      <c r="K1564" s="6">
        <v>0</v>
      </c>
      <c r="L1564" s="6">
        <v>0</v>
      </c>
      <c r="M1564" s="6">
        <f t="shared" si="220"/>
        <v>0</v>
      </c>
      <c r="N1564">
        <v>2969.4718344211633</v>
      </c>
      <c r="O1564" t="e">
        <f t="shared" si="221"/>
        <v>#DIV/0!</v>
      </c>
      <c r="P1564">
        <f t="shared" si="222"/>
        <v>0</v>
      </c>
    </row>
    <row r="1565" spans="2:16" x14ac:dyDescent="0.25">
      <c r="B1565" t="s">
        <v>86</v>
      </c>
      <c r="C1565" t="s">
        <v>114</v>
      </c>
      <c r="D1565">
        <v>4</v>
      </c>
      <c r="E1565" t="s">
        <v>3</v>
      </c>
      <c r="F1565">
        <v>7</v>
      </c>
      <c r="G1565" t="s">
        <v>52</v>
      </c>
      <c r="H1565" s="6">
        <v>0</v>
      </c>
      <c r="I1565" s="6">
        <v>0</v>
      </c>
      <c r="J1565" s="6">
        <f t="shared" si="219"/>
        <v>0</v>
      </c>
      <c r="K1565" s="6">
        <v>0</v>
      </c>
      <c r="L1565" s="6">
        <v>0</v>
      </c>
      <c r="M1565" s="6">
        <f t="shared" si="220"/>
        <v>0</v>
      </c>
      <c r="N1565">
        <v>2301.4575729954663</v>
      </c>
      <c r="O1565" t="e">
        <f t="shared" si="221"/>
        <v>#DIV/0!</v>
      </c>
      <c r="P1565">
        <f t="shared" si="222"/>
        <v>0</v>
      </c>
    </row>
    <row r="1566" spans="2:16" x14ac:dyDescent="0.25">
      <c r="B1566" t="s">
        <v>86</v>
      </c>
      <c r="C1566" t="s">
        <v>114</v>
      </c>
      <c r="D1566">
        <v>4</v>
      </c>
      <c r="E1566" t="s">
        <v>3</v>
      </c>
      <c r="F1566">
        <v>8</v>
      </c>
      <c r="G1566" t="s">
        <v>53</v>
      </c>
      <c r="H1566" s="6">
        <v>0</v>
      </c>
      <c r="I1566" s="6">
        <v>0</v>
      </c>
      <c r="J1566" s="6">
        <f t="shared" si="219"/>
        <v>0</v>
      </c>
      <c r="K1566" s="6">
        <v>0</v>
      </c>
      <c r="L1566" s="6">
        <v>0</v>
      </c>
      <c r="M1566" s="6">
        <f t="shared" si="220"/>
        <v>0</v>
      </c>
      <c r="N1566">
        <v>2391.1539026940036</v>
      </c>
      <c r="O1566" t="e">
        <f t="shared" si="221"/>
        <v>#DIV/0!</v>
      </c>
      <c r="P1566">
        <f t="shared" si="222"/>
        <v>0</v>
      </c>
    </row>
    <row r="1567" spans="2:16" x14ac:dyDescent="0.25">
      <c r="B1567" t="s">
        <v>86</v>
      </c>
      <c r="C1567" t="s">
        <v>114</v>
      </c>
      <c r="D1567">
        <v>4</v>
      </c>
      <c r="E1567" t="s">
        <v>3</v>
      </c>
      <c r="F1567">
        <v>9</v>
      </c>
      <c r="G1567" t="s">
        <v>54</v>
      </c>
      <c r="H1567" s="6">
        <v>0</v>
      </c>
      <c r="I1567" s="6">
        <v>0</v>
      </c>
      <c r="J1567" s="6">
        <f t="shared" si="219"/>
        <v>0</v>
      </c>
      <c r="K1567" s="6">
        <v>0</v>
      </c>
      <c r="L1567" s="6">
        <v>0</v>
      </c>
      <c r="M1567" s="6">
        <f t="shared" si="220"/>
        <v>0</v>
      </c>
      <c r="N1567">
        <v>3226.690718407247</v>
      </c>
      <c r="O1567" t="e">
        <f t="shared" si="221"/>
        <v>#DIV/0!</v>
      </c>
      <c r="P1567">
        <f t="shared" si="222"/>
        <v>0</v>
      </c>
    </row>
    <row r="1568" spans="2:16" x14ac:dyDescent="0.25">
      <c r="B1568" t="s">
        <v>86</v>
      </c>
      <c r="C1568" t="s">
        <v>114</v>
      </c>
      <c r="D1568">
        <v>4</v>
      </c>
      <c r="E1568" t="s">
        <v>3</v>
      </c>
      <c r="F1568">
        <v>10</v>
      </c>
      <c r="G1568" t="s">
        <v>55</v>
      </c>
      <c r="H1568" s="6">
        <v>0</v>
      </c>
      <c r="I1568" s="6">
        <v>0</v>
      </c>
      <c r="J1568" s="6">
        <f t="shared" si="219"/>
        <v>0</v>
      </c>
      <c r="K1568" s="6">
        <v>9800000</v>
      </c>
      <c r="L1568" s="6">
        <v>0</v>
      </c>
      <c r="M1568" s="6">
        <f t="shared" si="220"/>
        <v>9800000</v>
      </c>
      <c r="N1568">
        <v>23811.42955703714</v>
      </c>
      <c r="O1568" t="e">
        <f t="shared" si="221"/>
        <v>#DIV/0!</v>
      </c>
      <c r="P1568">
        <f t="shared" si="222"/>
        <v>411.56705759834335</v>
      </c>
    </row>
    <row r="1569" spans="2:16" x14ac:dyDescent="0.25">
      <c r="B1569" t="s">
        <v>86</v>
      </c>
      <c r="C1569" t="s">
        <v>114</v>
      </c>
      <c r="D1569">
        <v>5</v>
      </c>
      <c r="E1569" t="s">
        <v>4</v>
      </c>
      <c r="F1569">
        <v>1</v>
      </c>
      <c r="G1569" t="s">
        <v>56</v>
      </c>
      <c r="H1569" s="6">
        <v>0</v>
      </c>
      <c r="I1569" s="6">
        <v>0</v>
      </c>
      <c r="J1569" s="6">
        <f t="shared" si="219"/>
        <v>0</v>
      </c>
      <c r="K1569" s="6">
        <v>202400000</v>
      </c>
      <c r="L1569" s="6">
        <v>0</v>
      </c>
      <c r="M1569" s="6">
        <f t="shared" si="220"/>
        <v>202400000</v>
      </c>
      <c r="N1569">
        <v>16777.863115433272</v>
      </c>
      <c r="O1569" t="e">
        <f t="shared" si="221"/>
        <v>#DIV/0!</v>
      </c>
      <c r="P1569">
        <f t="shared" si="222"/>
        <v>12063.514799677945</v>
      </c>
    </row>
    <row r="1570" spans="2:16" x14ac:dyDescent="0.25">
      <c r="B1570" t="s">
        <v>86</v>
      </c>
      <c r="C1570" t="s">
        <v>114</v>
      </c>
      <c r="D1570">
        <v>5</v>
      </c>
      <c r="E1570" t="s">
        <v>4</v>
      </c>
      <c r="F1570">
        <v>2</v>
      </c>
      <c r="G1570" t="s">
        <v>57</v>
      </c>
      <c r="H1570" s="6">
        <v>0</v>
      </c>
      <c r="I1570" s="6">
        <v>0</v>
      </c>
      <c r="J1570" s="6">
        <f t="shared" si="219"/>
        <v>0</v>
      </c>
      <c r="K1570" s="6">
        <v>63925000</v>
      </c>
      <c r="L1570" s="6">
        <v>0</v>
      </c>
      <c r="M1570" s="6">
        <f t="shared" si="220"/>
        <v>63925000</v>
      </c>
      <c r="N1570">
        <v>17276.049141654847</v>
      </c>
      <c r="O1570" t="e">
        <f t="shared" si="221"/>
        <v>#DIV/0!</v>
      </c>
      <c r="P1570">
        <f t="shared" si="222"/>
        <v>3700.2094330623513</v>
      </c>
    </row>
    <row r="1571" spans="2:16" x14ac:dyDescent="0.25">
      <c r="B1571" t="s">
        <v>86</v>
      </c>
      <c r="C1571" t="s">
        <v>114</v>
      </c>
      <c r="D1571">
        <v>5</v>
      </c>
      <c r="E1571" t="s">
        <v>4</v>
      </c>
      <c r="F1571">
        <v>3</v>
      </c>
      <c r="G1571" t="s">
        <v>58</v>
      </c>
      <c r="H1571" s="6">
        <v>0</v>
      </c>
      <c r="I1571" s="6">
        <v>0</v>
      </c>
      <c r="J1571" s="6">
        <f t="shared" si="219"/>
        <v>0</v>
      </c>
      <c r="K1571" s="6">
        <v>85650000</v>
      </c>
      <c r="L1571" s="6">
        <v>0</v>
      </c>
      <c r="M1571" s="6">
        <f t="shared" si="220"/>
        <v>85650000</v>
      </c>
      <c r="N1571">
        <v>16989.192986664159</v>
      </c>
      <c r="O1571" t="e">
        <f t="shared" si="221"/>
        <v>#DIV/0!</v>
      </c>
      <c r="P1571">
        <f t="shared" si="222"/>
        <v>5041.4401712448525</v>
      </c>
    </row>
    <row r="1572" spans="2:16" x14ac:dyDescent="0.25">
      <c r="B1572" t="s">
        <v>86</v>
      </c>
      <c r="C1572" t="s">
        <v>114</v>
      </c>
      <c r="D1572">
        <v>5</v>
      </c>
      <c r="E1572" t="s">
        <v>4</v>
      </c>
      <c r="F1572">
        <v>4</v>
      </c>
      <c r="G1572" t="s">
        <v>59</v>
      </c>
      <c r="H1572" s="6">
        <v>0</v>
      </c>
      <c r="I1572" s="6">
        <v>0</v>
      </c>
      <c r="J1572" s="6">
        <f t="shared" si="219"/>
        <v>0</v>
      </c>
      <c r="K1572" s="6">
        <v>0</v>
      </c>
      <c r="L1572" s="6">
        <v>0</v>
      </c>
      <c r="M1572" s="6">
        <f t="shared" si="220"/>
        <v>0</v>
      </c>
      <c r="N1572">
        <v>7901.3779759508561</v>
      </c>
      <c r="O1572" t="e">
        <f t="shared" si="221"/>
        <v>#DIV/0!</v>
      </c>
      <c r="P1572">
        <f t="shared" si="222"/>
        <v>0</v>
      </c>
    </row>
    <row r="1573" spans="2:16" x14ac:dyDescent="0.25">
      <c r="B1573" t="s">
        <v>86</v>
      </c>
      <c r="C1573" t="s">
        <v>114</v>
      </c>
      <c r="D1573">
        <v>5</v>
      </c>
      <c r="E1573" t="s">
        <v>4</v>
      </c>
      <c r="F1573">
        <v>5</v>
      </c>
      <c r="G1573" t="s">
        <v>60</v>
      </c>
      <c r="H1573" s="6">
        <v>0</v>
      </c>
      <c r="I1573" s="6">
        <v>0</v>
      </c>
      <c r="J1573" s="6">
        <f t="shared" si="219"/>
        <v>0</v>
      </c>
      <c r="K1573" s="6">
        <v>0</v>
      </c>
      <c r="L1573" s="6">
        <v>0</v>
      </c>
      <c r="M1573" s="6">
        <f t="shared" si="220"/>
        <v>0</v>
      </c>
      <c r="N1573">
        <v>12854.749731311969</v>
      </c>
      <c r="O1573" t="e">
        <f t="shared" si="221"/>
        <v>#DIV/0!</v>
      </c>
      <c r="P1573">
        <f t="shared" si="222"/>
        <v>0</v>
      </c>
    </row>
    <row r="1574" spans="2:16" x14ac:dyDescent="0.25">
      <c r="B1574" t="s">
        <v>86</v>
      </c>
      <c r="C1574" t="s">
        <v>114</v>
      </c>
      <c r="D1574">
        <v>5</v>
      </c>
      <c r="E1574" t="s">
        <v>4</v>
      </c>
      <c r="F1574">
        <v>6</v>
      </c>
      <c r="G1574" t="s">
        <v>61</v>
      </c>
      <c r="H1574" s="6">
        <v>0</v>
      </c>
      <c r="I1574" s="6">
        <v>0</v>
      </c>
      <c r="J1574" s="6">
        <f t="shared" si="219"/>
        <v>0</v>
      </c>
      <c r="K1574" s="6">
        <v>212000000</v>
      </c>
      <c r="L1574" s="6">
        <v>0</v>
      </c>
      <c r="M1574" s="6">
        <f t="shared" si="220"/>
        <v>212000000</v>
      </c>
      <c r="N1574">
        <v>8908.6907515189141</v>
      </c>
      <c r="O1574" t="e">
        <f t="shared" si="221"/>
        <v>#DIV/0!</v>
      </c>
      <c r="P1574">
        <f t="shared" si="222"/>
        <v>23796.987224397079</v>
      </c>
    </row>
    <row r="1575" spans="2:16" x14ac:dyDescent="0.25">
      <c r="B1575" t="s">
        <v>86</v>
      </c>
      <c r="C1575" t="s">
        <v>114</v>
      </c>
      <c r="D1575">
        <v>5</v>
      </c>
      <c r="E1575" t="s">
        <v>4</v>
      </c>
      <c r="F1575">
        <v>7</v>
      </c>
      <c r="G1575" t="s">
        <v>62</v>
      </c>
      <c r="H1575" s="6">
        <v>0</v>
      </c>
      <c r="I1575" s="6">
        <v>0</v>
      </c>
      <c r="J1575" s="6">
        <f t="shared" si="219"/>
        <v>0</v>
      </c>
      <c r="K1575" s="6">
        <v>0</v>
      </c>
      <c r="L1575" s="6">
        <v>0</v>
      </c>
      <c r="M1575" s="6">
        <f t="shared" si="220"/>
        <v>0</v>
      </c>
      <c r="N1575">
        <v>7246.3983524414798</v>
      </c>
      <c r="O1575" t="e">
        <f t="shared" si="221"/>
        <v>#DIV/0!</v>
      </c>
      <c r="P1575">
        <f t="shared" si="222"/>
        <v>0</v>
      </c>
    </row>
    <row r="1576" spans="2:16" x14ac:dyDescent="0.25">
      <c r="B1576" t="s">
        <v>86</v>
      </c>
      <c r="C1576" t="s">
        <v>114</v>
      </c>
      <c r="D1576">
        <v>5</v>
      </c>
      <c r="E1576" t="s">
        <v>4</v>
      </c>
      <c r="F1576">
        <v>8</v>
      </c>
      <c r="G1576" t="s">
        <v>63</v>
      </c>
      <c r="H1576" s="6">
        <v>0</v>
      </c>
      <c r="I1576" s="6">
        <v>0</v>
      </c>
      <c r="J1576" s="6">
        <f t="shared" si="219"/>
        <v>0</v>
      </c>
      <c r="K1576" s="6">
        <v>0</v>
      </c>
      <c r="L1576" s="6">
        <v>0</v>
      </c>
      <c r="M1576" s="6">
        <f t="shared" si="220"/>
        <v>0</v>
      </c>
      <c r="N1576">
        <v>5191.9853641216414</v>
      </c>
      <c r="O1576" t="e">
        <f t="shared" si="221"/>
        <v>#DIV/0!</v>
      </c>
      <c r="P1576">
        <f t="shared" si="222"/>
        <v>0</v>
      </c>
    </row>
    <row r="1577" spans="2:16" x14ac:dyDescent="0.25">
      <c r="B1577" t="s">
        <v>86</v>
      </c>
      <c r="C1577" t="s">
        <v>114</v>
      </c>
      <c r="D1577">
        <v>5</v>
      </c>
      <c r="E1577" t="s">
        <v>4</v>
      </c>
      <c r="F1577">
        <v>9</v>
      </c>
      <c r="G1577" t="s">
        <v>64</v>
      </c>
      <c r="H1577" s="6">
        <v>0</v>
      </c>
      <c r="I1577" s="6">
        <v>0</v>
      </c>
      <c r="J1577" s="6">
        <f t="shared" si="219"/>
        <v>0</v>
      </c>
      <c r="K1577" s="6">
        <v>19250000</v>
      </c>
      <c r="L1577" s="6">
        <v>0</v>
      </c>
      <c r="M1577" s="6">
        <f t="shared" si="220"/>
        <v>19250000</v>
      </c>
      <c r="N1577">
        <v>4441.1434394820544</v>
      </c>
      <c r="O1577" t="e">
        <f t="shared" si="221"/>
        <v>#DIV/0!</v>
      </c>
      <c r="P1577">
        <f t="shared" si="222"/>
        <v>4334.469323567946</v>
      </c>
    </row>
    <row r="1578" spans="2:16" x14ac:dyDescent="0.25">
      <c r="B1578" t="s">
        <v>86</v>
      </c>
      <c r="C1578" t="s">
        <v>114</v>
      </c>
      <c r="D1578">
        <v>5</v>
      </c>
      <c r="E1578" t="s">
        <v>4</v>
      </c>
      <c r="F1578">
        <v>10</v>
      </c>
      <c r="G1578" t="s">
        <v>65</v>
      </c>
      <c r="H1578" s="6">
        <v>0</v>
      </c>
      <c r="I1578" s="6">
        <v>0</v>
      </c>
      <c r="J1578" s="6">
        <f t="shared" si="219"/>
        <v>0</v>
      </c>
      <c r="K1578" s="6">
        <v>0</v>
      </c>
      <c r="L1578" s="6">
        <v>0</v>
      </c>
      <c r="M1578" s="6">
        <f t="shared" si="220"/>
        <v>0</v>
      </c>
      <c r="N1578">
        <v>12524.955688108188</v>
      </c>
      <c r="O1578" t="e">
        <f t="shared" si="221"/>
        <v>#DIV/0!</v>
      </c>
      <c r="P1578">
        <f t="shared" si="222"/>
        <v>0</v>
      </c>
    </row>
    <row r="1579" spans="2:16" x14ac:dyDescent="0.25">
      <c r="B1579" t="s">
        <v>86</v>
      </c>
      <c r="C1579" t="s">
        <v>114</v>
      </c>
      <c r="D1579">
        <v>5</v>
      </c>
      <c r="E1579" t="s">
        <v>4</v>
      </c>
      <c r="F1579">
        <v>11</v>
      </c>
      <c r="G1579" t="s">
        <v>66</v>
      </c>
      <c r="H1579" s="6">
        <v>0</v>
      </c>
      <c r="I1579" s="6">
        <v>0</v>
      </c>
      <c r="J1579" s="6">
        <f t="shared" si="219"/>
        <v>0</v>
      </c>
      <c r="K1579" s="6">
        <v>12250000</v>
      </c>
      <c r="L1579" s="6">
        <v>0</v>
      </c>
      <c r="M1579" s="6">
        <f t="shared" si="220"/>
        <v>12250000</v>
      </c>
      <c r="N1579">
        <v>2673.2070571097288</v>
      </c>
      <c r="O1579" t="e">
        <f t="shared" si="221"/>
        <v>#DIV/0!</v>
      </c>
      <c r="P1579">
        <f t="shared" si="222"/>
        <v>4582.510721501947</v>
      </c>
    </row>
    <row r="1580" spans="2:16" x14ac:dyDescent="0.25">
      <c r="B1580" t="s">
        <v>86</v>
      </c>
      <c r="C1580" t="s">
        <v>114</v>
      </c>
      <c r="D1580">
        <v>6</v>
      </c>
      <c r="E1580" t="s">
        <v>5</v>
      </c>
      <c r="F1580">
        <v>1</v>
      </c>
      <c r="G1580" t="s">
        <v>5</v>
      </c>
      <c r="H1580" s="6">
        <v>0</v>
      </c>
      <c r="I1580" s="6">
        <v>0</v>
      </c>
      <c r="J1580" s="6">
        <f t="shared" ref="J1580:J1611" si="223">SUM(H1580:I1580)</f>
        <v>0</v>
      </c>
      <c r="K1580" s="6">
        <v>167162500</v>
      </c>
      <c r="L1580" s="6">
        <v>0</v>
      </c>
      <c r="M1580" s="6">
        <f t="shared" ref="M1580:M1611" si="224">SUM(K1580:L1580)</f>
        <v>167162500</v>
      </c>
      <c r="N1580">
        <v>35284.844375583321</v>
      </c>
      <c r="O1580" t="e">
        <f t="shared" ref="O1580:O1596" si="225">K1580/H1580</f>
        <v>#DIV/0!</v>
      </c>
      <c r="P1580">
        <f t="shared" ref="P1580:P1596" si="226">K1580/N1580</f>
        <v>4737.5155809295393</v>
      </c>
    </row>
    <row r="1581" spans="2:16" x14ac:dyDescent="0.25">
      <c r="B1581" t="s">
        <v>86</v>
      </c>
      <c r="C1581" t="s">
        <v>114</v>
      </c>
      <c r="D1581">
        <v>6</v>
      </c>
      <c r="E1581" t="s">
        <v>5</v>
      </c>
      <c r="F1581">
        <v>2</v>
      </c>
      <c r="G1581" t="s">
        <v>67</v>
      </c>
      <c r="H1581" s="6">
        <v>0</v>
      </c>
      <c r="I1581" s="6">
        <v>0</v>
      </c>
      <c r="J1581" s="6">
        <f t="shared" si="223"/>
        <v>0</v>
      </c>
      <c r="K1581" s="6">
        <v>0</v>
      </c>
      <c r="L1581" s="6">
        <v>0</v>
      </c>
      <c r="M1581" s="6">
        <f t="shared" si="224"/>
        <v>0</v>
      </c>
      <c r="N1581">
        <v>7377.8999719401199</v>
      </c>
      <c r="O1581" t="e">
        <f t="shared" si="225"/>
        <v>#DIV/0!</v>
      </c>
      <c r="P1581">
        <f t="shared" si="226"/>
        <v>0</v>
      </c>
    </row>
    <row r="1582" spans="2:16" x14ac:dyDescent="0.25">
      <c r="B1582" t="s">
        <v>86</v>
      </c>
      <c r="C1582" t="s">
        <v>114</v>
      </c>
      <c r="D1582">
        <v>6</v>
      </c>
      <c r="E1582" t="s">
        <v>5</v>
      </c>
      <c r="F1582">
        <v>3</v>
      </c>
      <c r="G1582" t="s">
        <v>68</v>
      </c>
      <c r="H1582" s="6">
        <v>0</v>
      </c>
      <c r="I1582" s="6">
        <v>0</v>
      </c>
      <c r="J1582" s="6">
        <f t="shared" si="223"/>
        <v>0</v>
      </c>
      <c r="K1582" s="6">
        <v>111125000</v>
      </c>
      <c r="L1582" s="6">
        <v>0</v>
      </c>
      <c r="M1582" s="6">
        <f t="shared" si="224"/>
        <v>111125000</v>
      </c>
      <c r="N1582">
        <v>22247.547759184497</v>
      </c>
      <c r="O1582" t="e">
        <f t="shared" si="225"/>
        <v>#DIV/0!</v>
      </c>
      <c r="P1582">
        <f t="shared" si="226"/>
        <v>4994.9325293222064</v>
      </c>
    </row>
    <row r="1583" spans="2:16" x14ac:dyDescent="0.25">
      <c r="B1583" t="s">
        <v>86</v>
      </c>
      <c r="C1583" t="s">
        <v>114</v>
      </c>
      <c r="D1583">
        <v>6</v>
      </c>
      <c r="E1583" t="s">
        <v>5</v>
      </c>
      <c r="F1583">
        <v>4</v>
      </c>
      <c r="G1583" t="s">
        <v>69</v>
      </c>
      <c r="H1583" s="6">
        <v>0</v>
      </c>
      <c r="I1583" s="6">
        <v>0</v>
      </c>
      <c r="J1583" s="6">
        <f t="shared" si="223"/>
        <v>0</v>
      </c>
      <c r="K1583" s="6">
        <v>0</v>
      </c>
      <c r="L1583" s="6">
        <v>0</v>
      </c>
      <c r="M1583" s="6">
        <f t="shared" si="224"/>
        <v>0</v>
      </c>
      <c r="N1583">
        <v>3256.3111550215913</v>
      </c>
      <c r="O1583" t="e">
        <f t="shared" si="225"/>
        <v>#DIV/0!</v>
      </c>
      <c r="P1583">
        <f t="shared" si="226"/>
        <v>0</v>
      </c>
    </row>
    <row r="1584" spans="2:16" x14ac:dyDescent="0.25">
      <c r="B1584" t="s">
        <v>86</v>
      </c>
      <c r="C1584" t="s">
        <v>114</v>
      </c>
      <c r="D1584">
        <v>6</v>
      </c>
      <c r="E1584" t="s">
        <v>5</v>
      </c>
      <c r="F1584">
        <v>5</v>
      </c>
      <c r="G1584" t="s">
        <v>70</v>
      </c>
      <c r="H1584" s="6">
        <v>0</v>
      </c>
      <c r="I1584" s="6">
        <v>0</v>
      </c>
      <c r="J1584" s="6">
        <f t="shared" si="223"/>
        <v>0</v>
      </c>
      <c r="K1584" s="6">
        <v>0</v>
      </c>
      <c r="L1584" s="6">
        <v>0</v>
      </c>
      <c r="M1584" s="6">
        <f t="shared" si="224"/>
        <v>0</v>
      </c>
      <c r="N1584">
        <v>10520.164013837739</v>
      </c>
      <c r="O1584" t="e">
        <f t="shared" si="225"/>
        <v>#DIV/0!</v>
      </c>
      <c r="P1584">
        <f t="shared" si="226"/>
        <v>0</v>
      </c>
    </row>
    <row r="1585" spans="1:16" x14ac:dyDescent="0.25">
      <c r="B1585" t="s">
        <v>86</v>
      </c>
      <c r="C1585" t="s">
        <v>114</v>
      </c>
      <c r="D1585">
        <v>6</v>
      </c>
      <c r="E1585" t="s">
        <v>5</v>
      </c>
      <c r="F1585">
        <v>6</v>
      </c>
      <c r="G1585" t="s">
        <v>71</v>
      </c>
      <c r="H1585" s="6">
        <v>0</v>
      </c>
      <c r="I1585" s="6">
        <v>0</v>
      </c>
      <c r="J1585" s="6">
        <f t="shared" si="223"/>
        <v>0</v>
      </c>
      <c r="K1585" s="6">
        <v>11725000</v>
      </c>
      <c r="L1585" s="6">
        <v>0</v>
      </c>
      <c r="M1585" s="6">
        <f t="shared" si="224"/>
        <v>11725000</v>
      </c>
      <c r="N1585">
        <v>7689.5675695475775</v>
      </c>
      <c r="O1585" t="e">
        <f t="shared" si="225"/>
        <v>#DIV/0!</v>
      </c>
      <c r="P1585">
        <f t="shared" si="226"/>
        <v>1524.7931556559365</v>
      </c>
    </row>
    <row r="1586" spans="1:16" x14ac:dyDescent="0.25">
      <c r="B1586" t="s">
        <v>86</v>
      </c>
      <c r="C1586" t="s">
        <v>114</v>
      </c>
      <c r="D1586">
        <v>6</v>
      </c>
      <c r="E1586" t="s">
        <v>5</v>
      </c>
      <c r="F1586">
        <v>7</v>
      </c>
      <c r="G1586" t="s">
        <v>72</v>
      </c>
      <c r="H1586" s="6">
        <v>0</v>
      </c>
      <c r="I1586" s="6">
        <v>0</v>
      </c>
      <c r="J1586" s="6">
        <f t="shared" si="223"/>
        <v>0</v>
      </c>
      <c r="K1586" s="6">
        <v>15625000</v>
      </c>
      <c r="L1586" s="6">
        <v>0</v>
      </c>
      <c r="M1586" s="6">
        <f t="shared" si="224"/>
        <v>15625000</v>
      </c>
      <c r="N1586">
        <v>14123.612221792979</v>
      </c>
      <c r="O1586" t="e">
        <f t="shared" si="225"/>
        <v>#DIV/0!</v>
      </c>
      <c r="P1586">
        <f t="shared" si="226"/>
        <v>1106.3033843346643</v>
      </c>
    </row>
    <row r="1587" spans="1:16" x14ac:dyDescent="0.25">
      <c r="B1587" t="s">
        <v>86</v>
      </c>
      <c r="C1587" t="s">
        <v>114</v>
      </c>
      <c r="D1587">
        <v>6</v>
      </c>
      <c r="E1587" t="s">
        <v>5</v>
      </c>
      <c r="F1587">
        <v>8</v>
      </c>
      <c r="G1587" t="s">
        <v>73</v>
      </c>
      <c r="H1587" s="6">
        <v>0</v>
      </c>
      <c r="I1587" s="6">
        <v>0</v>
      </c>
      <c r="J1587" s="6">
        <f t="shared" si="223"/>
        <v>0</v>
      </c>
      <c r="K1587" s="6">
        <v>52325000</v>
      </c>
      <c r="L1587" s="6">
        <v>0</v>
      </c>
      <c r="M1587" s="6">
        <f t="shared" si="224"/>
        <v>52325000</v>
      </c>
      <c r="N1587">
        <v>17315.743941225446</v>
      </c>
      <c r="O1587" t="e">
        <f t="shared" si="225"/>
        <v>#DIV/0!</v>
      </c>
      <c r="P1587">
        <f t="shared" si="226"/>
        <v>3021.8164566076925</v>
      </c>
    </row>
    <row r="1588" spans="1:16" x14ac:dyDescent="0.25">
      <c r="B1588" t="s">
        <v>86</v>
      </c>
      <c r="C1588" t="s">
        <v>114</v>
      </c>
      <c r="D1588">
        <v>6</v>
      </c>
      <c r="E1588" t="s">
        <v>5</v>
      </c>
      <c r="F1588">
        <v>9</v>
      </c>
      <c r="G1588" t="s">
        <v>74</v>
      </c>
      <c r="H1588" s="6">
        <v>0</v>
      </c>
      <c r="I1588" s="6">
        <v>0</v>
      </c>
      <c r="J1588" s="6">
        <f t="shared" si="223"/>
        <v>0</v>
      </c>
      <c r="K1588" s="6">
        <v>90481250</v>
      </c>
      <c r="L1588" s="6">
        <v>0</v>
      </c>
      <c r="M1588" s="6">
        <f t="shared" si="224"/>
        <v>90481250</v>
      </c>
      <c r="N1588">
        <v>5283.9701376475314</v>
      </c>
      <c r="O1588" t="e">
        <f t="shared" si="225"/>
        <v>#DIV/0!</v>
      </c>
      <c r="P1588">
        <f t="shared" si="226"/>
        <v>17123.724707551628</v>
      </c>
    </row>
    <row r="1589" spans="1:16" x14ac:dyDescent="0.25">
      <c r="B1589" t="s">
        <v>86</v>
      </c>
      <c r="C1589" t="s">
        <v>114</v>
      </c>
      <c r="D1589">
        <v>6</v>
      </c>
      <c r="E1589" t="s">
        <v>5</v>
      </c>
      <c r="F1589">
        <v>10</v>
      </c>
      <c r="G1589" t="s">
        <v>75</v>
      </c>
      <c r="H1589" s="6">
        <v>0</v>
      </c>
      <c r="I1589" s="6">
        <v>0</v>
      </c>
      <c r="J1589" s="6">
        <f t="shared" si="223"/>
        <v>0</v>
      </c>
      <c r="K1589" s="6">
        <v>17150000</v>
      </c>
      <c r="L1589" s="6">
        <v>0</v>
      </c>
      <c r="M1589" s="6">
        <f t="shared" si="224"/>
        <v>17150000</v>
      </c>
      <c r="N1589">
        <v>12641.491396565345</v>
      </c>
      <c r="O1589" t="e">
        <f t="shared" si="225"/>
        <v>#DIV/0!</v>
      </c>
      <c r="P1589">
        <f t="shared" si="226"/>
        <v>1356.6437267567658</v>
      </c>
    </row>
    <row r="1590" spans="1:16" x14ac:dyDescent="0.25">
      <c r="B1590" t="s">
        <v>86</v>
      </c>
      <c r="C1590" t="s">
        <v>114</v>
      </c>
      <c r="D1590">
        <v>6</v>
      </c>
      <c r="E1590" t="s">
        <v>5</v>
      </c>
      <c r="F1590">
        <v>11</v>
      </c>
      <c r="G1590" t="s">
        <v>76</v>
      </c>
      <c r="H1590" s="6">
        <v>0</v>
      </c>
      <c r="I1590" s="6">
        <v>0</v>
      </c>
      <c r="J1590" s="6">
        <f t="shared" si="223"/>
        <v>0</v>
      </c>
      <c r="K1590" s="6">
        <v>0</v>
      </c>
      <c r="L1590" s="6">
        <v>0</v>
      </c>
      <c r="M1590" s="6">
        <f t="shared" si="224"/>
        <v>0</v>
      </c>
      <c r="N1590">
        <v>4938.3502204181432</v>
      </c>
      <c r="O1590" t="e">
        <f t="shared" si="225"/>
        <v>#DIV/0!</v>
      </c>
      <c r="P1590">
        <f t="shared" si="226"/>
        <v>0</v>
      </c>
    </row>
    <row r="1591" spans="1:16" x14ac:dyDescent="0.25">
      <c r="B1591" t="s">
        <v>86</v>
      </c>
      <c r="C1591" t="s">
        <v>114</v>
      </c>
      <c r="D1591">
        <v>7</v>
      </c>
      <c r="E1591" t="s">
        <v>6</v>
      </c>
      <c r="F1591">
        <v>1</v>
      </c>
      <c r="G1591" t="s">
        <v>6</v>
      </c>
      <c r="H1591" s="6">
        <v>0</v>
      </c>
      <c r="I1591" s="6">
        <v>0</v>
      </c>
      <c r="J1591" s="6">
        <f t="shared" si="223"/>
        <v>0</v>
      </c>
      <c r="K1591" s="6">
        <v>124550000</v>
      </c>
      <c r="L1591" s="6">
        <v>0</v>
      </c>
      <c r="M1591" s="6">
        <f t="shared" si="224"/>
        <v>124550000</v>
      </c>
      <c r="N1591">
        <v>32918.459209620392</v>
      </c>
      <c r="O1591" t="e">
        <f t="shared" si="225"/>
        <v>#DIV/0!</v>
      </c>
      <c r="P1591">
        <f t="shared" si="226"/>
        <v>3783.5914253119226</v>
      </c>
    </row>
    <row r="1592" spans="1:16" x14ac:dyDescent="0.25">
      <c r="B1592" t="s">
        <v>86</v>
      </c>
      <c r="C1592" t="s">
        <v>114</v>
      </c>
      <c r="D1592">
        <v>7</v>
      </c>
      <c r="E1592" t="s">
        <v>6</v>
      </c>
      <c r="F1592">
        <v>2</v>
      </c>
      <c r="G1592" t="s">
        <v>77</v>
      </c>
      <c r="H1592" s="6">
        <v>0</v>
      </c>
      <c r="I1592" s="6">
        <v>0</v>
      </c>
      <c r="J1592" s="6">
        <f t="shared" si="223"/>
        <v>0</v>
      </c>
      <c r="K1592" s="6">
        <v>97875000</v>
      </c>
      <c r="L1592" s="6">
        <v>0</v>
      </c>
      <c r="M1592" s="6">
        <f t="shared" si="224"/>
        <v>97875000</v>
      </c>
      <c r="N1592">
        <v>46173.836792201844</v>
      </c>
      <c r="O1592" t="e">
        <f t="shared" si="225"/>
        <v>#DIV/0!</v>
      </c>
      <c r="P1592">
        <f t="shared" si="226"/>
        <v>2119.7068902996125</v>
      </c>
    </row>
    <row r="1593" spans="1:16" x14ac:dyDescent="0.25">
      <c r="B1593" t="s">
        <v>86</v>
      </c>
      <c r="C1593" t="s">
        <v>114</v>
      </c>
      <c r="D1593">
        <v>7</v>
      </c>
      <c r="E1593" t="s">
        <v>6</v>
      </c>
      <c r="F1593">
        <v>3</v>
      </c>
      <c r="G1593" t="s">
        <v>78</v>
      </c>
      <c r="H1593" s="6">
        <v>0</v>
      </c>
      <c r="I1593" s="6">
        <v>0</v>
      </c>
      <c r="J1593" s="6">
        <f t="shared" si="223"/>
        <v>0</v>
      </c>
      <c r="K1593" s="6">
        <v>18375000</v>
      </c>
      <c r="L1593" s="6">
        <v>0</v>
      </c>
      <c r="M1593" s="6">
        <f t="shared" si="224"/>
        <v>18375000</v>
      </c>
      <c r="N1593">
        <v>19552.512928644737</v>
      </c>
      <c r="O1593" t="e">
        <f t="shared" si="225"/>
        <v>#DIV/0!</v>
      </c>
      <c r="P1593">
        <f t="shared" si="226"/>
        <v>939.77690064995875</v>
      </c>
    </row>
    <row r="1594" spans="1:16" x14ac:dyDescent="0.25">
      <c r="B1594" t="s">
        <v>86</v>
      </c>
      <c r="C1594" t="s">
        <v>114</v>
      </c>
      <c r="D1594">
        <v>7</v>
      </c>
      <c r="E1594" t="s">
        <v>6</v>
      </c>
      <c r="F1594">
        <v>4</v>
      </c>
      <c r="G1594" t="s">
        <v>91</v>
      </c>
      <c r="H1594" s="6">
        <v>0</v>
      </c>
      <c r="I1594" s="6">
        <v>0</v>
      </c>
      <c r="J1594" s="6">
        <f t="shared" si="223"/>
        <v>0</v>
      </c>
      <c r="K1594" s="6">
        <v>11725000</v>
      </c>
      <c r="L1594" s="6">
        <v>0</v>
      </c>
      <c r="M1594" s="6">
        <f t="shared" si="224"/>
        <v>11725000</v>
      </c>
      <c r="N1594">
        <v>16150.347077683142</v>
      </c>
      <c r="O1594" t="e">
        <f t="shared" si="225"/>
        <v>#DIV/0!</v>
      </c>
      <c r="P1594">
        <f t="shared" si="226"/>
        <v>725.99058977511572</v>
      </c>
    </row>
    <row r="1595" spans="1:16" x14ac:dyDescent="0.25">
      <c r="B1595" t="s">
        <v>86</v>
      </c>
      <c r="C1595" t="s">
        <v>114</v>
      </c>
      <c r="D1595">
        <v>7</v>
      </c>
      <c r="E1595" t="s">
        <v>6</v>
      </c>
      <c r="F1595">
        <v>5</v>
      </c>
      <c r="G1595" t="s">
        <v>79</v>
      </c>
      <c r="H1595" s="6">
        <v>0</v>
      </c>
      <c r="I1595" s="6">
        <v>0</v>
      </c>
      <c r="J1595" s="6">
        <f t="shared" si="223"/>
        <v>0</v>
      </c>
      <c r="K1595" s="6">
        <v>8400000</v>
      </c>
      <c r="L1595" s="6">
        <v>0</v>
      </c>
      <c r="M1595" s="6">
        <f t="shared" si="224"/>
        <v>8400000</v>
      </c>
      <c r="N1595">
        <v>14864.583100615211</v>
      </c>
      <c r="O1595" t="e">
        <f t="shared" si="225"/>
        <v>#DIV/0!</v>
      </c>
      <c r="P1595">
        <f t="shared" si="226"/>
        <v>565.10162062011295</v>
      </c>
    </row>
    <row r="1596" spans="1:16" x14ac:dyDescent="0.25">
      <c r="B1596" t="s">
        <v>86</v>
      </c>
      <c r="C1596" t="s">
        <v>114</v>
      </c>
      <c r="D1596">
        <v>7</v>
      </c>
      <c r="E1596" t="s">
        <v>6</v>
      </c>
      <c r="F1596">
        <v>6</v>
      </c>
      <c r="G1596" t="s">
        <v>80</v>
      </c>
      <c r="H1596" s="6">
        <v>0</v>
      </c>
      <c r="I1596" s="6">
        <v>0</v>
      </c>
      <c r="J1596" s="6">
        <f t="shared" si="223"/>
        <v>0</v>
      </c>
      <c r="K1596" s="6">
        <v>8150000</v>
      </c>
      <c r="L1596" s="6">
        <v>0</v>
      </c>
      <c r="M1596" s="6">
        <f t="shared" si="224"/>
        <v>8150000</v>
      </c>
      <c r="N1596">
        <v>14869.302257052212</v>
      </c>
      <c r="O1596" t="e">
        <f t="shared" si="225"/>
        <v>#DIV/0!</v>
      </c>
      <c r="P1596">
        <f t="shared" si="226"/>
        <v>548.10910822225151</v>
      </c>
    </row>
    <row r="1597" spans="1:16" x14ac:dyDescent="0.25">
      <c r="A1597" s="4"/>
      <c r="B1597" s="4" t="s">
        <v>130</v>
      </c>
      <c r="C1597" s="4"/>
      <c r="D1597" s="4"/>
      <c r="E1597" s="4"/>
      <c r="F1597" s="4"/>
      <c r="G1597" s="4"/>
      <c r="H1597" s="9">
        <f t="shared" ref="H1597:M1597" si="227">SUM(H1516:H1596)</f>
        <v>0</v>
      </c>
      <c r="I1597" s="9">
        <f t="shared" si="227"/>
        <v>0</v>
      </c>
      <c r="J1597" s="9">
        <f t="shared" si="227"/>
        <v>0</v>
      </c>
      <c r="K1597" s="10">
        <f t="shared" si="227"/>
        <v>5496562500</v>
      </c>
      <c r="L1597" s="10">
        <f t="shared" si="227"/>
        <v>0</v>
      </c>
      <c r="M1597" s="10">
        <f t="shared" si="227"/>
        <v>5496562500</v>
      </c>
    </row>
  </sheetData>
  <sortState ref="A1346:P1589">
    <sortCondition ref="C1589"/>
  </sortState>
  <mergeCells count="3">
    <mergeCell ref="D2:E2"/>
    <mergeCell ref="F2:G2"/>
    <mergeCell ref="B84:G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Sayra Rojas Rios</cp:lastModifiedBy>
  <cp:lastPrinted>2013-06-21T15:07:11Z</cp:lastPrinted>
  <dcterms:created xsi:type="dcterms:W3CDTF">2013-04-29T21:13:26Z</dcterms:created>
  <dcterms:modified xsi:type="dcterms:W3CDTF">2015-01-26T16:00:39Z</dcterms:modified>
</cp:coreProperties>
</file>