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6"/>
  </bookViews>
  <sheets>
    <sheet name="I Trimestre" sheetId="1" r:id="rId1"/>
    <sheet name="II Trimestre" sheetId="2" r:id="rId2"/>
    <sheet name="III Trimestre" sheetId="3" r:id="rId3"/>
    <sheet name="IV Trimestre" sheetId="4" r:id="rId4"/>
    <sheet name="Semestral" sheetId="5" r:id="rId5"/>
    <sheet name="III T acumulado" sheetId="6" r:id="rId6"/>
    <sheet name="Anual" sheetId="7" r:id="rId7"/>
    <sheet name="Hoja1" sheetId="8" state="hidden" r:id="rId8"/>
  </sheets>
  <definedNames>
    <definedName name="_xlnm.Print_Area" localSheetId="0">'I Trimestre'!$A$1:$O$103</definedName>
  </definedNames>
  <calcPr fullCalcOnLoad="1"/>
</workbook>
</file>

<file path=xl/comments2.xml><?xml version="1.0" encoding="utf-8"?>
<comments xmlns="http://schemas.openxmlformats.org/spreadsheetml/2006/main">
  <authors>
    <author>Catherine</author>
  </authors>
  <commentList>
    <comment ref="C44" authorId="0">
      <text>
        <r>
          <rPr>
            <b/>
            <sz val="9"/>
            <rFont val="Tahoma"/>
            <family val="2"/>
          </rPr>
          <t>Catherine:</t>
        </r>
        <r>
          <rPr>
            <sz val="9"/>
            <rFont val="Tahoma"/>
            <family val="2"/>
          </rPr>
          <t xml:space="preserve">
Corresponde a la devolución de superávit del FODESAF</t>
        </r>
      </text>
    </comment>
  </commentList>
</comments>
</file>

<file path=xl/sharedStrings.xml><?xml version="1.0" encoding="utf-8"?>
<sst xmlns="http://schemas.openxmlformats.org/spreadsheetml/2006/main" count="763" uniqueCount="85">
  <si>
    <t>FODESAF</t>
  </si>
  <si>
    <t>Cuadro 1</t>
  </si>
  <si>
    <t>Reporte de beneficiarios efectivos financiados por el Fondo de Desarrollo Social y Asignaciones Familiares</t>
  </si>
  <si>
    <t xml:space="preserve">Programa: </t>
  </si>
  <si>
    <t>Programa Nacional de Apoyo a Micro y Pequeña Empresa (Pronamype)</t>
  </si>
  <si>
    <t>Institución:</t>
  </si>
  <si>
    <t>Ministerio de Trabajo y Seguridad Social (MTSS)</t>
  </si>
  <si>
    <t>Unidad Ejecutora:</t>
  </si>
  <si>
    <t>PRONAMYPE</t>
  </si>
  <si>
    <t>Producto</t>
  </si>
  <si>
    <t>Unidad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</si>
  <si>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</si>
  <si>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</si>
  <si>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</si>
  <si>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</si>
  <si>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</si>
  <si>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</si>
  <si>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</si>
  <si>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</si>
  <si>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</si>
  <si>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</si>
  <si>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</si>
  <si>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</si>
  <si>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</t>
  </si>
  <si>
    <t>1. Créditos a microempresarios</t>
  </si>
  <si>
    <t>De transferencia</t>
  </si>
  <si>
    <t>Personas</t>
  </si>
  <si>
    <t>De Fideicomiso</t>
  </si>
  <si>
    <t>2. Capacitación a microempresarios</t>
  </si>
  <si>
    <t>Actividades</t>
  </si>
  <si>
    <t>3. Asistencia técnica a microempresarios</t>
  </si>
  <si>
    <t>Total</t>
  </si>
  <si>
    <t>Cuadro 2</t>
  </si>
  <si>
    <t>Reporte de gastos efectivos financiados por el Fondo de Desarrollo Social y Asignaciones Familiares</t>
  </si>
  <si>
    <t>De la transferencia FODESAF</t>
  </si>
  <si>
    <t>4. Gastos generales</t>
  </si>
  <si>
    <t>Del Fideicomiso</t>
  </si>
  <si>
    <t>Cuadro 3</t>
  </si>
  <si>
    <t>Rubro por objeto de gasto</t>
  </si>
  <si>
    <t>1. Cuenta 1.04.04 Servicios en ciencias económicas y sociales</t>
  </si>
  <si>
    <t xml:space="preserve">2. </t>
  </si>
  <si>
    <t xml:space="preserve">3. </t>
  </si>
  <si>
    <t xml:space="preserve">4. </t>
  </si>
  <si>
    <t xml:space="preserve">5. </t>
  </si>
  <si>
    <t>1.  Cuenta 4.01.07 Préstamos al sector privado</t>
  </si>
  <si>
    <t>I Trimestre</t>
  </si>
  <si>
    <t>II Trimestre</t>
  </si>
  <si>
    <t>III Trimestre</t>
  </si>
  <si>
    <t>IV Trimestre</t>
  </si>
  <si>
    <t>Anual</t>
  </si>
  <si>
    <t>Acumulado</t>
  </si>
  <si>
    <t>I Semestre</t>
  </si>
  <si>
    <t>Cuadro 4</t>
  </si>
  <si>
    <t>Reporte de ingresos efectivos girados por el Fondo de Desarrollo Social y Asignaciones Familiares</t>
  </si>
  <si>
    <t>IV trimestre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</si>
  <si>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</si>
  <si>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</si>
  <si>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</si>
  <si>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</si>
  <si>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</si>
  <si>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Acumualdo</t>
  </si>
  <si>
    <t>2.  Cuenta 4.01.07 Préstamos al sector privado</t>
  </si>
  <si>
    <t>Transferencia</t>
  </si>
  <si>
    <t>Fideicomiso</t>
  </si>
  <si>
    <t>Nota: Los beneficiarios de cada mes son las personas distintas que ingresan al programa, por esta razón se suman en el total del trimestre.</t>
  </si>
  <si>
    <t>Unidad: Colones</t>
  </si>
  <si>
    <t>Período:</t>
  </si>
  <si>
    <t>Nuevas personas en capacitación</t>
  </si>
  <si>
    <t>Personas con capacitación finalizada</t>
  </si>
  <si>
    <t>Devolución superávit FODESAF "Créditos"</t>
  </si>
  <si>
    <t>Devolución superávit FODESAF "Capacitación"</t>
  </si>
  <si>
    <t>3. Devolución de superávit a FODESAF</t>
  </si>
  <si>
    <t>2. Cuenta 1.04.04 Servicios en ciencias económicas y sociales</t>
  </si>
  <si>
    <t>Fuente: Pronamype, Informes Trimestrales 2014</t>
  </si>
  <si>
    <t xml:space="preserve">Programa Nacional de Apoyo a la Microempresa y la Movilidad Social (PRONAMYPE)
</t>
  </si>
  <si>
    <t>Primer Trimestre 2015</t>
  </si>
  <si>
    <t>Segundo Trimestre 2015</t>
  </si>
  <si>
    <t>Tercer Trimestre 2015</t>
  </si>
  <si>
    <t>Cuarto Trimestre 2015</t>
  </si>
  <si>
    <t>Primer Semestre 2015</t>
  </si>
  <si>
    <t>Tercer Trimestre Acumulado 2015</t>
  </si>
  <si>
    <t>Fuente: Pronamype, Informes Trimestrales 2015</t>
  </si>
  <si>
    <t xml:space="preserve"> </t>
  </si>
  <si>
    <t>Fecha de actualización:  06/11/2015</t>
  </si>
  <si>
    <t>Fecha de actualización: 22/02/2016</t>
  </si>
</sst>
</file>

<file path=xl/styles.xml><?xml version="1.0" encoding="utf-8"?>
<styleSheet xmlns="http://schemas.openxmlformats.org/spreadsheetml/2006/main">
  <numFmts count="2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.00\ _€;[Red]#,##0.00\ _€"/>
    <numFmt numFmtId="174" formatCode="#,##0.00;[Red]#,##0.00"/>
    <numFmt numFmtId="175" formatCode="[$-140A]dddd\,\ dd&quot; de &quot;mmmm&quot; de &quot;yyyy"/>
    <numFmt numFmtId="176" formatCode="[$-140A]hh:mm:ss\ AM/PM"/>
    <numFmt numFmtId="177" formatCode="#,##0____"/>
    <numFmt numFmtId="178" formatCode="_-* #,##0.0\ _€_-;\-* #,##0.0\ _€_-;_-* &quot;-&quot;??\ _€_-;_-@_-"/>
    <numFmt numFmtId="179" formatCode="_-* #,##0\ _€_-;\-* #,##0\ _€_-;_-* &quot;-&quot;??\ _€_-;_-@_-"/>
    <numFmt numFmtId="18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5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9" tint="-0.24997000396251678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179" fontId="0" fillId="0" borderId="0" xfId="47" applyNumberFormat="1" applyFont="1" applyAlignment="1">
      <alignment/>
    </xf>
    <xf numFmtId="179" fontId="0" fillId="0" borderId="0" xfId="47" applyNumberFormat="1" applyFont="1" applyFill="1" applyAlignment="1">
      <alignment/>
    </xf>
    <xf numFmtId="179" fontId="0" fillId="6" borderId="0" xfId="47" applyNumberFormat="1" applyFont="1" applyFill="1" applyAlignment="1">
      <alignment/>
    </xf>
    <xf numFmtId="179" fontId="44" fillId="0" borderId="0" xfId="47" applyNumberFormat="1" applyFont="1" applyFill="1" applyAlignment="1">
      <alignment horizontal="right"/>
    </xf>
    <xf numFmtId="179" fontId="44" fillId="0" borderId="0" xfId="47" applyNumberFormat="1" applyFont="1" applyFill="1" applyBorder="1" applyAlignment="1">
      <alignment vertical="top"/>
    </xf>
    <xf numFmtId="179" fontId="44" fillId="0" borderId="0" xfId="47" applyNumberFormat="1" applyFont="1" applyFill="1" applyAlignment="1">
      <alignment/>
    </xf>
    <xf numFmtId="179" fontId="44" fillId="0" borderId="0" xfId="47" applyNumberFormat="1" applyFont="1" applyFill="1" applyBorder="1" applyAlignment="1">
      <alignment vertical="top" wrapText="1"/>
    </xf>
    <xf numFmtId="179" fontId="44" fillId="0" borderId="0" xfId="47" applyNumberFormat="1" applyFont="1" applyFill="1" applyAlignment="1">
      <alignment horizontal="left"/>
    </xf>
    <xf numFmtId="179" fontId="0" fillId="0" borderId="0" xfId="47" applyNumberFormat="1" applyFont="1" applyFill="1" applyAlignment="1">
      <alignment horizontal="right"/>
    </xf>
    <xf numFmtId="179" fontId="44" fillId="0" borderId="10" xfId="47" applyNumberFormat="1" applyFont="1" applyFill="1" applyBorder="1" applyAlignment="1">
      <alignment horizontal="center"/>
    </xf>
    <xf numFmtId="179" fontId="0" fillId="0" borderId="0" xfId="47" applyNumberFormat="1" applyFont="1" applyFill="1" applyBorder="1" applyAlignment="1">
      <alignment horizontal="center"/>
    </xf>
    <xf numFmtId="179" fontId="0" fillId="0" borderId="0" xfId="47" applyNumberFormat="1" applyFont="1" applyFill="1" applyAlignment="1">
      <alignment horizontal="left"/>
    </xf>
    <xf numFmtId="179" fontId="0" fillId="0" borderId="0" xfId="47" applyNumberFormat="1" applyFont="1" applyFill="1" applyAlignment="1">
      <alignment horizontal="left" indent="1"/>
    </xf>
    <xf numFmtId="179" fontId="0" fillId="0" borderId="0" xfId="47" applyNumberFormat="1" applyFont="1" applyFill="1" applyAlignment="1">
      <alignment horizontal="center"/>
    </xf>
    <xf numFmtId="179" fontId="44" fillId="0" borderId="0" xfId="47" applyNumberFormat="1" applyFont="1" applyFill="1" applyAlignment="1">
      <alignment horizontal="center"/>
    </xf>
    <xf numFmtId="179" fontId="4" fillId="0" borderId="0" xfId="47" applyNumberFormat="1" applyFont="1" applyFill="1" applyAlignment="1">
      <alignment horizontal="center"/>
    </xf>
    <xf numFmtId="179" fontId="0" fillId="0" borderId="11" xfId="47" applyNumberFormat="1" applyFont="1" applyFill="1" applyBorder="1" applyAlignment="1">
      <alignment/>
    </xf>
    <xf numFmtId="179" fontId="0" fillId="0" borderId="0" xfId="47" applyNumberFormat="1" applyFont="1" applyFill="1" applyAlignment="1">
      <alignment/>
    </xf>
    <xf numFmtId="179" fontId="0" fillId="0" borderId="0" xfId="47" applyNumberFormat="1" applyFont="1" applyFill="1" applyBorder="1" applyAlignment="1">
      <alignment/>
    </xf>
    <xf numFmtId="179" fontId="44" fillId="0" borderId="11" xfId="47" applyNumberFormat="1" applyFont="1" applyFill="1" applyBorder="1" applyAlignment="1">
      <alignment horizontal="right"/>
    </xf>
    <xf numFmtId="179" fontId="40" fillId="0" borderId="0" xfId="47" applyNumberFormat="1" applyFont="1" applyFill="1" applyBorder="1" applyAlignment="1">
      <alignment vertical="top" wrapText="1"/>
    </xf>
    <xf numFmtId="179" fontId="0" fillId="0" borderId="10" xfId="47" applyNumberFormat="1" applyFont="1" applyFill="1" applyBorder="1" applyAlignment="1">
      <alignment horizontal="center"/>
    </xf>
    <xf numFmtId="179" fontId="0" fillId="0" borderId="10" xfId="47" applyNumberFormat="1" applyFont="1" applyFill="1" applyBorder="1" applyAlignment="1">
      <alignment/>
    </xf>
    <xf numFmtId="179" fontId="0" fillId="0" borderId="0" xfId="47" applyNumberFormat="1" applyFont="1" applyAlignment="1">
      <alignment/>
    </xf>
    <xf numFmtId="179" fontId="0" fillId="0" borderId="0" xfId="47" applyNumberFormat="1" applyFont="1" applyFill="1" applyAlignment="1">
      <alignment horizontal="left"/>
    </xf>
    <xf numFmtId="179" fontId="0" fillId="0" borderId="10" xfId="47" applyNumberFormat="1" applyFont="1" applyFill="1" applyBorder="1" applyAlignment="1">
      <alignment horizontal="left"/>
    </xf>
    <xf numFmtId="179" fontId="44" fillId="0" borderId="10" xfId="47" applyNumberFormat="1" applyFont="1" applyBorder="1" applyAlignment="1">
      <alignment horizontal="center"/>
    </xf>
    <xf numFmtId="179" fontId="0" fillId="6" borderId="0" xfId="47" applyNumberFormat="1" applyFont="1" applyFill="1" applyAlignment="1">
      <alignment horizontal="left"/>
    </xf>
    <xf numFmtId="179" fontId="0" fillId="0" borderId="0" xfId="47" applyNumberFormat="1" applyFont="1" applyAlignment="1">
      <alignment horizontal="left" indent="2"/>
    </xf>
    <xf numFmtId="179" fontId="0" fillId="0" borderId="11" xfId="47" applyNumberFormat="1" applyFont="1" applyBorder="1" applyAlignment="1">
      <alignment horizontal="left"/>
    </xf>
    <xf numFmtId="179" fontId="0" fillId="0" borderId="11" xfId="47" applyNumberFormat="1" applyFont="1" applyBorder="1" applyAlignment="1">
      <alignment/>
    </xf>
    <xf numFmtId="179" fontId="44" fillId="0" borderId="10" xfId="47" applyNumberFormat="1" applyFont="1" applyFill="1" applyBorder="1" applyAlignment="1">
      <alignment/>
    </xf>
    <xf numFmtId="179" fontId="0" fillId="0" borderId="11" xfId="47" applyNumberFormat="1" applyFont="1" applyFill="1" applyBorder="1" applyAlignment="1">
      <alignment horizontal="right"/>
    </xf>
    <xf numFmtId="179" fontId="45" fillId="0" borderId="0" xfId="47" applyNumberFormat="1" applyFont="1" applyFill="1" applyAlignment="1">
      <alignment horizontal="center"/>
    </xf>
    <xf numFmtId="179" fontId="0" fillId="6" borderId="0" xfId="47" applyNumberFormat="1" applyFont="1" applyFill="1" applyAlignment="1">
      <alignment/>
    </xf>
    <xf numFmtId="179" fontId="44" fillId="0" borderId="0" xfId="47" applyNumberFormat="1" applyFont="1" applyFill="1" applyAlignment="1">
      <alignment/>
    </xf>
    <xf numFmtId="179" fontId="0" fillId="0" borderId="0" xfId="47" applyNumberFormat="1" applyFont="1" applyFill="1" applyAlignment="1">
      <alignment/>
    </xf>
    <xf numFmtId="1" fontId="44" fillId="0" borderId="0" xfId="47" applyNumberFormat="1" applyFont="1" applyFill="1" applyAlignment="1">
      <alignment horizontal="left"/>
    </xf>
    <xf numFmtId="179" fontId="44" fillId="0" borderId="0" xfId="47" applyNumberFormat="1" applyFont="1" applyFill="1" applyAlignment="1">
      <alignment horizontal="center"/>
    </xf>
    <xf numFmtId="0" fontId="4" fillId="0" borderId="0" xfId="52" applyFont="1" applyFill="1" applyAlignment="1">
      <alignment horizontal="center"/>
      <protection/>
    </xf>
    <xf numFmtId="0" fontId="2" fillId="0" borderId="0" xfId="0" applyFont="1" applyAlignment="1">
      <alignment/>
    </xf>
    <xf numFmtId="0" fontId="5" fillId="0" borderId="0" xfId="52" applyFont="1" applyFill="1">
      <alignment/>
      <protection/>
    </xf>
    <xf numFmtId="179" fontId="0" fillId="0" borderId="0" xfId="47" applyNumberFormat="1" applyFont="1" applyFill="1" applyAlignment="1">
      <alignment/>
    </xf>
    <xf numFmtId="179" fontId="46" fillId="0" borderId="0" xfId="47" applyNumberFormat="1" applyFont="1" applyFill="1" applyAlignment="1">
      <alignment horizontal="left" indent="4"/>
    </xf>
    <xf numFmtId="179" fontId="44" fillId="0" borderId="11" xfId="47" applyNumberFormat="1" applyFont="1" applyFill="1" applyBorder="1" applyAlignment="1">
      <alignment/>
    </xf>
    <xf numFmtId="179" fontId="47" fillId="0" borderId="0" xfId="47" applyNumberFormat="1" applyFont="1" applyFill="1" applyAlignment="1">
      <alignment/>
    </xf>
    <xf numFmtId="179" fontId="48" fillId="0" borderId="0" xfId="47" applyNumberFormat="1" applyFont="1" applyFill="1" applyAlignment="1">
      <alignment/>
    </xf>
    <xf numFmtId="179" fontId="0" fillId="0" borderId="0" xfId="47" applyNumberFormat="1" applyFont="1" applyFill="1" applyAlignment="1">
      <alignment/>
    </xf>
    <xf numFmtId="179" fontId="48" fillId="0" borderId="0" xfId="47" applyNumberFormat="1" applyFont="1" applyFill="1" applyAlignment="1">
      <alignment/>
    </xf>
    <xf numFmtId="179" fontId="0" fillId="0" borderId="0" xfId="47" applyNumberFormat="1" applyFont="1" applyAlignment="1">
      <alignment horizontal="left" indent="5"/>
    </xf>
    <xf numFmtId="179" fontId="0" fillId="0" borderId="0" xfId="47" applyNumberFormat="1" applyFont="1" applyFill="1" applyAlignment="1">
      <alignment/>
    </xf>
    <xf numFmtId="179" fontId="44" fillId="0" borderId="0" xfId="47" applyNumberFormat="1" applyFont="1" applyFill="1" applyAlignment="1">
      <alignment horizontal="center"/>
    </xf>
    <xf numFmtId="179" fontId="0" fillId="0" borderId="0" xfId="47" applyNumberFormat="1" applyFont="1" applyFill="1" applyAlignment="1">
      <alignment horizontal="left"/>
    </xf>
    <xf numFmtId="179" fontId="0" fillId="0" borderId="0" xfId="47" applyNumberFormat="1" applyFont="1" applyFill="1" applyAlignment="1">
      <alignment horizontal="left" indent="1"/>
    </xf>
    <xf numFmtId="179" fontId="0" fillId="0" borderId="0" xfId="47" applyNumberFormat="1" applyFont="1" applyFill="1" applyAlignment="1">
      <alignment/>
    </xf>
    <xf numFmtId="179" fontId="0" fillId="0" borderId="0" xfId="47" applyNumberFormat="1" applyFont="1" applyFill="1" applyAlignment="1">
      <alignment/>
    </xf>
    <xf numFmtId="179" fontId="0" fillId="0" borderId="0" xfId="47" applyNumberFormat="1" applyFont="1" applyFill="1" applyAlignment="1">
      <alignment/>
    </xf>
    <xf numFmtId="179" fontId="0" fillId="0" borderId="0" xfId="47" applyNumberFormat="1" applyFont="1" applyFill="1" applyAlignment="1">
      <alignment/>
    </xf>
    <xf numFmtId="0" fontId="0" fillId="0" borderId="0" xfId="47" applyNumberFormat="1" applyFont="1" applyFill="1" applyAlignment="1">
      <alignment horizontal="center"/>
    </xf>
    <xf numFmtId="0" fontId="0" fillId="0" borderId="0" xfId="47" applyNumberFormat="1" applyFont="1" applyFill="1" applyAlignment="1">
      <alignment horizontal="center" vertical="center"/>
    </xf>
    <xf numFmtId="1" fontId="4" fillId="0" borderId="0" xfId="52" applyNumberFormat="1" applyFont="1" applyFill="1" applyAlignment="1">
      <alignment horizontal="center"/>
      <protection/>
    </xf>
    <xf numFmtId="179" fontId="0" fillId="0" borderId="0" xfId="47" applyNumberFormat="1" applyFont="1" applyFill="1" applyAlignment="1">
      <alignment/>
    </xf>
    <xf numFmtId="179" fontId="40" fillId="0" borderId="0" xfId="47" applyNumberFormat="1" applyFont="1" applyFill="1" applyAlignment="1">
      <alignment/>
    </xf>
    <xf numFmtId="179" fontId="26" fillId="0" borderId="0" xfId="47" applyNumberFormat="1" applyFont="1" applyFill="1" applyAlignment="1">
      <alignment horizontal="right"/>
    </xf>
    <xf numFmtId="179" fontId="27" fillId="0" borderId="0" xfId="47" applyNumberFormat="1" applyFont="1" applyFill="1" applyAlignment="1">
      <alignment horizontal="right"/>
    </xf>
    <xf numFmtId="179" fontId="26" fillId="0" borderId="11" xfId="47" applyNumberFormat="1" applyFont="1" applyFill="1" applyBorder="1" applyAlignment="1">
      <alignment horizontal="right"/>
    </xf>
    <xf numFmtId="179" fontId="49" fillId="0" borderId="0" xfId="47" applyNumberFormat="1" applyFont="1" applyFill="1" applyAlignment="1">
      <alignment/>
    </xf>
    <xf numFmtId="179" fontId="26" fillId="0" borderId="0" xfId="47" applyNumberFormat="1" applyFont="1" applyFill="1" applyAlignment="1">
      <alignment/>
    </xf>
    <xf numFmtId="179" fontId="0" fillId="0" borderId="0" xfId="47" applyNumberFormat="1" applyFont="1" applyFill="1" applyAlignment="1">
      <alignment/>
    </xf>
    <xf numFmtId="179" fontId="0" fillId="0" borderId="0" xfId="47" applyNumberFormat="1" applyFont="1" applyFill="1" applyAlignment="1">
      <alignment/>
    </xf>
    <xf numFmtId="179" fontId="0" fillId="0" borderId="0" xfId="47" applyNumberFormat="1" applyFont="1" applyFill="1" applyAlignment="1">
      <alignment horizontal="left" indent="5"/>
    </xf>
    <xf numFmtId="179" fontId="0" fillId="0" borderId="0" xfId="47" applyNumberFormat="1" applyFont="1" applyFill="1" applyAlignment="1">
      <alignment/>
    </xf>
    <xf numFmtId="179" fontId="0" fillId="0" borderId="0" xfId="47" applyNumberFormat="1" applyFont="1" applyFill="1" applyAlignment="1">
      <alignment/>
    </xf>
    <xf numFmtId="179" fontId="44" fillId="0" borderId="0" xfId="47" applyNumberFormat="1" applyFont="1" applyFill="1" applyAlignment="1">
      <alignment horizontal="center"/>
    </xf>
    <xf numFmtId="179" fontId="40" fillId="0" borderId="0" xfId="47" applyNumberFormat="1" applyFont="1" applyFill="1" applyAlignment="1">
      <alignment wrapText="1"/>
    </xf>
    <xf numFmtId="179" fontId="44" fillId="0" borderId="0" xfId="47" applyNumberFormat="1" applyFont="1" applyFill="1" applyAlignment="1">
      <alignment horizontal="center"/>
    </xf>
    <xf numFmtId="179" fontId="44" fillId="0" borderId="0" xfId="47" applyNumberFormat="1" applyFont="1" applyFill="1" applyAlignment="1">
      <alignment horizontal="center"/>
    </xf>
    <xf numFmtId="179" fontId="27" fillId="0" borderId="11" xfId="47" applyNumberFormat="1" applyFont="1" applyFill="1" applyBorder="1" applyAlignment="1">
      <alignment horizontal="center"/>
    </xf>
    <xf numFmtId="179" fontId="26" fillId="0" borderId="0" xfId="47" applyNumberFormat="1" applyFont="1" applyFill="1" applyAlignment="1">
      <alignment horizontal="left"/>
    </xf>
    <xf numFmtId="179" fontId="26" fillId="6" borderId="0" xfId="47" applyNumberFormat="1" applyFont="1" applyFill="1" applyAlignment="1">
      <alignment/>
    </xf>
    <xf numFmtId="179" fontId="0" fillId="0" borderId="0" xfId="47" applyNumberFormat="1" applyFont="1" applyFill="1" applyAlignment="1">
      <alignment/>
    </xf>
    <xf numFmtId="179" fontId="26" fillId="0" borderId="0" xfId="47" applyNumberFormat="1" applyFont="1" applyAlignment="1">
      <alignment/>
    </xf>
    <xf numFmtId="179" fontId="0" fillId="0" borderId="0" xfId="47" applyNumberFormat="1" applyFont="1" applyAlignment="1">
      <alignment/>
    </xf>
    <xf numFmtId="179" fontId="0" fillId="6" borderId="0" xfId="47" applyNumberFormat="1" applyFont="1" applyFill="1" applyAlignment="1">
      <alignment/>
    </xf>
    <xf numFmtId="179" fontId="0" fillId="0" borderId="0" xfId="47" applyNumberFormat="1" applyFont="1" applyFill="1" applyAlignment="1">
      <alignment horizontal="center"/>
    </xf>
    <xf numFmtId="179" fontId="0" fillId="0" borderId="0" xfId="47" applyNumberFormat="1" applyFont="1" applyFill="1" applyAlignment="1">
      <alignment horizontal="right"/>
    </xf>
    <xf numFmtId="179" fontId="26" fillId="0" borderId="11" xfId="47" applyNumberFormat="1" applyFont="1" applyFill="1" applyBorder="1" applyAlignment="1">
      <alignment/>
    </xf>
    <xf numFmtId="179" fontId="44" fillId="0" borderId="0" xfId="47" applyNumberFormat="1" applyFont="1" applyFill="1" applyAlignment="1">
      <alignment horizontal="center"/>
    </xf>
    <xf numFmtId="179" fontId="44" fillId="0" borderId="0" xfId="47" applyNumberFormat="1" applyFont="1" applyFill="1" applyBorder="1" applyAlignment="1">
      <alignment horizontal="center"/>
    </xf>
    <xf numFmtId="179" fontId="44" fillId="0" borderId="0" xfId="47" applyNumberFormat="1" applyFont="1" applyFill="1" applyBorder="1" applyAlignment="1">
      <alignment horizontal="left" vertical="top" wrapText="1"/>
    </xf>
    <xf numFmtId="179" fontId="0" fillId="0" borderId="0" xfId="47" applyNumberFormat="1" applyFont="1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zoomScale="70" zoomScaleNormal="70" zoomScalePageLayoutView="0" workbookViewId="0" topLeftCell="A1">
      <selection activeCell="G23" sqref="G23"/>
    </sheetView>
  </sheetViews>
  <sheetFormatPr defaultColWidth="11.57421875" defaultRowHeight="15" customHeight="1"/>
  <cols>
    <col min="1" max="1" width="54.28125" style="2" customWidth="1"/>
    <col min="2" max="2" width="19.00390625" style="2" customWidth="1"/>
    <col min="3" max="3" width="20.421875" style="2" customWidth="1"/>
    <col min="4" max="4" width="19.7109375" style="2" customWidth="1"/>
    <col min="5" max="5" width="22.28125" style="2" customWidth="1"/>
    <col min="6" max="6" width="20.00390625" style="2" customWidth="1"/>
    <col min="7" max="11" width="15.57421875" style="2" customWidth="1"/>
    <col min="12" max="12" width="17.28125" style="2" customWidth="1"/>
    <col min="13" max="15" width="15.57421875" style="2" customWidth="1"/>
    <col min="16" max="16384" width="11.57421875" style="2" customWidth="1"/>
  </cols>
  <sheetData>
    <row r="1" spans="1:6" ht="15" customHeight="1">
      <c r="A1" s="88" t="s">
        <v>0</v>
      </c>
      <c r="B1" s="88"/>
      <c r="C1" s="88"/>
      <c r="D1" s="88"/>
      <c r="E1" s="88"/>
      <c r="F1" s="88"/>
    </row>
    <row r="2" spans="1:6" ht="15" customHeight="1">
      <c r="A2" s="4" t="s">
        <v>3</v>
      </c>
      <c r="B2" s="90" t="s">
        <v>74</v>
      </c>
      <c r="C2" s="90"/>
      <c r="D2" s="90"/>
      <c r="E2" s="90"/>
      <c r="F2" s="6"/>
    </row>
    <row r="3" spans="1:6" ht="15" customHeight="1">
      <c r="A3" s="4" t="s">
        <v>5</v>
      </c>
      <c r="B3" s="5" t="s">
        <v>6</v>
      </c>
      <c r="C3" s="7"/>
      <c r="D3" s="6"/>
      <c r="E3" s="6"/>
      <c r="F3" s="6"/>
    </row>
    <row r="4" spans="1:6" ht="15" customHeight="1">
      <c r="A4" s="4" t="s">
        <v>7</v>
      </c>
      <c r="B4" s="6" t="s">
        <v>8</v>
      </c>
      <c r="C4" s="7"/>
      <c r="D4" s="6"/>
      <c r="E4" s="6"/>
      <c r="F4" s="6"/>
    </row>
    <row r="5" spans="1:6" ht="15" customHeight="1">
      <c r="A5" s="4" t="s">
        <v>66</v>
      </c>
      <c r="B5" s="8" t="s">
        <v>75</v>
      </c>
      <c r="C5" s="6"/>
      <c r="D5" s="6"/>
      <c r="E5" s="6"/>
      <c r="F5" s="6"/>
    </row>
    <row r="6" spans="1:6" ht="15" customHeight="1">
      <c r="A6" s="4"/>
      <c r="B6" s="8"/>
      <c r="C6" s="6"/>
      <c r="D6" s="6"/>
      <c r="E6" s="6"/>
      <c r="F6" s="6"/>
    </row>
    <row r="7" spans="1:2" ht="15" customHeight="1">
      <c r="A7" s="9"/>
      <c r="B7" s="9"/>
    </row>
    <row r="8" spans="1:6" ht="15" customHeight="1">
      <c r="A8" s="88" t="s">
        <v>1</v>
      </c>
      <c r="B8" s="88"/>
      <c r="C8" s="88"/>
      <c r="D8" s="88"/>
      <c r="E8" s="88"/>
      <c r="F8" s="88"/>
    </row>
    <row r="9" spans="1:6" ht="15" customHeight="1">
      <c r="A9" s="88" t="s">
        <v>2</v>
      </c>
      <c r="B9" s="88"/>
      <c r="C9" s="88"/>
      <c r="D9" s="88"/>
      <c r="E9" s="88"/>
      <c r="F9" s="88"/>
    </row>
    <row r="11" spans="1:6" ht="15" customHeight="1" thickBot="1">
      <c r="A11" s="10" t="s">
        <v>9</v>
      </c>
      <c r="B11" s="10" t="s">
        <v>10</v>
      </c>
      <c r="C11" s="10" t="s">
        <v>11</v>
      </c>
      <c r="D11" s="10" t="s">
        <v>12</v>
      </c>
      <c r="E11" s="10" t="s">
        <v>13</v>
      </c>
      <c r="F11" s="10" t="s">
        <v>23</v>
      </c>
    </row>
    <row r="12" spans="1:6" ht="15" customHeight="1">
      <c r="A12" s="11"/>
      <c r="B12" s="11"/>
      <c r="C12" s="11"/>
      <c r="D12" s="11"/>
      <c r="E12" s="11"/>
      <c r="F12" s="11"/>
    </row>
    <row r="13" ht="15" customHeight="1">
      <c r="A13" s="12" t="s">
        <v>24</v>
      </c>
    </row>
    <row r="14" spans="1:8" ht="15" customHeight="1">
      <c r="A14" s="13" t="s">
        <v>25</v>
      </c>
      <c r="B14" s="2" t="s">
        <v>26</v>
      </c>
      <c r="C14" s="59"/>
      <c r="D14" s="60"/>
      <c r="E14" s="59"/>
      <c r="F14" s="15">
        <f>SUM(C14:E14)</f>
        <v>0</v>
      </c>
      <c r="H14" s="43"/>
    </row>
    <row r="15" spans="1:8" ht="15" customHeight="1">
      <c r="A15" s="13" t="s">
        <v>27</v>
      </c>
      <c r="B15" s="2" t="s">
        <v>26</v>
      </c>
      <c r="C15" s="40">
        <v>27</v>
      </c>
      <c r="D15" s="40">
        <v>50</v>
      </c>
      <c r="E15" s="61">
        <v>67</v>
      </c>
      <c r="F15" s="40">
        <f aca="true" t="shared" si="0" ref="F15:F27">SUM(C15:E15)</f>
        <v>144</v>
      </c>
      <c r="H15" s="41"/>
    </row>
    <row r="16" spans="1:8" ht="15" customHeight="1">
      <c r="A16" s="12" t="s">
        <v>28</v>
      </c>
      <c r="C16" s="14"/>
      <c r="D16" s="14"/>
      <c r="E16" s="14"/>
      <c r="F16" s="15"/>
      <c r="H16" s="41"/>
    </row>
    <row r="17" spans="1:12" ht="15" customHeight="1">
      <c r="A17" s="13" t="s">
        <v>25</v>
      </c>
      <c r="C17" s="14"/>
      <c r="D17" s="14"/>
      <c r="E17" s="14"/>
      <c r="F17" s="15"/>
      <c r="H17" s="41"/>
      <c r="I17" s="43"/>
      <c r="J17" s="43"/>
      <c r="K17" s="43"/>
      <c r="L17" s="43"/>
    </row>
    <row r="18" spans="1:12" ht="15" customHeight="1">
      <c r="A18" s="13"/>
      <c r="B18" s="43" t="s">
        <v>29</v>
      </c>
      <c r="C18" s="14"/>
      <c r="D18" s="14"/>
      <c r="E18" s="14"/>
      <c r="F18" s="15">
        <f t="shared" si="0"/>
        <v>0</v>
      </c>
      <c r="H18" s="41"/>
      <c r="I18" s="43"/>
      <c r="J18" s="43"/>
      <c r="K18" s="43"/>
      <c r="L18" s="43"/>
    </row>
    <row r="19" spans="1:12" s="37" customFormat="1" ht="15" customHeight="1">
      <c r="A19" s="44" t="s">
        <v>67</v>
      </c>
      <c r="B19" s="37" t="s">
        <v>26</v>
      </c>
      <c r="C19" s="40">
        <v>0</v>
      </c>
      <c r="D19" s="40">
        <v>0</v>
      </c>
      <c r="E19" s="40">
        <v>0</v>
      </c>
      <c r="F19" s="40">
        <f>SUM(C19:E19)</f>
        <v>0</v>
      </c>
      <c r="H19" s="41"/>
      <c r="I19" s="43"/>
      <c r="J19" s="43"/>
      <c r="K19" s="43"/>
      <c r="L19" s="43"/>
    </row>
    <row r="20" spans="1:12" s="37" customFormat="1" ht="15" customHeight="1">
      <c r="A20" s="44" t="s">
        <v>68</v>
      </c>
      <c r="B20" s="43" t="s">
        <v>26</v>
      </c>
      <c r="C20" s="14">
        <v>0</v>
      </c>
      <c r="D20" s="14">
        <v>0</v>
      </c>
      <c r="E20" s="14">
        <v>0</v>
      </c>
      <c r="F20" s="40">
        <f>SUM(C20:E20)</f>
        <v>0</v>
      </c>
      <c r="H20" s="41"/>
      <c r="I20" s="43"/>
      <c r="J20" s="43"/>
      <c r="K20" s="43"/>
      <c r="L20" s="43"/>
    </row>
    <row r="21" spans="1:12" ht="15" customHeight="1">
      <c r="A21" s="13"/>
      <c r="C21" s="14"/>
      <c r="D21" s="14"/>
      <c r="E21" s="14"/>
      <c r="F21" s="15">
        <f t="shared" si="0"/>
        <v>0</v>
      </c>
      <c r="H21" s="43"/>
      <c r="I21" s="43"/>
      <c r="J21" s="43"/>
      <c r="K21" s="43"/>
      <c r="L21" s="43"/>
    </row>
    <row r="22" spans="1:12" ht="15" customHeight="1">
      <c r="A22" s="13" t="s">
        <v>27</v>
      </c>
      <c r="C22" s="14"/>
      <c r="D22" s="14"/>
      <c r="E22" s="14"/>
      <c r="F22" s="15"/>
      <c r="H22" s="43"/>
      <c r="I22" s="43"/>
      <c r="J22" s="43"/>
      <c r="K22" s="43"/>
      <c r="L22" s="43"/>
    </row>
    <row r="23" spans="1:12" ht="15" customHeight="1">
      <c r="A23" s="13"/>
      <c r="B23" s="55" t="s">
        <v>26</v>
      </c>
      <c r="C23" s="14"/>
      <c r="D23" s="14"/>
      <c r="E23" s="14"/>
      <c r="F23" s="15">
        <f t="shared" si="0"/>
        <v>0</v>
      </c>
      <c r="H23" s="43"/>
      <c r="I23" s="43"/>
      <c r="J23" s="43"/>
      <c r="K23" s="43"/>
      <c r="L23" s="43"/>
    </row>
    <row r="24" spans="1:12" ht="15" customHeight="1">
      <c r="A24" s="13"/>
      <c r="B24" s="55" t="s">
        <v>29</v>
      </c>
      <c r="C24" s="14"/>
      <c r="D24" s="14"/>
      <c r="E24" s="14"/>
      <c r="F24" s="15">
        <f t="shared" si="0"/>
        <v>0</v>
      </c>
      <c r="H24" s="43"/>
      <c r="I24" s="43"/>
      <c r="J24" s="43"/>
      <c r="K24" s="43"/>
      <c r="L24" s="43"/>
    </row>
    <row r="25" spans="1:12" ht="15" customHeight="1">
      <c r="A25" s="79" t="s">
        <v>30</v>
      </c>
      <c r="C25" s="76">
        <f>SUM(C26:C27)</f>
        <v>0</v>
      </c>
      <c r="D25" s="76">
        <f>SUM(D26:D27)</f>
        <v>0</v>
      </c>
      <c r="E25" s="76">
        <f>SUM(E26:E27)</f>
        <v>0</v>
      </c>
      <c r="F25" s="15">
        <f>SUM(F26:F27)</f>
        <v>0</v>
      </c>
      <c r="H25" s="43"/>
      <c r="I25" s="43"/>
      <c r="J25" s="43"/>
      <c r="K25" s="43"/>
      <c r="L25" s="43"/>
    </row>
    <row r="26" spans="1:12" ht="15" customHeight="1">
      <c r="A26" s="13" t="s">
        <v>25</v>
      </c>
      <c r="B26" s="2" t="s">
        <v>26</v>
      </c>
      <c r="C26" s="16"/>
      <c r="D26" s="16"/>
      <c r="E26" s="16"/>
      <c r="F26" s="15">
        <f t="shared" si="0"/>
        <v>0</v>
      </c>
      <c r="H26" s="43"/>
      <c r="I26" s="43"/>
      <c r="J26" s="43"/>
      <c r="K26" s="43"/>
      <c r="L26" s="43"/>
    </row>
    <row r="27" spans="1:6" ht="15" customHeight="1">
      <c r="A27" s="13" t="s">
        <v>27</v>
      </c>
      <c r="B27" s="2" t="s">
        <v>26</v>
      </c>
      <c r="C27" s="16"/>
      <c r="D27" s="16"/>
      <c r="E27" s="16"/>
      <c r="F27" s="15">
        <f t="shared" si="0"/>
        <v>0</v>
      </c>
    </row>
    <row r="29" spans="1:7" ht="15" customHeight="1" thickBot="1">
      <c r="A29" s="17" t="s">
        <v>31</v>
      </c>
      <c r="B29" s="17"/>
      <c r="C29" s="78">
        <f>C14+C15+C19+C23+C25</f>
        <v>27</v>
      </c>
      <c r="D29" s="78">
        <f>D14+D15+D19+D23+D25</f>
        <v>50</v>
      </c>
      <c r="E29" s="78">
        <f>E14+E15+E19+E23+E25</f>
        <v>67</v>
      </c>
      <c r="F29" s="78">
        <f>F14+F15+F19+F23+F25</f>
        <v>144</v>
      </c>
      <c r="G29" s="63"/>
    </row>
    <row r="30" spans="1:15" ht="15" customHeight="1" thickTop="1">
      <c r="A30" s="18" t="s">
        <v>64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ht="15" customHeight="1">
      <c r="A31" s="72" t="s">
        <v>81</v>
      </c>
    </row>
    <row r="34" spans="1:5" ht="15" customHeight="1">
      <c r="A34" s="89" t="s">
        <v>32</v>
      </c>
      <c r="B34" s="89"/>
      <c r="C34" s="89"/>
      <c r="D34" s="89"/>
      <c r="E34" s="89"/>
    </row>
    <row r="35" spans="1:5" ht="15" customHeight="1">
      <c r="A35" s="88" t="s">
        <v>33</v>
      </c>
      <c r="B35" s="88"/>
      <c r="C35" s="88"/>
      <c r="D35" s="88"/>
      <c r="E35" s="88"/>
    </row>
    <row r="36" spans="1:14" ht="15" customHeight="1">
      <c r="A36" s="88" t="s">
        <v>65</v>
      </c>
      <c r="B36" s="88"/>
      <c r="C36" s="88"/>
      <c r="D36" s="88"/>
      <c r="E36" s="88"/>
      <c r="F36" s="14"/>
      <c r="G36" s="14"/>
      <c r="H36" s="14"/>
      <c r="I36" s="14"/>
      <c r="J36" s="14"/>
      <c r="K36" s="14"/>
      <c r="L36" s="14"/>
      <c r="M36" s="14"/>
      <c r="N36" s="14"/>
    </row>
    <row r="38" spans="1:5" ht="15" customHeight="1" thickBot="1">
      <c r="A38" s="10" t="s">
        <v>9</v>
      </c>
      <c r="B38" s="10" t="s">
        <v>11</v>
      </c>
      <c r="C38" s="10" t="s">
        <v>12</v>
      </c>
      <c r="D38" s="10" t="s">
        <v>13</v>
      </c>
      <c r="E38" s="10" t="s">
        <v>23</v>
      </c>
    </row>
    <row r="40" spans="1:5" ht="15" customHeight="1">
      <c r="A40" s="2" t="s">
        <v>34</v>
      </c>
      <c r="B40" s="9">
        <f>SUM(B41:B44)</f>
        <v>0</v>
      </c>
      <c r="C40" s="9">
        <f>SUM(C41:C44)</f>
        <v>0</v>
      </c>
      <c r="D40" s="9">
        <f>SUM(D41:D44)</f>
        <v>0</v>
      </c>
      <c r="E40" s="4">
        <f>SUM(E41:E44)</f>
        <v>0</v>
      </c>
    </row>
    <row r="41" spans="1:5" ht="15" customHeight="1">
      <c r="A41" s="13" t="s">
        <v>24</v>
      </c>
      <c r="B41" s="9"/>
      <c r="C41" s="9"/>
      <c r="D41" s="9"/>
      <c r="E41" s="4">
        <f>SUM(B41:D41)</f>
        <v>0</v>
      </c>
    </row>
    <row r="42" spans="1:7" ht="15" customHeight="1">
      <c r="A42" s="13" t="s">
        <v>28</v>
      </c>
      <c r="B42" s="9"/>
      <c r="C42" s="9"/>
      <c r="D42" s="9"/>
      <c r="E42" s="4">
        <f>SUM(B42:D42)</f>
        <v>0</v>
      </c>
      <c r="G42" s="42"/>
    </row>
    <row r="43" spans="1:7" ht="15" customHeight="1">
      <c r="A43" s="13" t="s">
        <v>30</v>
      </c>
      <c r="B43" s="9"/>
      <c r="C43" s="9"/>
      <c r="D43" s="9"/>
      <c r="E43" s="4">
        <f>SUM(B43:D43)</f>
        <v>0</v>
      </c>
      <c r="G43" s="41"/>
    </row>
    <row r="44" spans="1:7" ht="15" customHeight="1">
      <c r="A44" s="13" t="s">
        <v>35</v>
      </c>
      <c r="B44" s="9"/>
      <c r="C44" s="9"/>
      <c r="D44" s="9"/>
      <c r="E44" s="4">
        <f>SUM(B44:D44)</f>
        <v>0</v>
      </c>
      <c r="G44" s="41"/>
    </row>
    <row r="45" spans="1:7" ht="15" customHeight="1">
      <c r="A45" s="12"/>
      <c r="B45" s="9"/>
      <c r="C45" s="9"/>
      <c r="D45" s="9"/>
      <c r="E45" s="4"/>
      <c r="G45" s="41"/>
    </row>
    <row r="46" spans="1:7" ht="15" customHeight="1">
      <c r="A46" s="2" t="s">
        <v>36</v>
      </c>
      <c r="B46" s="9">
        <f>SUM(B47:B50)</f>
        <v>87370000</v>
      </c>
      <c r="C46" s="9">
        <f>SUM(C47:C50)</f>
        <v>151875000</v>
      </c>
      <c r="D46" s="9">
        <f>SUM(D47:D50)</f>
        <v>171920000</v>
      </c>
      <c r="E46" s="4">
        <f>SUM(E47:E50)</f>
        <v>411165000</v>
      </c>
      <c r="G46"/>
    </row>
    <row r="47" spans="1:5" ht="15" customHeight="1">
      <c r="A47" s="13" t="s">
        <v>24</v>
      </c>
      <c r="B47" s="9">
        <v>87370000</v>
      </c>
      <c r="C47" s="9">
        <v>151875000</v>
      </c>
      <c r="D47" s="9">
        <v>171920000</v>
      </c>
      <c r="E47" s="15">
        <f>SUM(B47:D47)</f>
        <v>411165000</v>
      </c>
    </row>
    <row r="48" spans="1:7" ht="15" customHeight="1">
      <c r="A48" s="13" t="s">
        <v>28</v>
      </c>
      <c r="B48" s="9"/>
      <c r="C48" s="9"/>
      <c r="D48" s="9"/>
      <c r="E48" s="4">
        <f>SUM(B48:D48)</f>
        <v>0</v>
      </c>
      <c r="G48" s="41"/>
    </row>
    <row r="49" spans="1:7" ht="15" customHeight="1">
      <c r="A49" s="13" t="s">
        <v>30</v>
      </c>
      <c r="B49" s="9"/>
      <c r="C49" s="9"/>
      <c r="D49" s="9"/>
      <c r="E49" s="4">
        <f>SUM(B49:D49)</f>
        <v>0</v>
      </c>
      <c r="G49" s="41"/>
    </row>
    <row r="50" spans="1:5" ht="15" customHeight="1">
      <c r="A50" s="13" t="s">
        <v>35</v>
      </c>
      <c r="B50" s="9"/>
      <c r="C50" s="9"/>
      <c r="D50" s="9"/>
      <c r="E50" s="4">
        <f>SUM(B50:D50)</f>
        <v>0</v>
      </c>
    </row>
    <row r="51" spans="2:5" ht="15" customHeight="1">
      <c r="B51" s="9"/>
      <c r="C51" s="9"/>
      <c r="D51" s="9"/>
      <c r="E51" s="4"/>
    </row>
    <row r="52" spans="1:5" ht="15" customHeight="1" thickBot="1">
      <c r="A52" s="17" t="s">
        <v>31</v>
      </c>
      <c r="B52" s="20">
        <f>B40+B46</f>
        <v>87370000</v>
      </c>
      <c r="C52" s="20">
        <f>C40+C46</f>
        <v>151875000</v>
      </c>
      <c r="D52" s="20">
        <f>D40+D46</f>
        <v>171920000</v>
      </c>
      <c r="E52" s="20">
        <f>E40+E46</f>
        <v>411165000</v>
      </c>
    </row>
    <row r="53" ht="15" customHeight="1" thickTop="1">
      <c r="A53" s="57" t="s">
        <v>73</v>
      </c>
    </row>
    <row r="56" spans="1:5" ht="15" customHeight="1">
      <c r="A56" s="88" t="s">
        <v>37</v>
      </c>
      <c r="B56" s="88"/>
      <c r="C56" s="88"/>
      <c r="D56" s="88"/>
      <c r="E56" s="88"/>
    </row>
    <row r="57" spans="1:5" ht="15" customHeight="1">
      <c r="A57" s="88" t="s">
        <v>33</v>
      </c>
      <c r="B57" s="88"/>
      <c r="C57" s="88"/>
      <c r="D57" s="88"/>
      <c r="E57" s="88"/>
    </row>
    <row r="58" spans="1:14" ht="15" customHeight="1">
      <c r="A58" s="88" t="s">
        <v>65</v>
      </c>
      <c r="B58" s="88"/>
      <c r="C58" s="88"/>
      <c r="D58" s="88"/>
      <c r="E58" s="88"/>
      <c r="F58" s="14"/>
      <c r="G58" s="14"/>
      <c r="H58" s="14"/>
      <c r="I58" s="14"/>
      <c r="J58" s="14"/>
      <c r="K58" s="14"/>
      <c r="L58" s="14"/>
      <c r="M58" s="14"/>
      <c r="N58" s="14"/>
    </row>
    <row r="59" ht="15" customHeight="1">
      <c r="A59" s="21"/>
    </row>
    <row r="60" spans="1:5" ht="15" customHeight="1" thickBot="1">
      <c r="A60" s="22" t="s">
        <v>38</v>
      </c>
      <c r="B60" s="23" t="s">
        <v>11</v>
      </c>
      <c r="C60" s="23" t="s">
        <v>12</v>
      </c>
      <c r="D60" s="23" t="s">
        <v>13</v>
      </c>
      <c r="E60" s="23" t="s">
        <v>23</v>
      </c>
    </row>
    <row r="62" spans="1:6" ht="15" customHeight="1">
      <c r="A62" s="2" t="s">
        <v>34</v>
      </c>
      <c r="B62" s="64">
        <f>+SUM(B63:B64)</f>
        <v>0</v>
      </c>
      <c r="C62" s="64">
        <f>+SUM(C63:C64)</f>
        <v>0</v>
      </c>
      <c r="D62" s="64">
        <f>+SUM(D63:D64)</f>
        <v>0</v>
      </c>
      <c r="E62" s="64">
        <f>+SUM(E63:E64)</f>
        <v>0</v>
      </c>
      <c r="F62" s="63"/>
    </row>
    <row r="63" spans="1:5" ht="15" customHeight="1">
      <c r="A63" s="25" t="s">
        <v>39</v>
      </c>
      <c r="B63" s="9"/>
      <c r="C63" s="9">
        <v>0</v>
      </c>
      <c r="D63" s="9">
        <f>+D42</f>
        <v>0</v>
      </c>
      <c r="E63" s="9">
        <f>SUM(B63:D63)</f>
        <v>0</v>
      </c>
    </row>
    <row r="64" spans="1:5" ht="15" customHeight="1">
      <c r="A64" s="25" t="s">
        <v>61</v>
      </c>
      <c r="B64" s="9">
        <f>+B41</f>
        <v>0</v>
      </c>
      <c r="C64" s="9">
        <f>+C41</f>
        <v>0</v>
      </c>
      <c r="D64" s="9">
        <f>+D41</f>
        <v>0</v>
      </c>
      <c r="E64" s="9">
        <f>SUM(B64:D64)</f>
        <v>0</v>
      </c>
    </row>
    <row r="65" spans="1:5" ht="15" customHeight="1">
      <c r="A65" s="2" t="s">
        <v>41</v>
      </c>
      <c r="B65" s="9"/>
      <c r="C65" s="9"/>
      <c r="D65" s="9"/>
      <c r="E65" s="9"/>
    </row>
    <row r="66" spans="1:5" ht="15" customHeight="1">
      <c r="A66" s="2" t="s">
        <v>42</v>
      </c>
      <c r="B66" s="9"/>
      <c r="C66" s="9"/>
      <c r="D66" s="9"/>
      <c r="E66" s="9"/>
    </row>
    <row r="67" spans="1:5" ht="15" customHeight="1">
      <c r="A67" s="2" t="s">
        <v>43</v>
      </c>
      <c r="B67" s="9"/>
      <c r="C67" s="9"/>
      <c r="D67" s="9"/>
      <c r="E67" s="9"/>
    </row>
    <row r="68" spans="2:5" ht="15" customHeight="1">
      <c r="B68" s="9"/>
      <c r="C68" s="9"/>
      <c r="D68" s="9"/>
      <c r="E68" s="9"/>
    </row>
    <row r="69" spans="1:5" ht="15" customHeight="1">
      <c r="A69" s="2" t="s">
        <v>36</v>
      </c>
      <c r="B69" s="9">
        <f>+SUM(B70:B74)</f>
        <v>87370000</v>
      </c>
      <c r="C69" s="9">
        <f>+SUM(C70:C74)</f>
        <v>151875000</v>
      </c>
      <c r="D69" s="9">
        <f>+SUM(D70:D74)</f>
        <v>171920000</v>
      </c>
      <c r="E69" s="9">
        <f>SUM(B69:D69)</f>
        <v>411165000</v>
      </c>
    </row>
    <row r="70" spans="1:5" ht="15" customHeight="1">
      <c r="A70" s="25" t="s">
        <v>44</v>
      </c>
      <c r="B70" s="9">
        <f>+B47</f>
        <v>87370000</v>
      </c>
      <c r="C70" s="9">
        <f>+C47</f>
        <v>151875000</v>
      </c>
      <c r="D70" s="9">
        <f>+D47</f>
        <v>171920000</v>
      </c>
      <c r="E70" s="9">
        <f>SUM(B70:D70)</f>
        <v>411165000</v>
      </c>
    </row>
    <row r="71" spans="1:5" ht="15" customHeight="1">
      <c r="A71" s="2" t="s">
        <v>40</v>
      </c>
      <c r="B71" s="9"/>
      <c r="C71" s="9"/>
      <c r="D71" s="9"/>
      <c r="E71" s="9"/>
    </row>
    <row r="72" spans="1:5" ht="15" customHeight="1">
      <c r="A72" s="2" t="s">
        <v>41</v>
      </c>
      <c r="B72" s="9"/>
      <c r="C72" s="9"/>
      <c r="D72" s="9"/>
      <c r="E72" s="9"/>
    </row>
    <row r="73" spans="1:5" ht="15" customHeight="1">
      <c r="A73" s="2" t="s">
        <v>42</v>
      </c>
      <c r="B73" s="9"/>
      <c r="C73" s="9"/>
      <c r="D73" s="9"/>
      <c r="E73" s="9"/>
    </row>
    <row r="74" spans="1:5" ht="15" customHeight="1">
      <c r="A74" s="2" t="s">
        <v>43</v>
      </c>
      <c r="B74" s="9"/>
      <c r="C74" s="9"/>
      <c r="D74" s="9"/>
      <c r="E74" s="9"/>
    </row>
    <row r="75" spans="1:5" ht="15" customHeight="1" thickBot="1">
      <c r="A75" s="17" t="s">
        <v>31</v>
      </c>
      <c r="B75" s="20">
        <f>B62+B69</f>
        <v>87370000</v>
      </c>
      <c r="C75" s="20">
        <f>C62+C69</f>
        <v>151875000</v>
      </c>
      <c r="D75" s="20">
        <f>D62+D69</f>
        <v>171920000</v>
      </c>
      <c r="E75" s="20">
        <f>E62+E69</f>
        <v>411165000</v>
      </c>
    </row>
    <row r="76" ht="15" customHeight="1" thickTop="1">
      <c r="A76" s="72" t="s">
        <v>81</v>
      </c>
    </row>
    <row r="79" spans="1:6" ht="15" customHeight="1">
      <c r="A79" s="88" t="s">
        <v>52</v>
      </c>
      <c r="B79" s="88"/>
      <c r="C79" s="88"/>
      <c r="D79" s="88"/>
      <c r="E79" s="88"/>
      <c r="F79" s="24"/>
    </row>
    <row r="80" spans="1:6" ht="15" customHeight="1">
      <c r="A80" s="88" t="s">
        <v>53</v>
      </c>
      <c r="B80" s="88"/>
      <c r="C80" s="88"/>
      <c r="D80" s="88"/>
      <c r="E80" s="88"/>
      <c r="F80" s="24"/>
    </row>
    <row r="81" spans="1:6" ht="15" customHeight="1">
      <c r="A81" s="88" t="s">
        <v>65</v>
      </c>
      <c r="B81" s="88"/>
      <c r="C81" s="88"/>
      <c r="D81" s="88"/>
      <c r="E81" s="88"/>
      <c r="F81" s="24"/>
    </row>
    <row r="82" spans="1:6" ht="15" customHeight="1">
      <c r="A82" s="53"/>
      <c r="B82" s="58"/>
      <c r="C82" s="58"/>
      <c r="D82" s="58"/>
      <c r="E82" s="58"/>
      <c r="F82" s="1"/>
    </row>
    <row r="83" spans="1:5" ht="15" customHeight="1" thickBot="1">
      <c r="A83" s="26" t="s">
        <v>38</v>
      </c>
      <c r="B83" s="10" t="s">
        <v>11</v>
      </c>
      <c r="C83" s="10" t="s">
        <v>12</v>
      </c>
      <c r="D83" s="10" t="s">
        <v>13</v>
      </c>
      <c r="E83" s="10" t="s">
        <v>45</v>
      </c>
    </row>
    <row r="84" spans="1:5" ht="15" customHeight="1">
      <c r="A84" s="53"/>
      <c r="B84" s="58"/>
      <c r="C84" s="58"/>
      <c r="D84" s="58"/>
      <c r="E84" s="58"/>
    </row>
    <row r="85" spans="1:5" ht="15" customHeight="1">
      <c r="A85" s="53" t="s">
        <v>55</v>
      </c>
      <c r="B85" s="58">
        <f>SUM(B86:B87)</f>
        <v>1513914295</v>
      </c>
      <c r="C85" s="58">
        <f aca="true" t="shared" si="1" ref="C85:D87">B99</f>
        <v>1621244295</v>
      </c>
      <c r="D85" s="58">
        <f t="shared" si="1"/>
        <v>1547369295</v>
      </c>
      <c r="E85" s="58">
        <f>B85</f>
        <v>1513914295</v>
      </c>
    </row>
    <row r="86" spans="1:5" ht="15" customHeight="1">
      <c r="A86" s="29" t="s">
        <v>62</v>
      </c>
      <c r="B86" s="24">
        <v>17644312</v>
      </c>
      <c r="C86" s="58">
        <f t="shared" si="1"/>
        <v>17644312</v>
      </c>
      <c r="D86" s="58">
        <f t="shared" si="1"/>
        <v>17644312</v>
      </c>
      <c r="E86" s="2">
        <f>B86</f>
        <v>17644312</v>
      </c>
    </row>
    <row r="87" spans="1:5" ht="15" customHeight="1">
      <c r="A87" s="29" t="s">
        <v>63</v>
      </c>
      <c r="B87" s="24">
        <v>1496269983</v>
      </c>
      <c r="C87" s="58">
        <f t="shared" si="1"/>
        <v>1603599983</v>
      </c>
      <c r="D87" s="58">
        <f t="shared" si="1"/>
        <v>1529724983</v>
      </c>
      <c r="E87" s="2">
        <f>B87</f>
        <v>1496269983</v>
      </c>
    </row>
    <row r="88" spans="1:5" ht="15" customHeight="1">
      <c r="A88" s="28" t="s">
        <v>56</v>
      </c>
      <c r="B88" s="3">
        <f>SUM(B89:B90)</f>
        <v>194700000</v>
      </c>
      <c r="C88" s="35">
        <f>SUM(C89:C90)</f>
        <v>78000000</v>
      </c>
      <c r="D88" s="35">
        <f>SUM(D89:D90)</f>
        <v>149000000</v>
      </c>
      <c r="E88" s="3">
        <f>SUM(E89:E90)</f>
        <v>421700000</v>
      </c>
    </row>
    <row r="89" spans="1:16" ht="15" customHeight="1">
      <c r="A89" s="29" t="s">
        <v>62</v>
      </c>
      <c r="B89" s="1">
        <v>0</v>
      </c>
      <c r="C89" s="1">
        <v>0</v>
      </c>
      <c r="D89" s="1">
        <v>0</v>
      </c>
      <c r="E89" s="1">
        <f>SUM(B89:D89)</f>
        <v>0</v>
      </c>
      <c r="G89" s="46"/>
      <c r="H89" s="47"/>
      <c r="I89" s="47"/>
      <c r="J89" s="47"/>
      <c r="K89" s="47"/>
      <c r="L89" s="47"/>
      <c r="M89" s="47"/>
      <c r="N89" s="47"/>
      <c r="O89" s="47"/>
      <c r="P89" s="47"/>
    </row>
    <row r="90" spans="1:16" ht="15" customHeight="1">
      <c r="A90" s="29" t="s">
        <v>63</v>
      </c>
      <c r="B90" s="70">
        <v>194700000</v>
      </c>
      <c r="C90" s="1">
        <v>78000000</v>
      </c>
      <c r="D90" s="1">
        <v>149000000</v>
      </c>
      <c r="E90" s="1">
        <f>SUM(B90:D90)</f>
        <v>421700000</v>
      </c>
      <c r="G90" s="49"/>
      <c r="H90" s="49"/>
      <c r="I90" s="49"/>
      <c r="J90" s="49"/>
      <c r="K90" s="49"/>
      <c r="L90" s="49"/>
      <c r="M90" s="49"/>
      <c r="N90" s="49"/>
      <c r="O90" s="49"/>
      <c r="P90" s="47"/>
    </row>
    <row r="91" spans="1:15" ht="15" customHeight="1">
      <c r="A91" s="28" t="s">
        <v>57</v>
      </c>
      <c r="B91" s="35">
        <f aca="true" t="shared" si="2" ref="B91:D93">+B85+B88</f>
        <v>1708614295</v>
      </c>
      <c r="C91" s="35">
        <f t="shared" si="2"/>
        <v>1699244295</v>
      </c>
      <c r="D91" s="35">
        <f t="shared" si="2"/>
        <v>1696369295</v>
      </c>
      <c r="E91" s="3">
        <f>E88+E85</f>
        <v>1935614295</v>
      </c>
      <c r="G91" s="48"/>
      <c r="M91" s="49"/>
      <c r="N91" s="49"/>
      <c r="O91" s="49"/>
    </row>
    <row r="92" spans="1:7" ht="15" customHeight="1">
      <c r="A92" s="29" t="s">
        <v>62</v>
      </c>
      <c r="B92" s="1">
        <f t="shared" si="2"/>
        <v>17644312</v>
      </c>
      <c r="C92" s="24">
        <f t="shared" si="2"/>
        <v>17644312</v>
      </c>
      <c r="D92" s="24">
        <f t="shared" si="2"/>
        <v>17644312</v>
      </c>
      <c r="E92" s="2">
        <f>E89+E86</f>
        <v>17644312</v>
      </c>
      <c r="G92" s="43"/>
    </row>
    <row r="93" spans="1:5" ht="15" customHeight="1">
      <c r="A93" s="29" t="s">
        <v>63</v>
      </c>
      <c r="B93" s="1">
        <f t="shared" si="2"/>
        <v>1690969983</v>
      </c>
      <c r="C93" s="24">
        <f t="shared" si="2"/>
        <v>1681599983</v>
      </c>
      <c r="D93" s="24">
        <f t="shared" si="2"/>
        <v>1678724983</v>
      </c>
      <c r="E93" s="2">
        <f>E90+E87</f>
        <v>1917969983</v>
      </c>
    </row>
    <row r="94" spans="1:6" ht="15" customHeight="1">
      <c r="A94" s="28" t="s">
        <v>58</v>
      </c>
      <c r="B94" s="80">
        <f>SUM(B95:B98)</f>
        <v>87370000</v>
      </c>
      <c r="C94" s="80">
        <f>SUM(C95:C98)</f>
        <v>151875000</v>
      </c>
      <c r="D94" s="80">
        <f>SUM(D95:D98)</f>
        <v>171920000</v>
      </c>
      <c r="E94" s="80">
        <f>SUM(B94:D94)</f>
        <v>411165000</v>
      </c>
      <c r="F94" s="63"/>
    </row>
    <row r="95" spans="1:5" ht="15" customHeight="1">
      <c r="A95" s="29" t="s">
        <v>62</v>
      </c>
      <c r="B95" s="72">
        <f>B62</f>
        <v>0</v>
      </c>
      <c r="C95" s="72">
        <f>C62</f>
        <v>0</v>
      </c>
      <c r="D95" s="72">
        <f>D62</f>
        <v>0</v>
      </c>
      <c r="E95" s="72">
        <f>E62</f>
        <v>0</v>
      </c>
    </row>
    <row r="96" spans="1:5" s="51" customFormat="1" ht="15" customHeight="1">
      <c r="A96" s="71" t="s">
        <v>69</v>
      </c>
      <c r="B96" s="70"/>
      <c r="C96" s="70"/>
      <c r="D96" s="70"/>
      <c r="E96" s="70"/>
    </row>
    <row r="97" spans="1:5" s="51" customFormat="1" ht="15" customHeight="1">
      <c r="A97" s="71" t="s">
        <v>70</v>
      </c>
      <c r="B97" s="70"/>
      <c r="C97" s="70"/>
      <c r="D97" s="70"/>
      <c r="E97" s="70"/>
    </row>
    <row r="98" spans="1:5" ht="15" customHeight="1">
      <c r="A98" s="29" t="s">
        <v>63</v>
      </c>
      <c r="B98" s="1">
        <f>B69</f>
        <v>87370000</v>
      </c>
      <c r="C98" s="24">
        <f>C69</f>
        <v>151875000</v>
      </c>
      <c r="D98" s="24">
        <f>D69</f>
        <v>171920000</v>
      </c>
      <c r="E98" s="83">
        <f>SUM(B98:D98)</f>
        <v>411165000</v>
      </c>
    </row>
    <row r="99" spans="1:5" ht="15" customHeight="1">
      <c r="A99" s="28" t="s">
        <v>59</v>
      </c>
      <c r="B99" s="3">
        <f aca="true" t="shared" si="3" ref="B99:D100">+B91-B94</f>
        <v>1621244295</v>
      </c>
      <c r="C99" s="35">
        <f t="shared" si="3"/>
        <v>1547369295</v>
      </c>
      <c r="D99" s="35">
        <f t="shared" si="3"/>
        <v>1524449295</v>
      </c>
      <c r="E99" s="3">
        <f>E91-E94</f>
        <v>1524449295</v>
      </c>
    </row>
    <row r="100" spans="1:5" ht="15" customHeight="1">
      <c r="A100" s="29" t="s">
        <v>62</v>
      </c>
      <c r="B100" s="37">
        <f t="shared" si="3"/>
        <v>17644312</v>
      </c>
      <c r="C100" s="37">
        <f t="shared" si="3"/>
        <v>17644312</v>
      </c>
      <c r="D100" s="37">
        <f t="shared" si="3"/>
        <v>17644312</v>
      </c>
      <c r="E100" s="2">
        <f>E92-E95</f>
        <v>17644312</v>
      </c>
    </row>
    <row r="101" spans="1:5" ht="15" customHeight="1">
      <c r="A101" s="29" t="s">
        <v>63</v>
      </c>
      <c r="B101" s="37">
        <f>+B93-B98</f>
        <v>1603599983</v>
      </c>
      <c r="C101" s="37">
        <f>+C93-C98</f>
        <v>1529724983</v>
      </c>
      <c r="D101" s="37">
        <f>+D93-D98</f>
        <v>1506804983</v>
      </c>
      <c r="E101" s="2">
        <f>E93-E98</f>
        <v>1506804983</v>
      </c>
    </row>
    <row r="102" spans="1:5" ht="15" customHeight="1" thickBot="1">
      <c r="A102" s="30"/>
      <c r="B102" s="31"/>
      <c r="C102" s="31"/>
      <c r="D102" s="31"/>
      <c r="E102" s="31"/>
    </row>
    <row r="103" ht="15" customHeight="1" thickTop="1">
      <c r="A103" s="72" t="s">
        <v>81</v>
      </c>
    </row>
    <row r="107" ht="15" customHeight="1">
      <c r="A107" s="81" t="s">
        <v>83</v>
      </c>
    </row>
  </sheetData>
  <sheetProtection/>
  <mergeCells count="13">
    <mergeCell ref="A81:E81"/>
    <mergeCell ref="A79:E79"/>
    <mergeCell ref="A80:E80"/>
    <mergeCell ref="A56:E56"/>
    <mergeCell ref="A57:E57"/>
    <mergeCell ref="A8:F8"/>
    <mergeCell ref="A1:F1"/>
    <mergeCell ref="A9:F9"/>
    <mergeCell ref="A34:E34"/>
    <mergeCell ref="A35:E35"/>
    <mergeCell ref="A36:E36"/>
    <mergeCell ref="A58:E58"/>
    <mergeCell ref="B2:E2"/>
  </mergeCells>
  <printOptions horizontalCentered="1" verticalCentered="1"/>
  <pageMargins left="0.11811023622047245" right="0" top="0" bottom="0" header="0" footer="0"/>
  <pageSetup horizontalDpi="600" verticalDpi="600" orientation="portrait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6"/>
  <sheetViews>
    <sheetView zoomScale="80" zoomScaleNormal="80" zoomScalePageLayoutView="0" workbookViewId="0" topLeftCell="A1">
      <selection activeCell="A31" sqref="A31"/>
    </sheetView>
  </sheetViews>
  <sheetFormatPr defaultColWidth="11.57421875" defaultRowHeight="15"/>
  <cols>
    <col min="1" max="1" width="54.28125" style="2" customWidth="1"/>
    <col min="2" max="2" width="19.57421875" style="2" customWidth="1"/>
    <col min="3" max="3" width="20.7109375" style="2" customWidth="1"/>
    <col min="4" max="4" width="19.7109375" style="2" customWidth="1"/>
    <col min="5" max="5" width="22.28125" style="2" customWidth="1"/>
    <col min="6" max="6" width="20.00390625" style="2" customWidth="1"/>
    <col min="7" max="15" width="15.57421875" style="2" customWidth="1"/>
    <col min="16" max="16384" width="11.57421875" style="2" customWidth="1"/>
  </cols>
  <sheetData>
    <row r="1" spans="1:6" ht="15" customHeight="1">
      <c r="A1" s="88" t="s">
        <v>0</v>
      </c>
      <c r="B1" s="88"/>
      <c r="C1" s="88"/>
      <c r="D1" s="88"/>
      <c r="E1" s="88"/>
      <c r="F1" s="88"/>
    </row>
    <row r="2" spans="1:6" ht="15" customHeight="1">
      <c r="A2" s="4" t="s">
        <v>3</v>
      </c>
      <c r="B2" s="90" t="s">
        <v>74</v>
      </c>
      <c r="C2" s="90"/>
      <c r="D2" s="90"/>
      <c r="E2" s="90"/>
      <c r="F2" s="6"/>
    </row>
    <row r="3" spans="1:6" ht="15" customHeight="1">
      <c r="A3" s="4" t="s">
        <v>5</v>
      </c>
      <c r="B3" s="5" t="s">
        <v>6</v>
      </c>
      <c r="C3" s="7"/>
      <c r="D3" s="6"/>
      <c r="E3" s="6"/>
      <c r="F3" s="6"/>
    </row>
    <row r="4" spans="1:6" ht="15" customHeight="1">
      <c r="A4" s="4" t="s">
        <v>7</v>
      </c>
      <c r="B4" s="6" t="s">
        <v>8</v>
      </c>
      <c r="C4" s="7"/>
      <c r="D4" s="6"/>
      <c r="E4" s="6"/>
      <c r="F4" s="6"/>
    </row>
    <row r="5" spans="1:6" ht="15" customHeight="1">
      <c r="A5" s="4" t="s">
        <v>66</v>
      </c>
      <c r="B5" s="8" t="s">
        <v>76</v>
      </c>
      <c r="C5" s="6"/>
      <c r="D5" s="6"/>
      <c r="E5" s="6"/>
      <c r="F5" s="6"/>
    </row>
    <row r="6" spans="1:6" ht="15" customHeight="1">
      <c r="A6" s="4"/>
      <c r="B6" s="8"/>
      <c r="C6" s="6"/>
      <c r="D6" s="6"/>
      <c r="E6" s="6"/>
      <c r="F6" s="6"/>
    </row>
    <row r="7" spans="1:2" ht="15" customHeight="1">
      <c r="A7" s="9"/>
      <c r="B7" s="9"/>
    </row>
    <row r="8" spans="1:6" ht="15" customHeight="1">
      <c r="A8" s="88" t="s">
        <v>1</v>
      </c>
      <c r="B8" s="88"/>
      <c r="C8" s="88"/>
      <c r="D8" s="88"/>
      <c r="E8" s="88"/>
      <c r="F8" s="88"/>
    </row>
    <row r="9" spans="1:6" ht="15" customHeight="1">
      <c r="A9" s="88" t="s">
        <v>2</v>
      </c>
      <c r="B9" s="88"/>
      <c r="C9" s="88"/>
      <c r="D9" s="88"/>
      <c r="E9" s="88"/>
      <c r="F9" s="88"/>
    </row>
    <row r="10" ht="15" customHeight="1"/>
    <row r="11" spans="1:6" ht="15" customHeight="1" thickBot="1">
      <c r="A11" s="10" t="s">
        <v>9</v>
      </c>
      <c r="B11" s="10" t="s">
        <v>10</v>
      </c>
      <c r="C11" s="32" t="s">
        <v>14</v>
      </c>
      <c r="D11" s="32" t="s">
        <v>15</v>
      </c>
      <c r="E11" s="32" t="s">
        <v>16</v>
      </c>
      <c r="F11" s="32" t="s">
        <v>46</v>
      </c>
    </row>
    <row r="12" spans="1:6" ht="15" customHeight="1">
      <c r="A12" s="11"/>
      <c r="B12" s="11"/>
      <c r="C12" s="11"/>
      <c r="D12" s="11"/>
      <c r="E12" s="11"/>
      <c r="F12" s="11"/>
    </row>
    <row r="13" ht="15" customHeight="1">
      <c r="A13" s="12" t="s">
        <v>24</v>
      </c>
    </row>
    <row r="14" spans="1:6" ht="15" customHeight="1">
      <c r="A14" s="13" t="s">
        <v>25</v>
      </c>
      <c r="B14" s="2" t="s">
        <v>26</v>
      </c>
      <c r="C14" s="14">
        <v>29</v>
      </c>
      <c r="D14" s="14">
        <v>90</v>
      </c>
      <c r="E14" s="14">
        <v>126</v>
      </c>
      <c r="F14" s="15">
        <f>SUM(C14:E14)</f>
        <v>245</v>
      </c>
    </row>
    <row r="15" spans="1:6" ht="15" customHeight="1">
      <c r="A15" s="13" t="s">
        <v>27</v>
      </c>
      <c r="B15" s="2" t="s">
        <v>26</v>
      </c>
      <c r="C15" s="14">
        <v>34</v>
      </c>
      <c r="D15" s="14"/>
      <c r="E15" s="14"/>
      <c r="F15" s="15">
        <f>SUM(C15:E15)</f>
        <v>34</v>
      </c>
    </row>
    <row r="16" spans="1:6" ht="15" customHeight="1">
      <c r="A16" s="12" t="s">
        <v>28</v>
      </c>
      <c r="C16" s="14"/>
      <c r="D16" s="14"/>
      <c r="E16" s="14"/>
      <c r="F16" s="15"/>
    </row>
    <row r="17" spans="1:6" ht="15" customHeight="1">
      <c r="A17" s="13" t="s">
        <v>25</v>
      </c>
      <c r="C17" s="14"/>
      <c r="D17" s="14"/>
      <c r="E17" s="14"/>
      <c r="F17" s="15"/>
    </row>
    <row r="18" spans="1:6" s="37" customFormat="1" ht="15" customHeight="1">
      <c r="A18" s="13"/>
      <c r="B18" s="43" t="s">
        <v>29</v>
      </c>
      <c r="C18" s="14"/>
      <c r="D18" s="14"/>
      <c r="E18" s="14"/>
      <c r="F18" s="39"/>
    </row>
    <row r="19" spans="1:6" s="37" customFormat="1" ht="15" customHeight="1">
      <c r="A19" s="44" t="s">
        <v>67</v>
      </c>
      <c r="B19" s="37" t="s">
        <v>26</v>
      </c>
      <c r="C19" s="14">
        <v>0</v>
      </c>
      <c r="D19" s="14">
        <v>0</v>
      </c>
      <c r="E19" s="14">
        <v>0</v>
      </c>
      <c r="F19" s="39">
        <f>SUM(C19:E19)</f>
        <v>0</v>
      </c>
    </row>
    <row r="20" spans="1:6" ht="15" customHeight="1">
      <c r="A20" s="44" t="s">
        <v>68</v>
      </c>
      <c r="B20" s="43" t="s">
        <v>26</v>
      </c>
      <c r="C20" s="14">
        <v>0</v>
      </c>
      <c r="D20" s="14">
        <v>0</v>
      </c>
      <c r="E20" s="14">
        <v>0</v>
      </c>
      <c r="F20" s="15">
        <f>SUM(C20:E20)</f>
        <v>0</v>
      </c>
    </row>
    <row r="21" spans="1:6" ht="15" customHeight="1">
      <c r="A21" s="13"/>
      <c r="C21" s="14"/>
      <c r="D21" s="14"/>
      <c r="E21" s="14"/>
      <c r="F21" s="15"/>
    </row>
    <row r="22" spans="1:6" ht="15" customHeight="1">
      <c r="A22" s="13" t="s">
        <v>27</v>
      </c>
      <c r="C22" s="14"/>
      <c r="D22" s="14"/>
      <c r="E22" s="14"/>
      <c r="F22" s="15"/>
    </row>
    <row r="23" spans="1:6" ht="15" customHeight="1">
      <c r="A23" s="13"/>
      <c r="B23" s="2" t="s">
        <v>26</v>
      </c>
      <c r="C23" s="14"/>
      <c r="D23" s="14"/>
      <c r="E23" s="14"/>
      <c r="F23" s="15">
        <f>SUM(C23:E23)</f>
        <v>0</v>
      </c>
    </row>
    <row r="24" spans="1:6" ht="15" customHeight="1">
      <c r="A24" s="13"/>
      <c r="B24" s="2" t="s">
        <v>29</v>
      </c>
      <c r="C24" s="14"/>
      <c r="D24" s="14"/>
      <c r="E24" s="14"/>
      <c r="F24" s="15">
        <f>SUM(C24:E24)</f>
        <v>0</v>
      </c>
    </row>
    <row r="25" spans="1:6" ht="15" customHeight="1">
      <c r="A25" s="79" t="s">
        <v>30</v>
      </c>
      <c r="C25" s="81">
        <f>SUM(C26:C27)</f>
        <v>0</v>
      </c>
      <c r="D25" s="81">
        <f>SUM(D26:D27)</f>
        <v>0</v>
      </c>
      <c r="E25" s="81">
        <f>SUM(E26:E27)</f>
        <v>0</v>
      </c>
      <c r="F25" s="81">
        <f>SUM(F26:F27)</f>
        <v>0</v>
      </c>
    </row>
    <row r="26" spans="1:6" ht="15" customHeight="1">
      <c r="A26" s="13" t="s">
        <v>25</v>
      </c>
      <c r="B26" s="2" t="s">
        <v>26</v>
      </c>
      <c r="C26" s="14"/>
      <c r="D26" s="14"/>
      <c r="E26" s="14"/>
      <c r="F26" s="15">
        <f>SUM(C26:E26)</f>
        <v>0</v>
      </c>
    </row>
    <row r="27" spans="1:6" ht="15" customHeight="1">
      <c r="A27" s="13" t="s">
        <v>27</v>
      </c>
      <c r="B27" s="2" t="s">
        <v>26</v>
      </c>
      <c r="C27" s="14"/>
      <c r="D27" s="14"/>
      <c r="E27" s="14"/>
      <c r="F27" s="15">
        <f>SUM(C27:E27)</f>
        <v>0</v>
      </c>
    </row>
    <row r="28" ht="15" customHeight="1"/>
    <row r="29" spans="1:7" ht="15" customHeight="1" thickBot="1">
      <c r="A29" s="45" t="s">
        <v>31</v>
      </c>
      <c r="B29" s="45"/>
      <c r="C29" s="78">
        <f>C14+C15+C19+C23+C25</f>
        <v>63</v>
      </c>
      <c r="D29" s="78">
        <f>D14+D15+D19+D23+D25</f>
        <v>90</v>
      </c>
      <c r="E29" s="78">
        <f>E14+E15+E19+E23+E25</f>
        <v>126</v>
      </c>
      <c r="F29" s="78">
        <f>F14+F15+F19+F23+F25</f>
        <v>279</v>
      </c>
      <c r="G29" s="63" t="s">
        <v>82</v>
      </c>
    </row>
    <row r="30" spans="1:15" ht="15" customHeight="1" thickTop="1">
      <c r="A30" s="18" t="s">
        <v>64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ht="15" customHeight="1">
      <c r="A31" s="91" t="s">
        <v>81</v>
      </c>
    </row>
    <row r="32" ht="15" customHeight="1"/>
    <row r="33" ht="15" customHeight="1"/>
    <row r="34" spans="1:5" ht="15" customHeight="1">
      <c r="A34" s="89" t="s">
        <v>32</v>
      </c>
      <c r="B34" s="89"/>
      <c r="C34" s="89"/>
      <c r="D34" s="89"/>
      <c r="E34" s="89"/>
    </row>
    <row r="35" spans="1:5" ht="15" customHeight="1">
      <c r="A35" s="88" t="s">
        <v>33</v>
      </c>
      <c r="B35" s="88"/>
      <c r="C35" s="88"/>
      <c r="D35" s="88"/>
      <c r="E35" s="88"/>
    </row>
    <row r="36" spans="1:14" ht="15" customHeight="1">
      <c r="A36" s="88" t="s">
        <v>65</v>
      </c>
      <c r="B36" s="88"/>
      <c r="C36" s="88"/>
      <c r="D36" s="88"/>
      <c r="E36" s="88"/>
      <c r="F36" s="14"/>
      <c r="G36" s="14"/>
      <c r="H36" s="14"/>
      <c r="I36" s="14"/>
      <c r="J36" s="14"/>
      <c r="K36" s="14"/>
      <c r="L36" s="14"/>
      <c r="M36" s="14"/>
      <c r="N36" s="14"/>
    </row>
    <row r="37" ht="15" customHeight="1"/>
    <row r="38" spans="1:5" ht="15" customHeight="1" thickBot="1">
      <c r="A38" s="10" t="s">
        <v>9</v>
      </c>
      <c r="B38" s="32" t="s">
        <v>14</v>
      </c>
      <c r="C38" s="32" t="s">
        <v>15</v>
      </c>
      <c r="D38" s="32" t="s">
        <v>16</v>
      </c>
      <c r="E38" s="32" t="s">
        <v>46</v>
      </c>
    </row>
    <row r="39" ht="15" customHeight="1"/>
    <row r="40" spans="1:5" ht="15" customHeight="1">
      <c r="A40" s="2" t="s">
        <v>34</v>
      </c>
      <c r="B40" s="9">
        <f>+SUM(B41:B44)</f>
        <v>67900000</v>
      </c>
      <c r="C40" s="9">
        <f>+SUM(C41:C44)</f>
        <v>229370000</v>
      </c>
      <c r="D40" s="9">
        <f>+SUM(D41:D44)</f>
        <v>339232800</v>
      </c>
      <c r="E40" s="9">
        <f>SUM(E41:E44)</f>
        <v>636502800</v>
      </c>
    </row>
    <row r="41" spans="1:5" ht="15" customHeight="1">
      <c r="A41" s="13" t="s">
        <v>24</v>
      </c>
      <c r="B41" s="9">
        <v>67900000</v>
      </c>
      <c r="C41" s="9">
        <v>229370000</v>
      </c>
      <c r="D41" s="9">
        <v>339232800</v>
      </c>
      <c r="E41" s="4">
        <f>SUM(B41:D41)</f>
        <v>636502800</v>
      </c>
    </row>
    <row r="42" spans="1:5" ht="15" customHeight="1">
      <c r="A42" s="13" t="s">
        <v>28</v>
      </c>
      <c r="B42" s="9"/>
      <c r="C42" s="9"/>
      <c r="D42" s="9"/>
      <c r="E42" s="4">
        <f>SUM(B42:D42)</f>
        <v>0</v>
      </c>
    </row>
    <row r="43" spans="1:5" ht="15" customHeight="1">
      <c r="A43" s="13" t="s">
        <v>30</v>
      </c>
      <c r="B43" s="9"/>
      <c r="C43" s="9"/>
      <c r="D43" s="9"/>
      <c r="E43" s="4">
        <f>SUM(B43:D43)</f>
        <v>0</v>
      </c>
    </row>
    <row r="44" spans="1:5" ht="15" customHeight="1">
      <c r="A44" s="13" t="s">
        <v>35</v>
      </c>
      <c r="B44" s="9"/>
      <c r="C44" s="9"/>
      <c r="D44" s="9"/>
      <c r="E44" s="4">
        <f>SUM(B44:D44)</f>
        <v>0</v>
      </c>
    </row>
    <row r="45" spans="1:5" ht="15" customHeight="1">
      <c r="A45" s="12"/>
      <c r="B45" s="9"/>
      <c r="C45" s="9"/>
      <c r="D45" s="9"/>
      <c r="E45" s="9"/>
    </row>
    <row r="46" spans="1:5" ht="15" customHeight="1">
      <c r="A46" s="2" t="s">
        <v>36</v>
      </c>
      <c r="B46" s="9">
        <f>+SUM(B47:B50)</f>
        <v>71300000</v>
      </c>
      <c r="C46" s="9">
        <f>+SUM(C47:C50)</f>
        <v>0</v>
      </c>
      <c r="D46" s="9">
        <f>+SUM(D47:D50)</f>
        <v>0</v>
      </c>
      <c r="E46" s="9">
        <f>SUM(E47:E50)</f>
        <v>71300000</v>
      </c>
    </row>
    <row r="47" spans="1:5" ht="15" customHeight="1">
      <c r="A47" s="13" t="s">
        <v>24</v>
      </c>
      <c r="B47" s="9">
        <v>71300000</v>
      </c>
      <c r="C47" s="9"/>
      <c r="D47" s="9"/>
      <c r="E47" s="4">
        <f>SUM(B47:D47)</f>
        <v>71300000</v>
      </c>
    </row>
    <row r="48" spans="1:5" ht="15" customHeight="1">
      <c r="A48" s="13" t="s">
        <v>28</v>
      </c>
      <c r="B48" s="9"/>
      <c r="C48" s="9"/>
      <c r="D48" s="9"/>
      <c r="E48" s="4">
        <f>SUM(B48:D48)</f>
        <v>0</v>
      </c>
    </row>
    <row r="49" spans="1:5" ht="15" customHeight="1">
      <c r="A49" s="13" t="s">
        <v>30</v>
      </c>
      <c r="B49" s="9"/>
      <c r="C49" s="9"/>
      <c r="D49" s="9"/>
      <c r="E49" s="4">
        <f>SUM(B49:D49)</f>
        <v>0</v>
      </c>
    </row>
    <row r="50" spans="1:5" ht="15" customHeight="1">
      <c r="A50" s="13" t="s">
        <v>35</v>
      </c>
      <c r="B50" s="9"/>
      <c r="C50" s="9"/>
      <c r="D50" s="9"/>
      <c r="E50" s="4">
        <f>SUM(B50:D50)</f>
        <v>0</v>
      </c>
    </row>
    <row r="51" spans="2:5" ht="15" customHeight="1">
      <c r="B51" s="9"/>
      <c r="C51" s="9"/>
      <c r="D51" s="9"/>
      <c r="E51" s="9"/>
    </row>
    <row r="52" spans="1:5" ht="15" customHeight="1" thickBot="1">
      <c r="A52" s="45" t="s">
        <v>31</v>
      </c>
      <c r="B52" s="20">
        <f>B40+B46</f>
        <v>139200000</v>
      </c>
      <c r="C52" s="20">
        <f>C40+C46</f>
        <v>229370000</v>
      </c>
      <c r="D52" s="20">
        <f>D40+D46</f>
        <v>339232800</v>
      </c>
      <c r="E52" s="20">
        <f>E40+E46</f>
        <v>707802800</v>
      </c>
    </row>
    <row r="53" ht="15" customHeight="1" thickTop="1">
      <c r="A53" s="57" t="s">
        <v>73</v>
      </c>
    </row>
    <row r="54" ht="15" customHeight="1"/>
    <row r="55" ht="15" customHeight="1"/>
    <row r="56" spans="1:5" ht="15" customHeight="1">
      <c r="A56" s="88" t="s">
        <v>37</v>
      </c>
      <c r="B56" s="88"/>
      <c r="C56" s="88"/>
      <c r="D56" s="88"/>
      <c r="E56" s="88"/>
    </row>
    <row r="57" spans="1:5" ht="15" customHeight="1">
      <c r="A57" s="88" t="s">
        <v>33</v>
      </c>
      <c r="B57" s="88"/>
      <c r="C57" s="88"/>
      <c r="D57" s="88"/>
      <c r="E57" s="88"/>
    </row>
    <row r="58" spans="1:14" ht="15" customHeight="1">
      <c r="A58" s="88" t="s">
        <v>65</v>
      </c>
      <c r="B58" s="88"/>
      <c r="C58" s="88"/>
      <c r="D58" s="88"/>
      <c r="E58" s="88"/>
      <c r="F58" s="14"/>
      <c r="G58" s="14"/>
      <c r="H58" s="14"/>
      <c r="I58" s="14"/>
      <c r="J58" s="14"/>
      <c r="K58" s="14"/>
      <c r="L58" s="14"/>
      <c r="M58" s="14"/>
      <c r="N58" s="14"/>
    </row>
    <row r="59" ht="15" customHeight="1">
      <c r="A59" s="21"/>
    </row>
    <row r="60" spans="1:5" ht="15" customHeight="1" thickBot="1">
      <c r="A60" s="22" t="s">
        <v>38</v>
      </c>
      <c r="B60" s="32" t="s">
        <v>14</v>
      </c>
      <c r="C60" s="32" t="s">
        <v>15</v>
      </c>
      <c r="D60" s="32" t="s">
        <v>16</v>
      </c>
      <c r="E60" s="32" t="s">
        <v>46</v>
      </c>
    </row>
    <row r="61" ht="15" customHeight="1"/>
    <row r="62" spans="1:6" ht="15" customHeight="1">
      <c r="A62" s="2" t="s">
        <v>34</v>
      </c>
      <c r="B62" s="64">
        <f>+SUM(B63:B64)</f>
        <v>67900000</v>
      </c>
      <c r="C62" s="64">
        <f>+SUM(C63:C64)</f>
        <v>229370000</v>
      </c>
      <c r="D62" s="64">
        <f>+SUM(D63:D64)</f>
        <v>339232800</v>
      </c>
      <c r="E62" s="64">
        <f>+SUM(E63:E64)</f>
        <v>636502800</v>
      </c>
      <c r="F62" s="63"/>
    </row>
    <row r="63" spans="1:5" ht="15" customHeight="1">
      <c r="A63" s="13" t="s">
        <v>39</v>
      </c>
      <c r="B63" s="64"/>
      <c r="C63" s="64"/>
      <c r="D63" s="64"/>
      <c r="E63" s="64">
        <f>SUM(B63:D63)</f>
        <v>0</v>
      </c>
    </row>
    <row r="64" spans="1:6" ht="15" customHeight="1">
      <c r="A64" s="13" t="s">
        <v>61</v>
      </c>
      <c r="B64" s="64">
        <v>67900000</v>
      </c>
      <c r="C64" s="64">
        <v>229370000</v>
      </c>
      <c r="D64" s="64">
        <v>339232800</v>
      </c>
      <c r="E64" s="64">
        <f>SUM(B64:D64)</f>
        <v>636502800</v>
      </c>
      <c r="F64" s="63"/>
    </row>
    <row r="65" spans="1:5" ht="15" customHeight="1">
      <c r="A65" s="51" t="s">
        <v>71</v>
      </c>
      <c r="B65" s="9"/>
      <c r="C65" s="9"/>
      <c r="D65" s="9"/>
      <c r="E65" s="9">
        <f>SUM(B65:D65)</f>
        <v>0</v>
      </c>
    </row>
    <row r="66" spans="1:5" ht="15" customHeight="1">
      <c r="A66" s="2" t="s">
        <v>42</v>
      </c>
      <c r="B66" s="9"/>
      <c r="C66" s="9"/>
      <c r="D66" s="9"/>
      <c r="E66" s="9"/>
    </row>
    <row r="67" spans="1:5" ht="15" customHeight="1">
      <c r="A67" s="2" t="s">
        <v>43</v>
      </c>
      <c r="B67" s="9"/>
      <c r="C67" s="9"/>
      <c r="D67" s="9"/>
      <c r="E67" s="9"/>
    </row>
    <row r="68" spans="2:5" ht="15" customHeight="1">
      <c r="B68" s="9"/>
      <c r="C68" s="9"/>
      <c r="D68" s="9"/>
      <c r="E68" s="9"/>
    </row>
    <row r="69" spans="1:5" ht="15" customHeight="1">
      <c r="A69" s="2" t="s">
        <v>36</v>
      </c>
      <c r="B69" s="9">
        <f>+SUM(B70:B74)</f>
        <v>71300000</v>
      </c>
      <c r="C69" s="9">
        <f>+SUM(C70:C74)</f>
        <v>0</v>
      </c>
      <c r="D69" s="9">
        <f>+SUM(D70:D74)</f>
        <v>0</v>
      </c>
      <c r="E69" s="9">
        <f>SUM(B69:D69)</f>
        <v>71300000</v>
      </c>
    </row>
    <row r="70" spans="1:5" ht="15" customHeight="1">
      <c r="A70" s="13" t="s">
        <v>44</v>
      </c>
      <c r="B70" s="9">
        <v>71300000</v>
      </c>
      <c r="C70" s="9"/>
      <c r="D70" s="9"/>
      <c r="E70" s="9">
        <f>SUM(B70:D70)</f>
        <v>71300000</v>
      </c>
    </row>
    <row r="71" spans="1:5" ht="15" customHeight="1">
      <c r="A71" s="2" t="s">
        <v>40</v>
      </c>
      <c r="B71" s="9"/>
      <c r="C71" s="9"/>
      <c r="D71" s="9"/>
      <c r="E71" s="9"/>
    </row>
    <row r="72" spans="1:5" ht="15" customHeight="1">
      <c r="A72" s="2" t="s">
        <v>41</v>
      </c>
      <c r="B72" s="9"/>
      <c r="C72" s="9"/>
      <c r="D72" s="9"/>
      <c r="E72" s="9"/>
    </row>
    <row r="73" spans="1:5" ht="15" customHeight="1">
      <c r="A73" s="2" t="s">
        <v>42</v>
      </c>
      <c r="B73" s="9"/>
      <c r="C73" s="9"/>
      <c r="D73" s="9"/>
      <c r="E73" s="9"/>
    </row>
    <row r="74" spans="1:5" ht="15" customHeight="1">
      <c r="A74" s="2" t="s">
        <v>43</v>
      </c>
      <c r="B74" s="9"/>
      <c r="C74" s="9"/>
      <c r="D74" s="9"/>
      <c r="E74" s="9"/>
    </row>
    <row r="75" spans="1:5" ht="15" customHeight="1" thickBot="1">
      <c r="A75" s="45" t="s">
        <v>31</v>
      </c>
      <c r="B75" s="20">
        <f>B62+B69</f>
        <v>139200000</v>
      </c>
      <c r="C75" s="20">
        <f>C62+C69</f>
        <v>229370000</v>
      </c>
      <c r="D75" s="20">
        <f>D62+D69</f>
        <v>339232800</v>
      </c>
      <c r="E75" s="20">
        <f>E62+E69</f>
        <v>707802800</v>
      </c>
    </row>
    <row r="76" ht="15" customHeight="1" thickTop="1">
      <c r="A76" s="57" t="s">
        <v>73</v>
      </c>
    </row>
    <row r="77" ht="15" customHeight="1"/>
    <row r="78" ht="15" customHeight="1"/>
    <row r="79" spans="1:5" ht="15" customHeight="1">
      <c r="A79" s="88" t="s">
        <v>52</v>
      </c>
      <c r="B79" s="88"/>
      <c r="C79" s="88"/>
      <c r="D79" s="88"/>
      <c r="E79" s="88"/>
    </row>
    <row r="80" spans="1:5" ht="15" customHeight="1">
      <c r="A80" s="88" t="s">
        <v>53</v>
      </c>
      <c r="B80" s="88"/>
      <c r="C80" s="88"/>
      <c r="D80" s="88"/>
      <c r="E80" s="88"/>
    </row>
    <row r="81" spans="1:5" ht="15" customHeight="1">
      <c r="A81" s="88" t="s">
        <v>65</v>
      </c>
      <c r="B81" s="88"/>
      <c r="C81" s="88"/>
      <c r="D81" s="88"/>
      <c r="E81" s="88"/>
    </row>
    <row r="82" spans="1:5" ht="15" customHeight="1">
      <c r="A82" s="53"/>
      <c r="B82" s="58"/>
      <c r="C82" s="58"/>
      <c r="D82" s="58"/>
      <c r="E82" s="58"/>
    </row>
    <row r="83" spans="1:5" ht="15" customHeight="1" thickBot="1">
      <c r="A83" s="26" t="s">
        <v>38</v>
      </c>
      <c r="B83" s="32" t="s">
        <v>14</v>
      </c>
      <c r="C83" s="32" t="s">
        <v>15</v>
      </c>
      <c r="D83" s="32" t="s">
        <v>16</v>
      </c>
      <c r="E83" s="32" t="s">
        <v>46</v>
      </c>
    </row>
    <row r="84" spans="1:5" ht="15" customHeight="1">
      <c r="A84" s="53"/>
      <c r="B84" s="58"/>
      <c r="C84" s="58"/>
      <c r="D84" s="58"/>
      <c r="E84" s="58"/>
    </row>
    <row r="85" spans="1:5" ht="15" customHeight="1">
      <c r="A85" s="53" t="s">
        <v>55</v>
      </c>
      <c r="B85" s="58">
        <f>+'I Trimestre'!E99</f>
        <v>1524449295</v>
      </c>
      <c r="C85" s="58">
        <f>+B99</f>
        <v>1947249295</v>
      </c>
      <c r="D85" s="58">
        <f>+C99</f>
        <v>2327305295</v>
      </c>
      <c r="E85" s="58">
        <f>B85</f>
        <v>1524449295</v>
      </c>
    </row>
    <row r="86" spans="1:9" ht="15" customHeight="1">
      <c r="A86" s="29" t="s">
        <v>62</v>
      </c>
      <c r="B86" s="82">
        <f>'I Trimestre'!D100</f>
        <v>17644312</v>
      </c>
      <c r="C86" s="68">
        <f>B100</f>
        <v>449744312</v>
      </c>
      <c r="D86" s="68">
        <f>C100</f>
        <v>720374312</v>
      </c>
      <c r="E86" s="2">
        <f>B86</f>
        <v>17644312</v>
      </c>
      <c r="F86" s="63"/>
      <c r="I86" s="67"/>
    </row>
    <row r="87" spans="1:9" ht="15" customHeight="1">
      <c r="A87" s="29" t="s">
        <v>63</v>
      </c>
      <c r="B87" s="82">
        <f>'I Trimestre'!E101</f>
        <v>1506804983</v>
      </c>
      <c r="C87" s="68">
        <f>B101</f>
        <v>1497504983</v>
      </c>
      <c r="D87" s="68">
        <f>C101</f>
        <v>1606930983</v>
      </c>
      <c r="E87" s="2">
        <f>B87</f>
        <v>1506804983</v>
      </c>
      <c r="F87" s="63"/>
      <c r="I87" s="67"/>
    </row>
    <row r="88" spans="1:5" ht="15" customHeight="1">
      <c r="A88" s="28" t="s">
        <v>56</v>
      </c>
      <c r="B88" s="35">
        <f>SUM(B89:B90)</f>
        <v>562000000</v>
      </c>
      <c r="C88" s="3">
        <f>SUM(C89:C90)</f>
        <v>609426000</v>
      </c>
      <c r="D88" s="3">
        <f>SUM(D89:D90)</f>
        <v>138000000</v>
      </c>
      <c r="E88" s="3">
        <f>SUM(E89:E90)</f>
        <v>1309426000</v>
      </c>
    </row>
    <row r="89" spans="1:5" ht="15" customHeight="1">
      <c r="A89" s="29" t="s">
        <v>62</v>
      </c>
      <c r="B89" s="1">
        <v>500000000</v>
      </c>
      <c r="C89" s="2">
        <v>500000000</v>
      </c>
      <c r="D89" s="1">
        <v>0</v>
      </c>
      <c r="E89" s="1">
        <f>SUM(B89:D89)</f>
        <v>1000000000</v>
      </c>
    </row>
    <row r="90" spans="1:5" ht="15" customHeight="1">
      <c r="A90" s="29" t="s">
        <v>63</v>
      </c>
      <c r="B90" s="1">
        <v>62000000</v>
      </c>
      <c r="C90" s="2">
        <v>109426000</v>
      </c>
      <c r="D90" s="1">
        <v>138000000</v>
      </c>
      <c r="E90" s="1">
        <f>SUM(B90:D90)</f>
        <v>309426000</v>
      </c>
    </row>
    <row r="91" spans="1:5" ht="15" customHeight="1">
      <c r="A91" s="28" t="s">
        <v>57</v>
      </c>
      <c r="B91" s="35">
        <f aca="true" t="shared" si="0" ref="B91:D93">+B85+B88</f>
        <v>2086449295</v>
      </c>
      <c r="C91" s="3">
        <f t="shared" si="0"/>
        <v>2556675295</v>
      </c>
      <c r="D91" s="3">
        <f t="shared" si="0"/>
        <v>2465305295</v>
      </c>
      <c r="E91" s="3">
        <f>E88+E85</f>
        <v>2833875295</v>
      </c>
    </row>
    <row r="92" spans="1:5" ht="15" customHeight="1">
      <c r="A92" s="29" t="s">
        <v>62</v>
      </c>
      <c r="B92" s="1">
        <f t="shared" si="0"/>
        <v>517644312</v>
      </c>
      <c r="C92" s="1">
        <f t="shared" si="0"/>
        <v>949744312</v>
      </c>
      <c r="D92" s="1">
        <f t="shared" si="0"/>
        <v>720374312</v>
      </c>
      <c r="E92" s="1">
        <f>E89+E86</f>
        <v>1017644312</v>
      </c>
    </row>
    <row r="93" spans="1:5" ht="15" customHeight="1">
      <c r="A93" s="29" t="s">
        <v>63</v>
      </c>
      <c r="B93" s="24">
        <f t="shared" si="0"/>
        <v>1568804983</v>
      </c>
      <c r="C93" s="1">
        <f t="shared" si="0"/>
        <v>1606930983</v>
      </c>
      <c r="D93" s="1">
        <f t="shared" si="0"/>
        <v>1744930983</v>
      </c>
      <c r="E93" s="1">
        <f>E90+E87</f>
        <v>1816230983</v>
      </c>
    </row>
    <row r="94" spans="1:6" ht="15" customHeight="1">
      <c r="A94" s="28" t="s">
        <v>58</v>
      </c>
      <c r="B94" s="80">
        <f>SUM(B95:B98)</f>
        <v>139200000</v>
      </c>
      <c r="C94" s="80">
        <f>SUM(C95:C98)</f>
        <v>229370000</v>
      </c>
      <c r="D94" s="80">
        <f>SUM(D95:D98)</f>
        <v>339232800</v>
      </c>
      <c r="E94" s="3">
        <f>SUM(B94:D94)</f>
        <v>707802800</v>
      </c>
      <c r="F94" s="63"/>
    </row>
    <row r="95" spans="1:5" ht="15" customHeight="1">
      <c r="A95" s="29" t="s">
        <v>62</v>
      </c>
      <c r="B95" s="1">
        <f>+B62</f>
        <v>67900000</v>
      </c>
      <c r="C95" s="24">
        <f>+C62</f>
        <v>229370000</v>
      </c>
      <c r="D95" s="24">
        <f>+D62</f>
        <v>339232800</v>
      </c>
      <c r="E95" s="24">
        <f>+E62</f>
        <v>636502800</v>
      </c>
    </row>
    <row r="96" spans="1:5" s="48" customFormat="1" ht="15" customHeight="1">
      <c r="A96" s="50" t="s">
        <v>69</v>
      </c>
      <c r="B96" s="24"/>
      <c r="C96" s="24"/>
      <c r="D96" s="24"/>
      <c r="E96" s="24">
        <f>SUM(B96:D96)</f>
        <v>0</v>
      </c>
    </row>
    <row r="97" spans="1:5" s="48" customFormat="1" ht="15" customHeight="1">
      <c r="A97" s="50" t="s">
        <v>70</v>
      </c>
      <c r="B97" s="24"/>
      <c r="C97" s="24"/>
      <c r="D97" s="24"/>
      <c r="E97" s="24">
        <f>SUM(B97:D97)</f>
        <v>0</v>
      </c>
    </row>
    <row r="98" spans="1:6" ht="15" customHeight="1">
      <c r="A98" s="29" t="s">
        <v>63</v>
      </c>
      <c r="B98" s="82">
        <f>B69</f>
        <v>71300000</v>
      </c>
      <c r="C98" s="82">
        <f>C69</f>
        <v>0</v>
      </c>
      <c r="D98" s="82">
        <f>D69</f>
        <v>0</v>
      </c>
      <c r="E98" s="82">
        <f>SUM(B98:D98)</f>
        <v>71300000</v>
      </c>
      <c r="F98" s="63"/>
    </row>
    <row r="99" spans="1:5" ht="15" customHeight="1">
      <c r="A99" s="28" t="s">
        <v>59</v>
      </c>
      <c r="B99" s="35">
        <f aca="true" t="shared" si="1" ref="B99:D100">+B91-B94</f>
        <v>1947249295</v>
      </c>
      <c r="C99" s="3">
        <f t="shared" si="1"/>
        <v>2327305295</v>
      </c>
      <c r="D99" s="3">
        <f t="shared" si="1"/>
        <v>2126072495</v>
      </c>
      <c r="E99" s="3">
        <f>E91-E94</f>
        <v>2126072495</v>
      </c>
    </row>
    <row r="100" spans="1:5" ht="15" customHeight="1">
      <c r="A100" s="29" t="s">
        <v>62</v>
      </c>
      <c r="B100" s="1">
        <f t="shared" si="1"/>
        <v>449744312</v>
      </c>
      <c r="C100" s="48">
        <f t="shared" si="1"/>
        <v>720374312</v>
      </c>
      <c r="D100" s="2">
        <f t="shared" si="1"/>
        <v>381141512</v>
      </c>
      <c r="E100" s="2">
        <f>E92-E95</f>
        <v>381141512</v>
      </c>
    </row>
    <row r="101" spans="1:5" ht="15" customHeight="1">
      <c r="A101" s="29" t="s">
        <v>63</v>
      </c>
      <c r="B101" s="1">
        <f>+B93-B98</f>
        <v>1497504983</v>
      </c>
      <c r="C101" s="1">
        <f>+C93-C98</f>
        <v>1606930983</v>
      </c>
      <c r="D101" s="2">
        <f>+D93-D98</f>
        <v>1744930983</v>
      </c>
      <c r="E101" s="2">
        <f>E93-E98</f>
        <v>1744930983</v>
      </c>
    </row>
    <row r="102" spans="1:5" ht="15" customHeight="1" thickBot="1">
      <c r="A102" s="30"/>
      <c r="B102" s="31"/>
      <c r="C102" s="31"/>
      <c r="D102" s="31"/>
      <c r="E102" s="31"/>
    </row>
    <row r="103" ht="15" customHeight="1" thickTop="1">
      <c r="A103" s="57" t="s">
        <v>73</v>
      </c>
    </row>
    <row r="104" ht="15" customHeight="1"/>
    <row r="105" ht="15" customHeight="1"/>
    <row r="106" ht="15" customHeight="1">
      <c r="A106" s="81" t="s">
        <v>83</v>
      </c>
    </row>
  </sheetData>
  <sheetProtection/>
  <mergeCells count="13">
    <mergeCell ref="A58:E58"/>
    <mergeCell ref="A81:E81"/>
    <mergeCell ref="A79:E79"/>
    <mergeCell ref="A80:E80"/>
    <mergeCell ref="A56:E56"/>
    <mergeCell ref="A57:E57"/>
    <mergeCell ref="A1:F1"/>
    <mergeCell ref="A8:F8"/>
    <mergeCell ref="A9:F9"/>
    <mergeCell ref="A34:E34"/>
    <mergeCell ref="A35:E35"/>
    <mergeCell ref="A36:E36"/>
    <mergeCell ref="B2:E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6"/>
  <sheetViews>
    <sheetView zoomScale="98" zoomScaleNormal="98" zoomScalePageLayoutView="0" workbookViewId="0" topLeftCell="A94">
      <selection activeCell="A106" sqref="A106"/>
    </sheetView>
  </sheetViews>
  <sheetFormatPr defaultColWidth="11.57421875" defaultRowHeight="15"/>
  <cols>
    <col min="1" max="1" width="54.28125" style="2" customWidth="1"/>
    <col min="2" max="2" width="20.28125" style="2" customWidth="1"/>
    <col min="3" max="3" width="18.28125" style="2" bestFit="1" customWidth="1"/>
    <col min="4" max="4" width="19.7109375" style="2" customWidth="1"/>
    <col min="5" max="5" width="22.28125" style="2" customWidth="1"/>
    <col min="6" max="6" width="20.00390625" style="2" customWidth="1"/>
    <col min="7" max="15" width="15.57421875" style="2" customWidth="1"/>
    <col min="16" max="16384" width="11.57421875" style="2" customWidth="1"/>
  </cols>
  <sheetData>
    <row r="1" spans="1:6" ht="15" customHeight="1">
      <c r="A1" s="88" t="s">
        <v>0</v>
      </c>
      <c r="B1" s="88"/>
      <c r="C1" s="88"/>
      <c r="D1" s="88"/>
      <c r="E1" s="88"/>
      <c r="F1" s="88"/>
    </row>
    <row r="2" spans="1:6" ht="15" customHeight="1">
      <c r="A2" s="4" t="s">
        <v>3</v>
      </c>
      <c r="B2" s="5" t="s">
        <v>4</v>
      </c>
      <c r="C2" s="6"/>
      <c r="D2" s="6"/>
      <c r="E2" s="6"/>
      <c r="F2" s="6"/>
    </row>
    <row r="3" spans="1:6" ht="15" customHeight="1">
      <c r="A3" s="4" t="s">
        <v>5</v>
      </c>
      <c r="B3" s="5" t="s">
        <v>6</v>
      </c>
      <c r="C3" s="7"/>
      <c r="D3" s="6"/>
      <c r="E3" s="6"/>
      <c r="F3" s="6"/>
    </row>
    <row r="4" spans="1:6" ht="15" customHeight="1">
      <c r="A4" s="4" t="s">
        <v>7</v>
      </c>
      <c r="B4" s="6" t="s">
        <v>8</v>
      </c>
      <c r="C4" s="7"/>
      <c r="D4" s="6"/>
      <c r="E4" s="6"/>
      <c r="F4" s="6"/>
    </row>
    <row r="5" spans="1:6" ht="15" customHeight="1">
      <c r="A5" s="4" t="s">
        <v>66</v>
      </c>
      <c r="B5" s="8" t="s">
        <v>77</v>
      </c>
      <c r="C5" s="6"/>
      <c r="D5" s="6"/>
      <c r="E5" s="6"/>
      <c r="F5" s="6"/>
    </row>
    <row r="6" spans="1:6" ht="15" customHeight="1">
      <c r="A6" s="4"/>
      <c r="B6" s="8"/>
      <c r="C6" s="6"/>
      <c r="D6" s="6"/>
      <c r="E6" s="6"/>
      <c r="F6" s="6"/>
    </row>
    <row r="7" spans="1:2" ht="15" customHeight="1">
      <c r="A7" s="9"/>
      <c r="B7" s="9"/>
    </row>
    <row r="8" spans="1:6" ht="15" customHeight="1">
      <c r="A8" s="88" t="s">
        <v>1</v>
      </c>
      <c r="B8" s="88"/>
      <c r="C8" s="88"/>
      <c r="D8" s="88"/>
      <c r="E8" s="88"/>
      <c r="F8" s="88"/>
    </row>
    <row r="9" spans="1:6" ht="15" customHeight="1">
      <c r="A9" s="88" t="s">
        <v>2</v>
      </c>
      <c r="B9" s="88"/>
      <c r="C9" s="88"/>
      <c r="D9" s="88"/>
      <c r="E9" s="88"/>
      <c r="F9" s="88"/>
    </row>
    <row r="10" ht="15" customHeight="1"/>
    <row r="11" spans="1:6" ht="15" customHeight="1" thickBot="1">
      <c r="A11" s="10" t="s">
        <v>9</v>
      </c>
      <c r="B11" s="10" t="s">
        <v>10</v>
      </c>
      <c r="C11" s="10" t="s">
        <v>17</v>
      </c>
      <c r="D11" s="10" t="s">
        <v>18</v>
      </c>
      <c r="E11" s="10" t="s">
        <v>19</v>
      </c>
      <c r="F11" s="10" t="s">
        <v>47</v>
      </c>
    </row>
    <row r="12" spans="1:6" ht="15" customHeight="1">
      <c r="A12" s="11"/>
      <c r="B12" s="11"/>
      <c r="C12" s="11"/>
      <c r="D12" s="11"/>
      <c r="E12" s="11"/>
      <c r="F12" s="11"/>
    </row>
    <row r="13" ht="15" customHeight="1">
      <c r="A13" s="12" t="s">
        <v>24</v>
      </c>
    </row>
    <row r="14" spans="1:6" ht="15" customHeight="1">
      <c r="A14" s="13" t="s">
        <v>25</v>
      </c>
      <c r="B14" s="2" t="s">
        <v>26</v>
      </c>
      <c r="C14" s="14">
        <v>19</v>
      </c>
      <c r="D14" s="14">
        <v>64</v>
      </c>
      <c r="E14" s="14">
        <v>0</v>
      </c>
      <c r="F14" s="15">
        <f>SUM(C14:E14)</f>
        <v>83</v>
      </c>
    </row>
    <row r="15" spans="1:6" ht="15" customHeight="1">
      <c r="A15" s="13" t="s">
        <v>27</v>
      </c>
      <c r="B15" s="2" t="s">
        <v>26</v>
      </c>
      <c r="C15" s="14">
        <v>58</v>
      </c>
      <c r="D15" s="14">
        <v>15</v>
      </c>
      <c r="E15" s="14">
        <v>123</v>
      </c>
      <c r="F15" s="15">
        <f>SUM(C15:E15)</f>
        <v>196</v>
      </c>
    </row>
    <row r="16" spans="1:6" ht="15" customHeight="1">
      <c r="A16" s="53" t="s">
        <v>28</v>
      </c>
      <c r="C16" s="14"/>
      <c r="D16" s="14"/>
      <c r="E16" s="14"/>
      <c r="F16" s="15"/>
    </row>
    <row r="17" spans="1:6" ht="15" customHeight="1">
      <c r="A17" s="13" t="s">
        <v>25</v>
      </c>
      <c r="C17" s="14"/>
      <c r="D17" s="14"/>
      <c r="E17" s="14"/>
      <c r="F17" s="15"/>
    </row>
    <row r="18" spans="1:6" s="37" customFormat="1" ht="15" customHeight="1">
      <c r="A18" s="13"/>
      <c r="B18" s="43" t="s">
        <v>29</v>
      </c>
      <c r="C18" s="14"/>
      <c r="D18" s="14"/>
      <c r="E18" s="14"/>
      <c r="F18" s="39"/>
    </row>
    <row r="19" spans="1:8" s="37" customFormat="1" ht="15" customHeight="1">
      <c r="A19" s="44" t="s">
        <v>67</v>
      </c>
      <c r="B19" s="37" t="s">
        <v>26</v>
      </c>
      <c r="C19" s="14">
        <v>0</v>
      </c>
      <c r="D19" s="14">
        <v>0</v>
      </c>
      <c r="E19" s="14">
        <v>1397</v>
      </c>
      <c r="F19" s="74">
        <f>SUM(C19:E19)</f>
        <v>1397</v>
      </c>
      <c r="G19" s="63"/>
      <c r="H19" s="63"/>
    </row>
    <row r="20" spans="1:8" ht="15" customHeight="1">
      <c r="A20" s="44" t="s">
        <v>68</v>
      </c>
      <c r="B20" s="43" t="s">
        <v>26</v>
      </c>
      <c r="C20" s="14">
        <v>0</v>
      </c>
      <c r="D20" s="14">
        <v>0</v>
      </c>
      <c r="E20" s="14">
        <v>0</v>
      </c>
      <c r="F20" s="77">
        <f>SUM(C20:E20)</f>
        <v>0</v>
      </c>
      <c r="G20" s="63"/>
      <c r="H20" s="63"/>
    </row>
    <row r="21" spans="1:6" ht="15" customHeight="1">
      <c r="A21" s="13"/>
      <c r="B21" s="37"/>
      <c r="C21" s="14"/>
      <c r="D21" s="14"/>
      <c r="E21" s="14"/>
      <c r="F21" s="74">
        <f aca="true" t="shared" si="0" ref="F21:F27">SUM(C21:E21)</f>
        <v>0</v>
      </c>
    </row>
    <row r="22" spans="1:6" ht="15" customHeight="1">
      <c r="A22" s="13" t="s">
        <v>27</v>
      </c>
      <c r="C22" s="14"/>
      <c r="D22" s="14"/>
      <c r="E22" s="14"/>
      <c r="F22" s="74"/>
    </row>
    <row r="23" spans="1:6" ht="15" customHeight="1">
      <c r="A23" s="13"/>
      <c r="B23" s="2" t="s">
        <v>26</v>
      </c>
      <c r="C23" s="14"/>
      <c r="D23" s="14"/>
      <c r="E23" s="14"/>
      <c r="F23" s="74">
        <f t="shared" si="0"/>
        <v>0</v>
      </c>
    </row>
    <row r="24" spans="1:6" ht="15" customHeight="1">
      <c r="A24" s="13"/>
      <c r="B24" s="2" t="s">
        <v>29</v>
      </c>
      <c r="C24" s="14"/>
      <c r="D24" s="14"/>
      <c r="E24" s="14"/>
      <c r="F24" s="74">
        <f t="shared" si="0"/>
        <v>0</v>
      </c>
    </row>
    <row r="25" spans="1:6" ht="15" customHeight="1">
      <c r="A25" s="79" t="s">
        <v>30</v>
      </c>
      <c r="C25" s="81">
        <f>SUM(C26:C27)</f>
        <v>0</v>
      </c>
      <c r="D25" s="81">
        <f>SUM(D26:D27)</f>
        <v>0</v>
      </c>
      <c r="E25" s="81">
        <f>SUM(E26:E27)</f>
        <v>0</v>
      </c>
      <c r="F25" s="81">
        <f>SUM(F26:F27)</f>
        <v>0</v>
      </c>
    </row>
    <row r="26" spans="1:6" ht="15" customHeight="1">
      <c r="A26" s="13" t="s">
        <v>25</v>
      </c>
      <c r="B26" s="2" t="s">
        <v>26</v>
      </c>
      <c r="C26" s="14"/>
      <c r="D26" s="14"/>
      <c r="E26" s="14"/>
      <c r="F26" s="74">
        <f t="shared" si="0"/>
        <v>0</v>
      </c>
    </row>
    <row r="27" spans="1:6" ht="15" customHeight="1">
      <c r="A27" s="13" t="s">
        <v>27</v>
      </c>
      <c r="B27" s="2" t="s">
        <v>26</v>
      </c>
      <c r="C27" s="14"/>
      <c r="D27" s="14"/>
      <c r="E27" s="14"/>
      <c r="F27" s="74">
        <f t="shared" si="0"/>
        <v>0</v>
      </c>
    </row>
    <row r="28" ht="15" customHeight="1">
      <c r="F28" s="73"/>
    </row>
    <row r="29" spans="1:7" ht="15" customHeight="1" thickBot="1">
      <c r="A29" s="17" t="s">
        <v>31</v>
      </c>
      <c r="B29" s="17"/>
      <c r="C29" s="78">
        <f>C14+C15+C19+C23+C25</f>
        <v>77</v>
      </c>
      <c r="D29" s="78">
        <f>D14+D15+D19+D23+D25</f>
        <v>79</v>
      </c>
      <c r="E29" s="78">
        <f>E14+E15+E19+E23+E25</f>
        <v>1520</v>
      </c>
      <c r="F29" s="78">
        <f>F14+F15+F19+F23+F25</f>
        <v>1676</v>
      </c>
      <c r="G29" s="63"/>
    </row>
    <row r="30" spans="1:15" ht="15" customHeight="1" thickTop="1">
      <c r="A30" s="18" t="s">
        <v>64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ht="15" customHeight="1">
      <c r="A31" s="91" t="s">
        <v>81</v>
      </c>
    </row>
    <row r="32" ht="15" customHeight="1"/>
    <row r="33" ht="15" customHeight="1"/>
    <row r="34" spans="1:5" ht="15" customHeight="1">
      <c r="A34" s="89" t="s">
        <v>32</v>
      </c>
      <c r="B34" s="89"/>
      <c r="C34" s="89"/>
      <c r="D34" s="89"/>
      <c r="E34" s="89"/>
    </row>
    <row r="35" spans="1:5" ht="15" customHeight="1">
      <c r="A35" s="88" t="s">
        <v>33</v>
      </c>
      <c r="B35" s="88"/>
      <c r="C35" s="88"/>
      <c r="D35" s="88"/>
      <c r="E35" s="88"/>
    </row>
    <row r="36" spans="1:14" ht="15" customHeight="1">
      <c r="A36" s="88" t="s">
        <v>65</v>
      </c>
      <c r="B36" s="88"/>
      <c r="C36" s="88"/>
      <c r="D36" s="88"/>
      <c r="E36" s="88"/>
      <c r="F36" s="14"/>
      <c r="G36" s="14"/>
      <c r="H36" s="14"/>
      <c r="I36" s="14"/>
      <c r="J36" s="14"/>
      <c r="K36" s="14"/>
      <c r="L36" s="14"/>
      <c r="M36" s="14"/>
      <c r="N36" s="14"/>
    </row>
    <row r="37" ht="15" customHeight="1"/>
    <row r="38" spans="1:5" ht="15" customHeight="1" thickBot="1">
      <c r="A38" s="10" t="s">
        <v>9</v>
      </c>
      <c r="B38" s="10" t="s">
        <v>17</v>
      </c>
      <c r="C38" s="10" t="s">
        <v>18</v>
      </c>
      <c r="D38" s="10" t="s">
        <v>19</v>
      </c>
      <c r="E38" s="10" t="s">
        <v>47</v>
      </c>
    </row>
    <row r="39" ht="15" customHeight="1"/>
    <row r="40" spans="1:5" ht="15" customHeight="1">
      <c r="A40" s="2" t="s">
        <v>34</v>
      </c>
      <c r="B40" s="9">
        <f>+SUM(B41:B44)</f>
        <v>59945000</v>
      </c>
      <c r="C40" s="9">
        <f>+SUM(C41:C44)</f>
        <v>243007429.55</v>
      </c>
      <c r="D40" s="9">
        <f>+SUM(D41:D44)</f>
        <v>14819595.48</v>
      </c>
      <c r="E40" s="4">
        <f>SUM(E41:E44)</f>
        <v>317772025.03</v>
      </c>
    </row>
    <row r="41" spans="1:5" ht="15" customHeight="1">
      <c r="A41" s="13" t="s">
        <v>24</v>
      </c>
      <c r="B41" s="9">
        <v>59945000</v>
      </c>
      <c r="C41" s="9">
        <v>203481000</v>
      </c>
      <c r="D41" s="9">
        <v>0</v>
      </c>
      <c r="E41" s="4">
        <f>SUM(B41:D41)</f>
        <v>263426000</v>
      </c>
    </row>
    <row r="42" spans="1:5" ht="15" customHeight="1">
      <c r="A42" s="13" t="s">
        <v>28</v>
      </c>
      <c r="B42" s="9">
        <v>0</v>
      </c>
      <c r="C42" s="9">
        <v>21882117.55</v>
      </c>
      <c r="D42" s="9">
        <v>14819595.48</v>
      </c>
      <c r="E42" s="4">
        <f>SUM(B42:D42)</f>
        <v>36701713.03</v>
      </c>
    </row>
    <row r="43" spans="1:5" ht="15" customHeight="1">
      <c r="A43" s="13" t="s">
        <v>30</v>
      </c>
      <c r="B43" s="9">
        <v>0</v>
      </c>
      <c r="C43" s="9">
        <v>0</v>
      </c>
      <c r="D43" s="9">
        <v>0</v>
      </c>
      <c r="E43" s="4">
        <f>SUM(B43:D43)</f>
        <v>0</v>
      </c>
    </row>
    <row r="44" spans="1:5" ht="15" customHeight="1">
      <c r="A44" s="13" t="s">
        <v>35</v>
      </c>
      <c r="B44" s="9">
        <v>0</v>
      </c>
      <c r="C44" s="9">
        <v>17644312</v>
      </c>
      <c r="D44" s="9">
        <v>0</v>
      </c>
      <c r="E44" s="4">
        <f>SUM(B44:D44)</f>
        <v>17644312</v>
      </c>
    </row>
    <row r="45" spans="1:5" ht="15" customHeight="1">
      <c r="A45" s="12"/>
      <c r="B45" s="9"/>
      <c r="C45" s="9"/>
      <c r="D45" s="9"/>
      <c r="E45" s="4"/>
    </row>
    <row r="46" spans="1:5" ht="15" customHeight="1">
      <c r="A46" s="2" t="s">
        <v>36</v>
      </c>
      <c r="B46" s="9">
        <f>+SUM(B47:B50)</f>
        <v>160494650</v>
      </c>
      <c r="C46" s="9">
        <f>+SUM(C47:C50)</f>
        <v>36450000</v>
      </c>
      <c r="D46" s="9">
        <f>+SUM(D47:D50)</f>
        <v>340206000</v>
      </c>
      <c r="E46" s="4">
        <f>SUM(E47:E50)</f>
        <v>537150650</v>
      </c>
    </row>
    <row r="47" spans="1:5" ht="15" customHeight="1">
      <c r="A47" s="13" t="s">
        <v>24</v>
      </c>
      <c r="B47" s="9">
        <v>160494650</v>
      </c>
      <c r="C47" s="9">
        <v>36450000</v>
      </c>
      <c r="D47" s="9">
        <v>340206000</v>
      </c>
      <c r="E47" s="4">
        <f>SUM(B47:D47)</f>
        <v>537150650</v>
      </c>
    </row>
    <row r="48" spans="1:5" ht="15" customHeight="1">
      <c r="A48" s="13" t="s">
        <v>28</v>
      </c>
      <c r="B48" s="9"/>
      <c r="C48" s="9"/>
      <c r="D48" s="9"/>
      <c r="E48" s="4">
        <f>SUM(B48:D48)</f>
        <v>0</v>
      </c>
    </row>
    <row r="49" spans="1:5" ht="15" customHeight="1">
      <c r="A49" s="13" t="s">
        <v>30</v>
      </c>
      <c r="B49" s="9"/>
      <c r="C49" s="9"/>
      <c r="D49" s="9"/>
      <c r="E49" s="4">
        <f>SUM(B49:D49)</f>
        <v>0</v>
      </c>
    </row>
    <row r="50" spans="1:5" ht="15" customHeight="1">
      <c r="A50" s="13" t="s">
        <v>35</v>
      </c>
      <c r="B50" s="9"/>
      <c r="C50" s="9"/>
      <c r="D50" s="9"/>
      <c r="E50" s="4">
        <f>SUM(B50:D50)</f>
        <v>0</v>
      </c>
    </row>
    <row r="51" spans="2:5" ht="15" customHeight="1">
      <c r="B51" s="9"/>
      <c r="C51" s="9"/>
      <c r="D51" s="9"/>
      <c r="E51" s="4"/>
    </row>
    <row r="52" spans="1:5" ht="15" customHeight="1" thickBot="1">
      <c r="A52" s="17" t="s">
        <v>31</v>
      </c>
      <c r="B52" s="33">
        <f>B40+B46</f>
        <v>220439650</v>
      </c>
      <c r="C52" s="33">
        <f>C40+C46</f>
        <v>279457429.55</v>
      </c>
      <c r="D52" s="33">
        <f>D40+D46</f>
        <v>355025595.48</v>
      </c>
      <c r="E52" s="20">
        <f>E40+E46</f>
        <v>854922675.03</v>
      </c>
    </row>
    <row r="53" ht="15" customHeight="1" thickTop="1">
      <c r="A53" s="91" t="s">
        <v>81</v>
      </c>
    </row>
    <row r="54" ht="15" customHeight="1"/>
    <row r="55" ht="15" customHeight="1"/>
    <row r="56" spans="1:5" ht="15" customHeight="1">
      <c r="A56" s="88" t="s">
        <v>37</v>
      </c>
      <c r="B56" s="88"/>
      <c r="C56" s="88"/>
      <c r="D56" s="88"/>
      <c r="E56" s="88"/>
    </row>
    <row r="57" spans="1:5" ht="15" customHeight="1">
      <c r="A57" s="88" t="s">
        <v>33</v>
      </c>
      <c r="B57" s="88"/>
      <c r="C57" s="88"/>
      <c r="D57" s="88"/>
      <c r="E57" s="88"/>
    </row>
    <row r="58" spans="1:14" ht="15" customHeight="1">
      <c r="A58" s="88" t="s">
        <v>65</v>
      </c>
      <c r="B58" s="88"/>
      <c r="C58" s="88"/>
      <c r="D58" s="88"/>
      <c r="E58" s="88"/>
      <c r="F58" s="14"/>
      <c r="G58" s="14"/>
      <c r="H58" s="14"/>
      <c r="I58" s="14"/>
      <c r="J58" s="14"/>
      <c r="K58" s="14"/>
      <c r="L58" s="14"/>
      <c r="M58" s="14"/>
      <c r="N58" s="14"/>
    </row>
    <row r="59" ht="15" customHeight="1">
      <c r="A59" s="21"/>
    </row>
    <row r="60" spans="1:5" ht="15" customHeight="1" thickBot="1">
      <c r="A60" s="22" t="s">
        <v>38</v>
      </c>
      <c r="B60" s="10" t="s">
        <v>17</v>
      </c>
      <c r="C60" s="10" t="s">
        <v>18</v>
      </c>
      <c r="D60" s="10" t="s">
        <v>19</v>
      </c>
      <c r="E60" s="10" t="s">
        <v>47</v>
      </c>
    </row>
    <row r="61" ht="15" customHeight="1"/>
    <row r="62" spans="1:7" ht="15" customHeight="1">
      <c r="A62" s="2" t="s">
        <v>34</v>
      </c>
      <c r="B62" s="9">
        <f>+SUM(B63:B64)</f>
        <v>59945000</v>
      </c>
      <c r="C62" s="9">
        <f>+SUM(C63:C65)</f>
        <v>243007429.55</v>
      </c>
      <c r="D62" s="9">
        <f>+SUM(D63:D64)</f>
        <v>14819595.48</v>
      </c>
      <c r="E62" s="64">
        <f>SUM(E63:E67)</f>
        <v>317772025.03</v>
      </c>
      <c r="G62" s="63"/>
    </row>
    <row r="63" spans="1:5" ht="15" customHeight="1">
      <c r="A63" s="13" t="s">
        <v>39</v>
      </c>
      <c r="B63" s="9">
        <v>0</v>
      </c>
      <c r="C63" s="9">
        <v>21882117.55</v>
      </c>
      <c r="D63" s="9">
        <v>14819595.48</v>
      </c>
      <c r="E63" s="9">
        <f>SUM(B63:D63)</f>
        <v>36701713.03</v>
      </c>
    </row>
    <row r="64" spans="1:5" ht="15" customHeight="1">
      <c r="A64" s="13" t="s">
        <v>61</v>
      </c>
      <c r="B64" s="9">
        <v>59945000</v>
      </c>
      <c r="C64" s="9">
        <v>203481000</v>
      </c>
      <c r="D64" s="9">
        <v>0</v>
      </c>
      <c r="E64" s="9">
        <f>SUM(B64:D64)</f>
        <v>263426000</v>
      </c>
    </row>
    <row r="65" spans="1:5" ht="15" customHeight="1">
      <c r="A65" s="81" t="s">
        <v>71</v>
      </c>
      <c r="B65" s="9"/>
      <c r="C65" s="9">
        <v>17644312</v>
      </c>
      <c r="D65" s="9"/>
      <c r="E65" s="86">
        <f>SUM(B65:D65)</f>
        <v>17644312</v>
      </c>
    </row>
    <row r="66" spans="1:5" ht="15" customHeight="1">
      <c r="A66" s="2" t="s">
        <v>42</v>
      </c>
      <c r="B66" s="9"/>
      <c r="C66" s="9"/>
      <c r="D66" s="9"/>
      <c r="E66" s="9"/>
    </row>
    <row r="67" spans="1:5" ht="15" customHeight="1">
      <c r="A67" s="2" t="s">
        <v>43</v>
      </c>
      <c r="B67" s="9"/>
      <c r="C67" s="9"/>
      <c r="D67" s="9"/>
      <c r="E67" s="9"/>
    </row>
    <row r="68" spans="2:5" ht="15" customHeight="1">
      <c r="B68" s="9"/>
      <c r="C68" s="9"/>
      <c r="D68" s="9"/>
      <c r="E68" s="9"/>
    </row>
    <row r="69" spans="1:5" ht="15" customHeight="1">
      <c r="A69" s="2" t="s">
        <v>36</v>
      </c>
      <c r="B69" s="9">
        <f>+SUM(B70:B72)</f>
        <v>160494650</v>
      </c>
      <c r="C69" s="9">
        <f>+SUM(C70:C72)</f>
        <v>36450000</v>
      </c>
      <c r="D69" s="9">
        <f>+SUM(D70:D72)</f>
        <v>340206000</v>
      </c>
      <c r="E69" s="9">
        <f>SUM(B69:D69)</f>
        <v>537150650</v>
      </c>
    </row>
    <row r="70" spans="1:5" ht="15" customHeight="1">
      <c r="A70" s="13" t="s">
        <v>44</v>
      </c>
      <c r="B70" s="9">
        <v>160494650</v>
      </c>
      <c r="C70" s="9">
        <v>36450000</v>
      </c>
      <c r="D70" s="9">
        <v>340206000</v>
      </c>
      <c r="E70" s="9">
        <f>SUM(B70:D70)</f>
        <v>537150650</v>
      </c>
    </row>
    <row r="71" spans="1:5" ht="15" customHeight="1">
      <c r="A71" s="54" t="s">
        <v>72</v>
      </c>
      <c r="B71" s="9"/>
      <c r="C71" s="9"/>
      <c r="D71" s="9"/>
      <c r="E71" s="9"/>
    </row>
    <row r="72" spans="1:5" ht="15" customHeight="1">
      <c r="A72" s="2" t="s">
        <v>41</v>
      </c>
      <c r="B72" s="9"/>
      <c r="C72" s="9"/>
      <c r="D72" s="9"/>
      <c r="E72" s="9"/>
    </row>
    <row r="73" spans="1:5" ht="15" customHeight="1">
      <c r="A73" s="2" t="s">
        <v>42</v>
      </c>
      <c r="B73" s="9"/>
      <c r="C73" s="9"/>
      <c r="D73" s="9"/>
      <c r="E73" s="9"/>
    </row>
    <row r="74" spans="1:5" ht="15" customHeight="1">
      <c r="A74" s="2" t="s">
        <v>43</v>
      </c>
      <c r="B74" s="9"/>
      <c r="C74" s="9"/>
      <c r="D74" s="9"/>
      <c r="E74" s="9"/>
    </row>
    <row r="75" spans="1:14" ht="15" customHeight="1" thickBot="1">
      <c r="A75" s="17" t="s">
        <v>31</v>
      </c>
      <c r="B75" s="33">
        <f>B62+B69</f>
        <v>220439650</v>
      </c>
      <c r="C75" s="33">
        <f>C62+C69</f>
        <v>279457429.55</v>
      </c>
      <c r="D75" s="33">
        <f>D62+D69</f>
        <v>355025595.48</v>
      </c>
      <c r="E75" s="33">
        <f>E62+E69</f>
        <v>854922675.03</v>
      </c>
      <c r="N75" s="2">
        <f>+H63+H70</f>
        <v>0</v>
      </c>
    </row>
    <row r="76" ht="15" customHeight="1" thickTop="1">
      <c r="A76" s="91" t="s">
        <v>81</v>
      </c>
    </row>
    <row r="77" ht="15" customHeight="1"/>
    <row r="78" ht="15" customHeight="1"/>
    <row r="79" spans="1:5" ht="15" customHeight="1">
      <c r="A79" s="88" t="s">
        <v>52</v>
      </c>
      <c r="B79" s="88"/>
      <c r="C79" s="88"/>
      <c r="D79" s="88"/>
      <c r="E79" s="88"/>
    </row>
    <row r="80" spans="1:5" ht="15" customHeight="1">
      <c r="A80" s="88" t="s">
        <v>53</v>
      </c>
      <c r="B80" s="88"/>
      <c r="C80" s="88"/>
      <c r="D80" s="88"/>
      <c r="E80" s="88"/>
    </row>
    <row r="81" spans="1:5" ht="15" customHeight="1">
      <c r="A81" s="88" t="s">
        <v>65</v>
      </c>
      <c r="B81" s="88"/>
      <c r="C81" s="88"/>
      <c r="D81" s="88"/>
      <c r="E81" s="88"/>
    </row>
    <row r="82" spans="1:5" ht="15" customHeight="1">
      <c r="A82" s="53"/>
      <c r="B82" s="58"/>
      <c r="C82" s="58"/>
      <c r="D82" s="58"/>
      <c r="E82" s="58"/>
    </row>
    <row r="83" spans="1:5" ht="15" customHeight="1" thickBot="1">
      <c r="A83" s="26" t="s">
        <v>38</v>
      </c>
      <c r="B83" s="10" t="s">
        <v>17</v>
      </c>
      <c r="C83" s="10" t="s">
        <v>18</v>
      </c>
      <c r="D83" s="10" t="s">
        <v>19</v>
      </c>
      <c r="E83" s="10" t="s">
        <v>47</v>
      </c>
    </row>
    <row r="84" spans="1:5" ht="15" customHeight="1">
      <c r="A84" s="53"/>
      <c r="B84" s="58"/>
      <c r="C84" s="58"/>
      <c r="D84" s="58"/>
      <c r="E84" s="58"/>
    </row>
    <row r="85" spans="1:6" ht="15" customHeight="1">
      <c r="A85" s="53" t="s">
        <v>55</v>
      </c>
      <c r="B85" s="68">
        <f>'II Trimestre'!E99</f>
        <v>2126072495</v>
      </c>
      <c r="C85" s="68">
        <f aca="true" t="shared" si="1" ref="C85:D87">B99</f>
        <v>2239632845</v>
      </c>
      <c r="D85" s="68">
        <f t="shared" si="1"/>
        <v>2094175415.45</v>
      </c>
      <c r="E85" s="58">
        <f>B85</f>
        <v>2126072495</v>
      </c>
      <c r="F85" s="67"/>
    </row>
    <row r="86" spans="1:6" ht="15" customHeight="1">
      <c r="A86" s="29" t="s">
        <v>62</v>
      </c>
      <c r="B86" s="68">
        <f>'II Trimestre'!D100</f>
        <v>381141512</v>
      </c>
      <c r="C86" s="68">
        <f t="shared" si="1"/>
        <v>521196512</v>
      </c>
      <c r="D86" s="68">
        <f t="shared" si="1"/>
        <v>278189082.45</v>
      </c>
      <c r="E86" s="2">
        <f>B86</f>
        <v>381141512</v>
      </c>
      <c r="F86" s="63"/>
    </row>
    <row r="87" spans="1:5" ht="15" customHeight="1">
      <c r="A87" s="29" t="s">
        <v>63</v>
      </c>
      <c r="B87" s="68">
        <f>'II Trimestre'!D101</f>
        <v>1744930983</v>
      </c>
      <c r="C87" s="68">
        <f t="shared" si="1"/>
        <v>1718436333</v>
      </c>
      <c r="D87" s="68">
        <f t="shared" si="1"/>
        <v>1815986333</v>
      </c>
      <c r="E87" s="2">
        <f>B87</f>
        <v>1744930983</v>
      </c>
    </row>
    <row r="88" spans="1:5" ht="15" customHeight="1">
      <c r="A88" s="28" t="s">
        <v>56</v>
      </c>
      <c r="B88" s="35">
        <f>SUM(B89:B90)</f>
        <v>334000000</v>
      </c>
      <c r="C88" s="35">
        <f>SUM(C89:C90)</f>
        <v>134000000</v>
      </c>
      <c r="D88" s="35">
        <f>SUM(D89:D90)</f>
        <v>176000000</v>
      </c>
      <c r="E88" s="3">
        <f>SUM(E89:E90)</f>
        <v>644000000</v>
      </c>
    </row>
    <row r="89" spans="1:5" ht="15" customHeight="1">
      <c r="A89" s="29" t="s">
        <v>62</v>
      </c>
      <c r="B89" s="62">
        <v>200000000</v>
      </c>
      <c r="C89" s="2">
        <v>0</v>
      </c>
      <c r="D89" s="1">
        <v>0</v>
      </c>
      <c r="E89" s="1">
        <f>SUM(B89:D89)</f>
        <v>200000000</v>
      </c>
    </row>
    <row r="90" spans="1:5" ht="15" customHeight="1">
      <c r="A90" s="29" t="s">
        <v>63</v>
      </c>
      <c r="B90" s="62">
        <v>134000000</v>
      </c>
      <c r="C90" s="2">
        <v>134000000</v>
      </c>
      <c r="D90" s="1">
        <v>176000000</v>
      </c>
      <c r="E90" s="1">
        <f>SUM(B90:D90)</f>
        <v>444000000</v>
      </c>
    </row>
    <row r="91" spans="1:5" ht="15" customHeight="1">
      <c r="A91" s="28" t="s">
        <v>57</v>
      </c>
      <c r="B91" s="35">
        <f>B88+B85</f>
        <v>2460072495</v>
      </c>
      <c r="C91" s="35">
        <f>C88+C85</f>
        <v>2373632845</v>
      </c>
      <c r="D91" s="35">
        <f>D88+D85</f>
        <v>2270175415.45</v>
      </c>
      <c r="E91" s="3">
        <f>E88+E85</f>
        <v>2770072495</v>
      </c>
    </row>
    <row r="92" spans="1:5" ht="15" customHeight="1">
      <c r="A92" s="29" t="s">
        <v>62</v>
      </c>
      <c r="B92" s="2">
        <f aca="true" t="shared" si="2" ref="B92:D93">+B86+B89</f>
        <v>581141512</v>
      </c>
      <c r="C92" s="51">
        <f t="shared" si="2"/>
        <v>521196512</v>
      </c>
      <c r="D92" s="51">
        <f t="shared" si="2"/>
        <v>278189082.45</v>
      </c>
      <c r="E92" s="2">
        <f>E89+E86</f>
        <v>581141512</v>
      </c>
    </row>
    <row r="93" spans="1:5" ht="15" customHeight="1">
      <c r="A93" s="29" t="s">
        <v>63</v>
      </c>
      <c r="B93" s="51">
        <f t="shared" si="2"/>
        <v>1878930983</v>
      </c>
      <c r="C93" s="51">
        <f t="shared" si="2"/>
        <v>1852436333</v>
      </c>
      <c r="D93" s="51">
        <f t="shared" si="2"/>
        <v>1991986333</v>
      </c>
      <c r="E93" s="2">
        <f>E90+E87</f>
        <v>2188930983</v>
      </c>
    </row>
    <row r="94" spans="1:5" ht="15" customHeight="1">
      <c r="A94" s="28" t="s">
        <v>58</v>
      </c>
      <c r="B94" s="84">
        <f>SUM(B95:B98)</f>
        <v>220439650</v>
      </c>
      <c r="C94" s="84">
        <f>C95+C98</f>
        <v>279457429.55</v>
      </c>
      <c r="D94" s="84">
        <f>SUM(D95:D98)</f>
        <v>355025595.48</v>
      </c>
      <c r="E94" s="84">
        <f>SUM(B94:D94)</f>
        <v>854922675.03</v>
      </c>
    </row>
    <row r="95" spans="1:6" ht="15" customHeight="1">
      <c r="A95" s="29" t="s">
        <v>62</v>
      </c>
      <c r="B95" s="2">
        <f>B62</f>
        <v>59945000</v>
      </c>
      <c r="C95" s="51">
        <f>C62</f>
        <v>243007429.55</v>
      </c>
      <c r="D95" s="51">
        <f>D62</f>
        <v>14819595.48</v>
      </c>
      <c r="E95" s="68">
        <f>SUM(B95:D95)</f>
        <v>317772025.03000003</v>
      </c>
      <c r="F95" s="63"/>
    </row>
    <row r="96" s="51" customFormat="1" ht="15" customHeight="1">
      <c r="A96" s="50" t="s">
        <v>69</v>
      </c>
    </row>
    <row r="97" spans="1:3" s="51" customFormat="1" ht="15" customHeight="1">
      <c r="A97" s="50" t="s">
        <v>70</v>
      </c>
      <c r="C97" s="51">
        <v>17644312</v>
      </c>
    </row>
    <row r="98" spans="1:6" ht="15" customHeight="1">
      <c r="A98" s="29" t="s">
        <v>63</v>
      </c>
      <c r="B98" s="2">
        <f>B69</f>
        <v>160494650</v>
      </c>
      <c r="C98" s="51">
        <f>C69</f>
        <v>36450000</v>
      </c>
      <c r="D98" s="51">
        <f>D69</f>
        <v>340206000</v>
      </c>
      <c r="E98" s="68">
        <f>SUM(B98:D98)</f>
        <v>537150650</v>
      </c>
      <c r="F98" s="63"/>
    </row>
    <row r="99" spans="1:5" ht="15" customHeight="1">
      <c r="A99" s="28" t="s">
        <v>59</v>
      </c>
      <c r="B99" s="35">
        <f aca="true" t="shared" si="3" ref="B99:E100">B91-B94</f>
        <v>2239632845</v>
      </c>
      <c r="C99" s="35">
        <f t="shared" si="3"/>
        <v>2094175415.45</v>
      </c>
      <c r="D99" s="35">
        <f t="shared" si="3"/>
        <v>1915149819.9699998</v>
      </c>
      <c r="E99" s="3">
        <f t="shared" si="3"/>
        <v>1915149819.97</v>
      </c>
    </row>
    <row r="100" spans="1:5" ht="15" customHeight="1">
      <c r="A100" s="29" t="s">
        <v>62</v>
      </c>
      <c r="B100" s="51">
        <f t="shared" si="3"/>
        <v>521196512</v>
      </c>
      <c r="C100" s="51">
        <f t="shared" si="3"/>
        <v>278189082.45</v>
      </c>
      <c r="D100" s="51">
        <f t="shared" si="3"/>
        <v>263369486.97</v>
      </c>
      <c r="E100" s="2">
        <f t="shared" si="3"/>
        <v>263369486.96999997</v>
      </c>
    </row>
    <row r="101" spans="1:5" ht="15" customHeight="1">
      <c r="A101" s="29" t="s">
        <v>63</v>
      </c>
      <c r="B101" s="51">
        <f>B93-B98</f>
        <v>1718436333</v>
      </c>
      <c r="C101" s="51">
        <f>C93-C98</f>
        <v>1815986333</v>
      </c>
      <c r="D101" s="51">
        <f>D93-D98</f>
        <v>1651780333</v>
      </c>
      <c r="E101" s="2">
        <f>E93-E98</f>
        <v>1651780333</v>
      </c>
    </row>
    <row r="102" spans="1:5" ht="15" customHeight="1" thickBot="1">
      <c r="A102" s="30"/>
      <c r="B102" s="31"/>
      <c r="C102" s="31"/>
      <c r="D102" s="31"/>
      <c r="E102" s="31"/>
    </row>
    <row r="103" ht="15" customHeight="1" thickTop="1">
      <c r="A103" s="91" t="s">
        <v>81</v>
      </c>
    </row>
    <row r="104" ht="15" customHeight="1"/>
    <row r="105" ht="15" customHeight="1"/>
    <row r="106" ht="15">
      <c r="A106" s="91" t="s">
        <v>84</v>
      </c>
    </row>
  </sheetData>
  <sheetProtection/>
  <mergeCells count="12">
    <mergeCell ref="A58:E58"/>
    <mergeCell ref="A81:E81"/>
    <mergeCell ref="A79:E79"/>
    <mergeCell ref="A80:E80"/>
    <mergeCell ref="A56:E56"/>
    <mergeCell ref="A57:E57"/>
    <mergeCell ref="A1:F1"/>
    <mergeCell ref="A8:F8"/>
    <mergeCell ref="A9:F9"/>
    <mergeCell ref="A34:E34"/>
    <mergeCell ref="A35:E35"/>
    <mergeCell ref="A36:E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6"/>
  <sheetViews>
    <sheetView zoomScale="89" zoomScaleNormal="89" zoomScalePageLayoutView="0" workbookViewId="0" topLeftCell="A1">
      <selection activeCell="D111" sqref="D111"/>
    </sheetView>
  </sheetViews>
  <sheetFormatPr defaultColWidth="11.57421875" defaultRowHeight="15"/>
  <cols>
    <col min="1" max="1" width="54.28125" style="2" customWidth="1"/>
    <col min="2" max="2" width="19.421875" style="2" customWidth="1"/>
    <col min="3" max="3" width="18.28125" style="2" customWidth="1"/>
    <col min="4" max="4" width="19.7109375" style="2" customWidth="1"/>
    <col min="5" max="5" width="22.28125" style="2" customWidth="1"/>
    <col min="6" max="6" width="20.00390625" style="2" customWidth="1"/>
    <col min="7" max="15" width="15.57421875" style="2" customWidth="1"/>
    <col min="16" max="16384" width="11.57421875" style="2" customWidth="1"/>
  </cols>
  <sheetData>
    <row r="1" spans="1:6" ht="15" customHeight="1">
      <c r="A1" s="88" t="s">
        <v>0</v>
      </c>
      <c r="B1" s="88"/>
      <c r="C1" s="88"/>
      <c r="D1" s="88"/>
      <c r="E1" s="88"/>
      <c r="F1" s="88"/>
    </row>
    <row r="2" spans="1:6" ht="15" customHeight="1">
      <c r="A2" s="4" t="s">
        <v>3</v>
      </c>
      <c r="B2" s="5" t="s">
        <v>4</v>
      </c>
      <c r="C2" s="6"/>
      <c r="D2" s="6"/>
      <c r="E2" s="6"/>
      <c r="F2" s="6"/>
    </row>
    <row r="3" spans="1:6" ht="15" customHeight="1">
      <c r="A3" s="4" t="s">
        <v>5</v>
      </c>
      <c r="B3" s="5" t="s">
        <v>6</v>
      </c>
      <c r="C3" s="7"/>
      <c r="D3" s="6"/>
      <c r="E3" s="6"/>
      <c r="F3" s="6"/>
    </row>
    <row r="4" spans="1:6" ht="15" customHeight="1">
      <c r="A4" s="4" t="s">
        <v>7</v>
      </c>
      <c r="B4" s="6" t="s">
        <v>8</v>
      </c>
      <c r="C4" s="7"/>
      <c r="D4" s="6"/>
      <c r="E4" s="6"/>
      <c r="F4" s="6"/>
    </row>
    <row r="5" spans="1:6" ht="15" customHeight="1">
      <c r="A5" s="4" t="s">
        <v>66</v>
      </c>
      <c r="B5" s="8" t="s">
        <v>78</v>
      </c>
      <c r="C5" s="6"/>
      <c r="D5" s="6"/>
      <c r="E5" s="6"/>
      <c r="F5" s="6"/>
    </row>
    <row r="6" spans="1:6" ht="15" customHeight="1">
      <c r="A6" s="4"/>
      <c r="B6" s="8"/>
      <c r="C6" s="6"/>
      <c r="D6" s="6"/>
      <c r="E6" s="6"/>
      <c r="F6" s="6"/>
    </row>
    <row r="7" spans="1:2" ht="15" customHeight="1">
      <c r="A7" s="9"/>
      <c r="B7" s="9"/>
    </row>
    <row r="8" spans="1:6" ht="15" customHeight="1">
      <c r="A8" s="88" t="s">
        <v>1</v>
      </c>
      <c r="B8" s="88"/>
      <c r="C8" s="88"/>
      <c r="D8" s="88"/>
      <c r="E8" s="88"/>
      <c r="F8" s="88"/>
    </row>
    <row r="9" spans="1:6" ht="15" customHeight="1">
      <c r="A9" s="88" t="s">
        <v>2</v>
      </c>
      <c r="B9" s="88"/>
      <c r="C9" s="88"/>
      <c r="D9" s="88"/>
      <c r="E9" s="88"/>
      <c r="F9" s="88"/>
    </row>
    <row r="10" ht="15" customHeight="1"/>
    <row r="11" spans="1:6" ht="15" customHeight="1" thickBot="1">
      <c r="A11" s="10" t="s">
        <v>9</v>
      </c>
      <c r="B11" s="10" t="s">
        <v>10</v>
      </c>
      <c r="C11" s="10" t="s">
        <v>20</v>
      </c>
      <c r="D11" s="10" t="s">
        <v>21</v>
      </c>
      <c r="E11" s="10" t="s">
        <v>22</v>
      </c>
      <c r="F11" s="10" t="s">
        <v>48</v>
      </c>
    </row>
    <row r="12" spans="1:6" ht="15" customHeight="1">
      <c r="A12" s="11"/>
      <c r="B12" s="11"/>
      <c r="C12" s="11"/>
      <c r="D12" s="11"/>
      <c r="E12" s="11"/>
      <c r="F12" s="11"/>
    </row>
    <row r="13" ht="15" customHeight="1">
      <c r="A13" s="12" t="s">
        <v>24</v>
      </c>
    </row>
    <row r="14" spans="1:6" ht="15" customHeight="1">
      <c r="A14" s="13" t="s">
        <v>25</v>
      </c>
      <c r="B14" s="2" t="s">
        <v>26</v>
      </c>
      <c r="C14" s="14">
        <v>0</v>
      </c>
      <c r="D14" s="14">
        <v>0</v>
      </c>
      <c r="E14" s="14">
        <v>0</v>
      </c>
      <c r="F14" s="15">
        <f>SUM(C14:E14)</f>
        <v>0</v>
      </c>
    </row>
    <row r="15" spans="1:6" ht="15" customHeight="1">
      <c r="A15" s="13" t="s">
        <v>27</v>
      </c>
      <c r="B15" s="2" t="s">
        <v>26</v>
      </c>
      <c r="C15" s="14">
        <v>112</v>
      </c>
      <c r="D15" s="14">
        <v>83</v>
      </c>
      <c r="E15" s="14">
        <v>141</v>
      </c>
      <c r="F15" s="15">
        <f>SUM(C15:E15)</f>
        <v>336</v>
      </c>
    </row>
    <row r="16" spans="1:6" ht="15" customHeight="1">
      <c r="A16" s="12" t="s">
        <v>28</v>
      </c>
      <c r="C16" s="14"/>
      <c r="D16" s="34"/>
      <c r="E16" s="34"/>
      <c r="F16" s="15"/>
    </row>
    <row r="17" spans="1:6" ht="15" customHeight="1">
      <c r="A17" s="13" t="s">
        <v>25</v>
      </c>
      <c r="C17" s="14"/>
      <c r="D17" s="14"/>
      <c r="E17" s="14"/>
      <c r="F17" s="15"/>
    </row>
    <row r="18" spans="1:6" s="37" customFormat="1" ht="15" customHeight="1">
      <c r="A18" s="13"/>
      <c r="B18" s="43" t="s">
        <v>29</v>
      </c>
      <c r="C18" s="14"/>
      <c r="D18" s="14"/>
      <c r="E18" s="14"/>
      <c r="F18" s="39"/>
    </row>
    <row r="19" spans="1:6" s="37" customFormat="1" ht="15" customHeight="1">
      <c r="A19" s="44" t="s">
        <v>67</v>
      </c>
      <c r="B19" s="37" t="s">
        <v>26</v>
      </c>
      <c r="C19" s="14">
        <v>0</v>
      </c>
      <c r="D19" s="14">
        <v>0</v>
      </c>
      <c r="E19" s="14">
        <v>0</v>
      </c>
      <c r="F19" s="39">
        <f>SUM(C19:E19)</f>
        <v>0</v>
      </c>
    </row>
    <row r="20" spans="1:7" ht="15" customHeight="1">
      <c r="A20" s="44" t="s">
        <v>68</v>
      </c>
      <c r="B20" s="43" t="s">
        <v>26</v>
      </c>
      <c r="C20" s="14">
        <v>0</v>
      </c>
      <c r="D20" s="14">
        <v>0</v>
      </c>
      <c r="E20" s="14">
        <v>1279</v>
      </c>
      <c r="F20" s="77">
        <f>SUM(C20:E20)</f>
        <v>1279</v>
      </c>
      <c r="G20" s="63"/>
    </row>
    <row r="21" spans="1:6" ht="15" customHeight="1">
      <c r="A21" s="13"/>
      <c r="B21" s="37"/>
      <c r="C21" s="14"/>
      <c r="D21" s="14"/>
      <c r="E21" s="14"/>
      <c r="F21" s="15"/>
    </row>
    <row r="22" spans="1:6" ht="15" customHeight="1">
      <c r="A22" s="13" t="s">
        <v>27</v>
      </c>
      <c r="C22" s="14"/>
      <c r="D22" s="14"/>
      <c r="E22" s="14"/>
      <c r="F22" s="15"/>
    </row>
    <row r="23" spans="1:6" ht="15" customHeight="1">
      <c r="A23" s="13"/>
      <c r="B23" s="2" t="s">
        <v>26</v>
      </c>
      <c r="C23" s="14"/>
      <c r="D23" s="14"/>
      <c r="E23" s="14"/>
      <c r="F23" s="15"/>
    </row>
    <row r="24" spans="1:6" ht="15" customHeight="1">
      <c r="A24" s="13"/>
      <c r="B24" s="2" t="s">
        <v>29</v>
      </c>
      <c r="C24" s="14"/>
      <c r="D24" s="14"/>
      <c r="E24" s="14"/>
      <c r="F24" s="15">
        <f>SUM(C24:E24)</f>
        <v>0</v>
      </c>
    </row>
    <row r="25" spans="1:6" ht="15" customHeight="1">
      <c r="A25" s="79" t="s">
        <v>30</v>
      </c>
      <c r="C25" s="81">
        <f>SUM(C26:C27)</f>
        <v>0</v>
      </c>
      <c r="D25" s="81">
        <f>SUM(D26:D27)</f>
        <v>0</v>
      </c>
      <c r="E25" s="81">
        <f>SUM(E26:E27)</f>
        <v>0</v>
      </c>
      <c r="F25" s="81">
        <f>SUM(F26:F27)</f>
        <v>0</v>
      </c>
    </row>
    <row r="26" spans="1:6" ht="15" customHeight="1">
      <c r="A26" s="13" t="s">
        <v>25</v>
      </c>
      <c r="B26" s="2" t="s">
        <v>26</v>
      </c>
      <c r="C26" s="14"/>
      <c r="D26" s="14"/>
      <c r="E26" s="14"/>
      <c r="F26" s="15">
        <f>SUM(C26:E26)</f>
        <v>0</v>
      </c>
    </row>
    <row r="27" spans="1:6" ht="15" customHeight="1">
      <c r="A27" s="13" t="s">
        <v>27</v>
      </c>
      <c r="B27" s="2" t="s">
        <v>26</v>
      </c>
      <c r="C27" s="14"/>
      <c r="D27" s="14"/>
      <c r="E27" s="14"/>
      <c r="F27" s="15">
        <f>SUM(C27:E27)</f>
        <v>0</v>
      </c>
    </row>
    <row r="28" ht="15" customHeight="1"/>
    <row r="29" spans="1:7" ht="15" customHeight="1" thickBot="1">
      <c r="A29" s="17" t="s">
        <v>31</v>
      </c>
      <c r="B29" s="17"/>
      <c r="C29" s="78">
        <f>C14+C15+C19+C23+C25</f>
        <v>112</v>
      </c>
      <c r="D29" s="78">
        <f>D14+D15+D19+D23+D25</f>
        <v>83</v>
      </c>
      <c r="E29" s="78">
        <f>E14+E15+E19+E23+E25</f>
        <v>141</v>
      </c>
      <c r="F29" s="78">
        <f>F14+F15+F19+F20+F23+F25</f>
        <v>1615</v>
      </c>
      <c r="G29" s="63"/>
    </row>
    <row r="30" spans="1:15" ht="15" customHeight="1" thickTop="1">
      <c r="A30" s="18" t="s">
        <v>64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ht="15" customHeight="1">
      <c r="A31" s="91" t="s">
        <v>81</v>
      </c>
    </row>
    <row r="32" ht="15" customHeight="1"/>
    <row r="33" ht="15" customHeight="1"/>
    <row r="34" spans="1:5" ht="15" customHeight="1">
      <c r="A34" s="89" t="s">
        <v>32</v>
      </c>
      <c r="B34" s="89"/>
      <c r="C34" s="89"/>
      <c r="D34" s="89"/>
      <c r="E34" s="89"/>
    </row>
    <row r="35" spans="1:5" ht="15" customHeight="1">
      <c r="A35" s="88" t="s">
        <v>33</v>
      </c>
      <c r="B35" s="88"/>
      <c r="C35" s="88"/>
      <c r="D35" s="88"/>
      <c r="E35" s="88"/>
    </row>
    <row r="36" spans="1:14" ht="15" customHeight="1">
      <c r="A36" s="88" t="s">
        <v>65</v>
      </c>
      <c r="B36" s="88"/>
      <c r="C36" s="88"/>
      <c r="D36" s="88"/>
      <c r="E36" s="88"/>
      <c r="F36" s="14"/>
      <c r="G36" s="14"/>
      <c r="H36" s="14"/>
      <c r="I36" s="14"/>
      <c r="J36" s="14"/>
      <c r="K36" s="14"/>
      <c r="L36" s="14"/>
      <c r="M36" s="14"/>
      <c r="N36" s="14"/>
    </row>
    <row r="37" ht="15" customHeight="1"/>
    <row r="38" spans="1:5" ht="15" customHeight="1" thickBot="1">
      <c r="A38" s="10" t="s">
        <v>9</v>
      </c>
      <c r="B38" s="10" t="s">
        <v>20</v>
      </c>
      <c r="C38" s="10" t="s">
        <v>21</v>
      </c>
      <c r="D38" s="10" t="s">
        <v>22</v>
      </c>
      <c r="E38" s="10" t="s">
        <v>48</v>
      </c>
    </row>
    <row r="39" ht="15" customHeight="1"/>
    <row r="40" spans="1:5" ht="15" customHeight="1">
      <c r="A40" s="2" t="s">
        <v>34</v>
      </c>
      <c r="B40" s="9">
        <f>+SUM(B41:B44)</f>
        <v>31676461.31</v>
      </c>
      <c r="C40" s="9">
        <f>+SUM(C41:C44)</f>
        <v>1710083.73</v>
      </c>
      <c r="D40" s="9">
        <f>+SUM(D41:D44)</f>
        <v>107509798.57</v>
      </c>
      <c r="E40" s="9">
        <f>SUM(E41:E44)</f>
        <v>140896343.60999998</v>
      </c>
    </row>
    <row r="41" spans="1:5" ht="15" customHeight="1">
      <c r="A41" s="13" t="s">
        <v>24</v>
      </c>
      <c r="B41" s="9"/>
      <c r="C41" s="9"/>
      <c r="D41" s="9"/>
      <c r="E41" s="9">
        <f>SUM(B41:D41)</f>
        <v>0</v>
      </c>
    </row>
    <row r="42" spans="1:5" ht="15" customHeight="1">
      <c r="A42" s="13" t="s">
        <v>28</v>
      </c>
      <c r="B42" s="9">
        <v>31676461.31</v>
      </c>
      <c r="C42" s="9">
        <v>1710083.73</v>
      </c>
      <c r="D42" s="9">
        <v>107509798.57</v>
      </c>
      <c r="E42" s="9">
        <f>SUM(B42:D42)</f>
        <v>140896343.60999998</v>
      </c>
    </row>
    <row r="43" spans="1:5" ht="15" customHeight="1">
      <c r="A43" s="13" t="s">
        <v>30</v>
      </c>
      <c r="B43" s="9"/>
      <c r="C43" s="9"/>
      <c r="D43" s="9"/>
      <c r="E43" s="9">
        <f>SUM(B43:D43)</f>
        <v>0</v>
      </c>
    </row>
    <row r="44" spans="1:5" ht="15" customHeight="1">
      <c r="A44" s="13" t="s">
        <v>35</v>
      </c>
      <c r="B44" s="9"/>
      <c r="C44" s="9"/>
      <c r="D44" s="9"/>
      <c r="E44" s="9">
        <f>SUM(B44:D44)</f>
        <v>0</v>
      </c>
    </row>
    <row r="45" spans="1:5" ht="15" customHeight="1">
      <c r="A45" s="12"/>
      <c r="B45" s="9"/>
      <c r="C45" s="9"/>
      <c r="D45" s="9"/>
      <c r="E45" s="9"/>
    </row>
    <row r="46" spans="1:7" ht="15" customHeight="1">
      <c r="A46" s="2" t="s">
        <v>36</v>
      </c>
      <c r="B46" s="9">
        <f>+SUM(B47:B50)</f>
        <v>254355000</v>
      </c>
      <c r="C46" s="9">
        <f>+SUM(C47:C50)</f>
        <v>203914200</v>
      </c>
      <c r="D46" s="9">
        <f>+SUM(D47:D50)</f>
        <v>399770800</v>
      </c>
      <c r="E46" s="9">
        <f>SUM(E47:E50)</f>
        <v>858040000</v>
      </c>
      <c r="G46" s="56"/>
    </row>
    <row r="47" spans="1:5" ht="15" customHeight="1">
      <c r="A47" s="13" t="s">
        <v>24</v>
      </c>
      <c r="B47" s="9">
        <v>254355000</v>
      </c>
      <c r="C47" s="9">
        <v>203914200</v>
      </c>
      <c r="D47" s="9">
        <v>399770800</v>
      </c>
      <c r="E47" s="9">
        <f>SUM(B47:D47)</f>
        <v>858040000</v>
      </c>
    </row>
    <row r="48" spans="1:5" ht="15" customHeight="1">
      <c r="A48" s="13" t="s">
        <v>28</v>
      </c>
      <c r="B48" s="9"/>
      <c r="C48" s="9"/>
      <c r="D48" s="9"/>
      <c r="E48" s="9">
        <f>SUM(B48:D48)</f>
        <v>0</v>
      </c>
    </row>
    <row r="49" spans="1:5" ht="15" customHeight="1">
      <c r="A49" s="13" t="s">
        <v>30</v>
      </c>
      <c r="B49" s="9"/>
      <c r="C49" s="9"/>
      <c r="D49" s="9"/>
      <c r="E49" s="4">
        <f>SUM(B49:D49)</f>
        <v>0</v>
      </c>
    </row>
    <row r="50" spans="1:5" ht="15" customHeight="1">
      <c r="A50" s="13" t="s">
        <v>35</v>
      </c>
      <c r="B50" s="9"/>
      <c r="C50" s="9"/>
      <c r="D50" s="9"/>
      <c r="E50" s="4">
        <f>SUM(B50:D50)</f>
        <v>0</v>
      </c>
    </row>
    <row r="51" spans="2:5" ht="15" customHeight="1">
      <c r="B51" s="9"/>
      <c r="C51" s="9"/>
      <c r="D51" s="9"/>
      <c r="E51" s="9"/>
    </row>
    <row r="52" spans="1:5" ht="15" customHeight="1" thickBot="1">
      <c r="A52" s="17" t="s">
        <v>31</v>
      </c>
      <c r="B52" s="33">
        <f>B40+B46</f>
        <v>286031461.31</v>
      </c>
      <c r="C52" s="33">
        <f>C40+C46</f>
        <v>205624283.73</v>
      </c>
      <c r="D52" s="33">
        <f>D40+D46</f>
        <v>507280598.57</v>
      </c>
      <c r="E52" s="33">
        <f>E40+E46</f>
        <v>998936343.61</v>
      </c>
    </row>
    <row r="53" ht="15" customHeight="1" thickTop="1">
      <c r="A53" s="91" t="s">
        <v>81</v>
      </c>
    </row>
    <row r="54" ht="15" customHeight="1"/>
    <row r="55" ht="15" customHeight="1"/>
    <row r="56" spans="1:5" ht="15" customHeight="1">
      <c r="A56" s="88" t="s">
        <v>37</v>
      </c>
      <c r="B56" s="88"/>
      <c r="C56" s="88"/>
      <c r="D56" s="88"/>
      <c r="E56" s="88"/>
    </row>
    <row r="57" spans="1:5" ht="15" customHeight="1">
      <c r="A57" s="88" t="s">
        <v>33</v>
      </c>
      <c r="B57" s="88"/>
      <c r="C57" s="88"/>
      <c r="D57" s="88"/>
      <c r="E57" s="88"/>
    </row>
    <row r="58" spans="1:14" ht="15" customHeight="1">
      <c r="A58" s="88" t="s">
        <v>65</v>
      </c>
      <c r="B58" s="88"/>
      <c r="C58" s="88"/>
      <c r="D58" s="88"/>
      <c r="E58" s="88"/>
      <c r="F58" s="14"/>
      <c r="G58" s="14"/>
      <c r="H58" s="14"/>
      <c r="I58" s="14"/>
      <c r="J58" s="14"/>
      <c r="K58" s="14"/>
      <c r="L58" s="14"/>
      <c r="M58" s="14"/>
      <c r="N58" s="14"/>
    </row>
    <row r="59" ht="15" customHeight="1">
      <c r="A59" s="21"/>
    </row>
    <row r="60" spans="1:5" ht="15" customHeight="1" thickBot="1">
      <c r="A60" s="22" t="s">
        <v>38</v>
      </c>
      <c r="B60" s="10" t="s">
        <v>20</v>
      </c>
      <c r="C60" s="10" t="s">
        <v>21</v>
      </c>
      <c r="D60" s="10" t="s">
        <v>22</v>
      </c>
      <c r="E60" s="10" t="s">
        <v>48</v>
      </c>
    </row>
    <row r="61" ht="15" customHeight="1"/>
    <row r="62" spans="1:5" ht="15" customHeight="1">
      <c r="A62" s="2" t="s">
        <v>34</v>
      </c>
      <c r="B62" s="9">
        <f>+SUM(B63:B64)</f>
        <v>31676461.31</v>
      </c>
      <c r="C62" s="9">
        <f>+SUM(C63:C64)</f>
        <v>1710083.73</v>
      </c>
      <c r="D62" s="9">
        <f>+SUM(D63:D64)</f>
        <v>107509798.57</v>
      </c>
      <c r="E62" s="86">
        <f>SUM(E63:E64)</f>
        <v>140896343.60999998</v>
      </c>
    </row>
    <row r="63" spans="1:5" ht="15" customHeight="1">
      <c r="A63" s="13" t="s">
        <v>39</v>
      </c>
      <c r="B63" s="9">
        <v>31676461.31</v>
      </c>
      <c r="C63" s="9">
        <v>1710083.73</v>
      </c>
      <c r="D63" s="9">
        <v>107509798.57</v>
      </c>
      <c r="E63" s="9">
        <f>SUM(B63:D63)</f>
        <v>140896343.60999998</v>
      </c>
    </row>
    <row r="64" spans="1:5" ht="15" customHeight="1">
      <c r="A64" s="13" t="s">
        <v>61</v>
      </c>
      <c r="B64" s="9"/>
      <c r="C64" s="9"/>
      <c r="D64" s="9"/>
      <c r="E64" s="9">
        <f>SUM(B64:D64)</f>
        <v>0</v>
      </c>
    </row>
    <row r="65" spans="1:5" ht="15" customHeight="1">
      <c r="A65" s="2" t="s">
        <v>41</v>
      </c>
      <c r="B65" s="9"/>
      <c r="C65" s="9"/>
      <c r="D65" s="9"/>
      <c r="E65" s="9"/>
    </row>
    <row r="66" spans="1:5" ht="15" customHeight="1">
      <c r="A66" s="2" t="s">
        <v>42</v>
      </c>
      <c r="B66" s="9"/>
      <c r="C66" s="9"/>
      <c r="D66" s="9"/>
      <c r="E66" s="9"/>
    </row>
    <row r="67" spans="1:5" ht="15" customHeight="1">
      <c r="A67" s="2" t="s">
        <v>43</v>
      </c>
      <c r="B67" s="9"/>
      <c r="C67" s="9"/>
      <c r="D67" s="9"/>
      <c r="E67" s="9"/>
    </row>
    <row r="68" spans="2:5" ht="15" customHeight="1">
      <c r="B68" s="9"/>
      <c r="C68" s="9"/>
      <c r="D68" s="9"/>
      <c r="E68" s="9"/>
    </row>
    <row r="69" spans="1:5" ht="15" customHeight="1">
      <c r="A69" s="2" t="s">
        <v>36</v>
      </c>
      <c r="B69" s="9">
        <f>+SUM(B70:B72)</f>
        <v>254355000</v>
      </c>
      <c r="C69" s="9">
        <f>+SUM(C70:C72)</f>
        <v>203914200</v>
      </c>
      <c r="D69" s="9">
        <f>+SUM(D70:D72)</f>
        <v>399770800</v>
      </c>
      <c r="E69" s="9">
        <f>SUM(B69:D69)</f>
        <v>858040000</v>
      </c>
    </row>
    <row r="70" spans="1:5" ht="15" customHeight="1">
      <c r="A70" s="13" t="s">
        <v>44</v>
      </c>
      <c r="B70" s="9">
        <v>254355000</v>
      </c>
      <c r="C70" s="9">
        <v>203914200</v>
      </c>
      <c r="D70" s="9">
        <v>399770800</v>
      </c>
      <c r="E70" s="9">
        <f>SUM(B70:D70)</f>
        <v>858040000</v>
      </c>
    </row>
    <row r="71" spans="1:5" ht="15" customHeight="1">
      <c r="A71" s="2" t="s">
        <v>40</v>
      </c>
      <c r="B71" s="9"/>
      <c r="C71" s="9"/>
      <c r="D71" s="9"/>
      <c r="E71" s="9"/>
    </row>
    <row r="72" spans="1:5" ht="15" customHeight="1">
      <c r="A72" s="2" t="s">
        <v>41</v>
      </c>
      <c r="B72" s="9"/>
      <c r="C72" s="9"/>
      <c r="D72" s="9"/>
      <c r="E72" s="9"/>
    </row>
    <row r="73" spans="1:5" ht="15" customHeight="1">
      <c r="A73" s="2" t="s">
        <v>42</v>
      </c>
      <c r="B73" s="9"/>
      <c r="C73" s="9"/>
      <c r="D73" s="9"/>
      <c r="E73" s="9"/>
    </row>
    <row r="74" spans="1:5" ht="15" customHeight="1">
      <c r="A74" s="2" t="s">
        <v>43</v>
      </c>
      <c r="B74" s="9"/>
      <c r="C74" s="9"/>
      <c r="D74" s="9"/>
      <c r="E74" s="9"/>
    </row>
    <row r="75" spans="1:5" ht="15" customHeight="1" thickBot="1">
      <c r="A75" s="17" t="s">
        <v>31</v>
      </c>
      <c r="B75" s="33">
        <f>B62+B69</f>
        <v>286031461.31</v>
      </c>
      <c r="C75" s="33">
        <f>C62+C69</f>
        <v>205624283.73</v>
      </c>
      <c r="D75" s="33">
        <f>D62+D69</f>
        <v>507280598.57</v>
      </c>
      <c r="E75" s="33">
        <f>E62+E69</f>
        <v>998936343.61</v>
      </c>
    </row>
    <row r="76" ht="15" customHeight="1" thickTop="1">
      <c r="A76" s="91" t="s">
        <v>81</v>
      </c>
    </row>
    <row r="77" ht="15" customHeight="1"/>
    <row r="78" ht="15" customHeight="1"/>
    <row r="79" spans="1:5" ht="15" customHeight="1">
      <c r="A79" s="88" t="s">
        <v>52</v>
      </c>
      <c r="B79" s="88"/>
      <c r="C79" s="88"/>
      <c r="D79" s="88"/>
      <c r="E79" s="88"/>
    </row>
    <row r="80" spans="1:5" ht="15" customHeight="1">
      <c r="A80" s="88" t="s">
        <v>53</v>
      </c>
      <c r="B80" s="88"/>
      <c r="C80" s="88"/>
      <c r="D80" s="88"/>
      <c r="E80" s="88"/>
    </row>
    <row r="81" spans="1:5" ht="15" customHeight="1">
      <c r="A81" s="88" t="s">
        <v>65</v>
      </c>
      <c r="B81" s="88"/>
      <c r="C81" s="88"/>
      <c r="D81" s="88"/>
      <c r="E81" s="88"/>
    </row>
    <row r="82" spans="1:5" ht="15" customHeight="1">
      <c r="A82" s="53"/>
      <c r="B82" s="58"/>
      <c r="C82" s="58"/>
      <c r="D82" s="58"/>
      <c r="E82" s="58"/>
    </row>
    <row r="83" spans="1:5" ht="15" customHeight="1" thickBot="1">
      <c r="A83" s="26" t="s">
        <v>38</v>
      </c>
      <c r="B83" s="10" t="s">
        <v>20</v>
      </c>
      <c r="C83" s="10" t="s">
        <v>21</v>
      </c>
      <c r="D83" s="10" t="s">
        <v>22</v>
      </c>
      <c r="E83" s="10" t="s">
        <v>48</v>
      </c>
    </row>
    <row r="84" spans="1:5" ht="15" customHeight="1">
      <c r="A84" s="53"/>
      <c r="B84" s="58"/>
      <c r="C84" s="58"/>
      <c r="D84" s="58"/>
      <c r="E84" s="58"/>
    </row>
    <row r="85" spans="1:5" ht="15" customHeight="1">
      <c r="A85" s="53" t="s">
        <v>55</v>
      </c>
      <c r="B85" s="58">
        <f>'III Trimestre'!E99</f>
        <v>1915149819.97</v>
      </c>
      <c r="C85" s="58">
        <f aca="true" t="shared" si="0" ref="C85:D87">B99</f>
        <v>1758118358.66</v>
      </c>
      <c r="D85" s="58">
        <f t="shared" si="0"/>
        <v>1682494074.93</v>
      </c>
      <c r="E85" s="58">
        <f>B85</f>
        <v>1915149819.97</v>
      </c>
    </row>
    <row r="86" spans="1:6" ht="15" customHeight="1">
      <c r="A86" s="29" t="s">
        <v>62</v>
      </c>
      <c r="B86" s="68">
        <f>'III Trimestre'!D100</f>
        <v>263369486.97</v>
      </c>
      <c r="C86" s="68">
        <f t="shared" si="0"/>
        <v>231693025.66</v>
      </c>
      <c r="D86" s="68">
        <f t="shared" si="0"/>
        <v>229982941.93</v>
      </c>
      <c r="E86" s="55">
        <f>B86</f>
        <v>263369486.97</v>
      </c>
      <c r="F86" s="63"/>
    </row>
    <row r="87" spans="1:5" ht="15" customHeight="1">
      <c r="A87" s="29" t="s">
        <v>63</v>
      </c>
      <c r="B87" s="68">
        <f>'III Trimestre'!D101</f>
        <v>1651780333</v>
      </c>
      <c r="C87" s="68">
        <f t="shared" si="0"/>
        <v>1526425333</v>
      </c>
      <c r="D87" s="68">
        <f t="shared" si="0"/>
        <v>1452511133</v>
      </c>
      <c r="E87" s="55">
        <f>B87</f>
        <v>1651780333</v>
      </c>
    </row>
    <row r="88" spans="1:5" ht="15" customHeight="1">
      <c r="A88" s="28" t="s">
        <v>56</v>
      </c>
      <c r="B88" s="35">
        <f>SUM(B89:B90)</f>
        <v>129000000</v>
      </c>
      <c r="C88" s="35">
        <f>SUM(C89:C90)</f>
        <v>130000000</v>
      </c>
      <c r="D88" s="35">
        <f>SUM(D89:D90)</f>
        <v>236091100</v>
      </c>
      <c r="E88" s="35">
        <f>SUM(E89:E90)</f>
        <v>495091100</v>
      </c>
    </row>
    <row r="89" spans="1:5" ht="15" customHeight="1">
      <c r="A89" s="29" t="s">
        <v>62</v>
      </c>
      <c r="B89" s="24">
        <v>0</v>
      </c>
      <c r="C89" s="24">
        <v>0</v>
      </c>
      <c r="D89" s="24">
        <v>0</v>
      </c>
      <c r="E89" s="24">
        <f>SUM(B89:D89)</f>
        <v>0</v>
      </c>
    </row>
    <row r="90" spans="1:5" ht="15" customHeight="1">
      <c r="A90" s="29" t="s">
        <v>63</v>
      </c>
      <c r="B90" s="24">
        <v>129000000</v>
      </c>
      <c r="C90" s="55">
        <v>130000000</v>
      </c>
      <c r="D90" s="24">
        <v>236091100</v>
      </c>
      <c r="E90" s="24">
        <f>SUM(B90:D90)</f>
        <v>495091100</v>
      </c>
    </row>
    <row r="91" spans="1:5" ht="15" customHeight="1">
      <c r="A91" s="28" t="s">
        <v>57</v>
      </c>
      <c r="B91" s="35">
        <f aca="true" t="shared" si="1" ref="B91:E93">B85+B88</f>
        <v>2044149819.97</v>
      </c>
      <c r="C91" s="35">
        <f t="shared" si="1"/>
        <v>1888118358.66</v>
      </c>
      <c r="D91" s="35">
        <f t="shared" si="1"/>
        <v>1918585174.93</v>
      </c>
      <c r="E91" s="35">
        <f t="shared" si="1"/>
        <v>2410240919.9700003</v>
      </c>
    </row>
    <row r="92" spans="1:6" ht="15" customHeight="1">
      <c r="A92" s="29" t="s">
        <v>62</v>
      </c>
      <c r="B92" s="68">
        <f aca="true" t="shared" si="2" ref="B92:D93">B86+B89</f>
        <v>263369486.97</v>
      </c>
      <c r="C92" s="68">
        <f t="shared" si="2"/>
        <v>231693025.66</v>
      </c>
      <c r="D92" s="68">
        <f t="shared" si="2"/>
        <v>229982941.93</v>
      </c>
      <c r="E92" s="55">
        <f t="shared" si="1"/>
        <v>263369486.97</v>
      </c>
      <c r="F92" s="63"/>
    </row>
    <row r="93" spans="1:5" ht="15" customHeight="1">
      <c r="A93" s="29" t="s">
        <v>63</v>
      </c>
      <c r="B93" s="68">
        <f t="shared" si="2"/>
        <v>1780780333</v>
      </c>
      <c r="C93" s="68">
        <f t="shared" si="2"/>
        <v>1656425333</v>
      </c>
      <c r="D93" s="68">
        <f t="shared" si="2"/>
        <v>1688602233</v>
      </c>
      <c r="E93" s="55">
        <f t="shared" si="1"/>
        <v>2146871433</v>
      </c>
    </row>
    <row r="94" spans="1:5" ht="15" customHeight="1">
      <c r="A94" s="28" t="s">
        <v>58</v>
      </c>
      <c r="B94" s="3">
        <f>B95+B98</f>
        <v>286031461.31</v>
      </c>
      <c r="C94" s="35">
        <f>C95+C98</f>
        <v>205624283.73</v>
      </c>
      <c r="D94" s="35">
        <f>D95+D98</f>
        <v>507280598.57</v>
      </c>
      <c r="E94" s="35">
        <f>E95+E98</f>
        <v>998936343.61</v>
      </c>
    </row>
    <row r="95" spans="1:5" ht="15" customHeight="1">
      <c r="A95" s="29" t="s">
        <v>62</v>
      </c>
      <c r="B95" s="2">
        <f>B62</f>
        <v>31676461.31</v>
      </c>
      <c r="C95" s="55">
        <f>C62</f>
        <v>1710083.73</v>
      </c>
      <c r="D95" s="55">
        <f>D62</f>
        <v>107509798.57</v>
      </c>
      <c r="E95" s="69">
        <f>SUM(B95:D95)</f>
        <v>140896343.60999998</v>
      </c>
    </row>
    <row r="96" s="51" customFormat="1" ht="15" customHeight="1">
      <c r="A96" s="50" t="s">
        <v>69</v>
      </c>
    </row>
    <row r="97" s="51" customFormat="1" ht="15" customHeight="1">
      <c r="A97" s="50" t="s">
        <v>70</v>
      </c>
    </row>
    <row r="98" spans="1:6" ht="15" customHeight="1">
      <c r="A98" s="29" t="s">
        <v>63</v>
      </c>
      <c r="B98" s="68">
        <f>B69</f>
        <v>254355000</v>
      </c>
      <c r="C98" s="68">
        <f>C69</f>
        <v>203914200</v>
      </c>
      <c r="D98" s="68">
        <f>D69</f>
        <v>399770800</v>
      </c>
      <c r="E98" s="69">
        <f>SUM(B98:D98)</f>
        <v>858040000</v>
      </c>
      <c r="F98" s="63"/>
    </row>
    <row r="99" spans="1:5" ht="15" customHeight="1">
      <c r="A99" s="28" t="s">
        <v>59</v>
      </c>
      <c r="B99" s="35">
        <f aca="true" t="shared" si="3" ref="B99:E100">B91-B94</f>
        <v>1758118358.66</v>
      </c>
      <c r="C99" s="35">
        <f t="shared" si="3"/>
        <v>1682494074.93</v>
      </c>
      <c r="D99" s="35">
        <f t="shared" si="3"/>
        <v>1411304576.3600001</v>
      </c>
      <c r="E99" s="35">
        <f t="shared" si="3"/>
        <v>1411304576.3600001</v>
      </c>
    </row>
    <row r="100" spans="1:6" ht="15" customHeight="1">
      <c r="A100" s="29" t="s">
        <v>62</v>
      </c>
      <c r="B100" s="68">
        <f>B92-B95</f>
        <v>231693025.66</v>
      </c>
      <c r="C100" s="68">
        <f>C92-C95</f>
        <v>229982941.93</v>
      </c>
      <c r="D100" s="68">
        <f>D92-D95</f>
        <v>122473143.36000001</v>
      </c>
      <c r="E100" s="55">
        <f t="shared" si="3"/>
        <v>122473143.36000001</v>
      </c>
      <c r="F100" s="63"/>
    </row>
    <row r="101" spans="1:5" ht="15" customHeight="1">
      <c r="A101" s="29" t="s">
        <v>63</v>
      </c>
      <c r="B101" s="68">
        <f>B93-B98</f>
        <v>1526425333</v>
      </c>
      <c r="C101" s="68">
        <f>C93-C98</f>
        <v>1452511133</v>
      </c>
      <c r="D101" s="68">
        <f>D93-D98</f>
        <v>1288831433</v>
      </c>
      <c r="E101" s="55">
        <f>E93-E98</f>
        <v>1288831433</v>
      </c>
    </row>
    <row r="102" spans="1:5" ht="15" customHeight="1" thickBot="1">
      <c r="A102" s="30"/>
      <c r="B102" s="31"/>
      <c r="C102" s="31"/>
      <c r="D102" s="31"/>
      <c r="E102" s="31"/>
    </row>
    <row r="103" ht="15" customHeight="1" thickTop="1">
      <c r="A103" s="91" t="s">
        <v>81</v>
      </c>
    </row>
    <row r="104" ht="15" customHeight="1"/>
    <row r="105" ht="15" customHeight="1"/>
    <row r="106" ht="15">
      <c r="A106" s="91" t="s">
        <v>84</v>
      </c>
    </row>
  </sheetData>
  <sheetProtection/>
  <mergeCells count="12">
    <mergeCell ref="A58:E58"/>
    <mergeCell ref="A81:E81"/>
    <mergeCell ref="A1:F1"/>
    <mergeCell ref="A79:E79"/>
    <mergeCell ref="A80:E80"/>
    <mergeCell ref="A56:E56"/>
    <mergeCell ref="A57:E57"/>
    <mergeCell ref="A35:E35"/>
    <mergeCell ref="A8:F8"/>
    <mergeCell ref="A9:F9"/>
    <mergeCell ref="A34:E34"/>
    <mergeCell ref="A36:E3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6"/>
  <sheetViews>
    <sheetView zoomScale="80" zoomScaleNormal="80" zoomScalePageLayoutView="0" workbookViewId="0" topLeftCell="A79">
      <selection activeCell="B108" sqref="B108:C108"/>
    </sheetView>
  </sheetViews>
  <sheetFormatPr defaultColWidth="11.57421875" defaultRowHeight="15"/>
  <cols>
    <col min="1" max="1" width="54.28125" style="2" customWidth="1"/>
    <col min="2" max="2" width="16.7109375" style="2" customWidth="1"/>
    <col min="3" max="3" width="20.57421875" style="2" customWidth="1"/>
    <col min="4" max="4" width="28.421875" style="2" customWidth="1"/>
    <col min="5" max="5" width="15.57421875" style="2" bestFit="1" customWidth="1"/>
    <col min="6" max="6" width="16.421875" style="2" customWidth="1"/>
    <col min="7" max="15" width="15.57421875" style="2" customWidth="1"/>
    <col min="16" max="16384" width="11.57421875" style="2" customWidth="1"/>
  </cols>
  <sheetData>
    <row r="1" spans="1:6" ht="15" customHeight="1">
      <c r="A1" s="88" t="s">
        <v>0</v>
      </c>
      <c r="B1" s="88"/>
      <c r="C1" s="88"/>
      <c r="D1" s="88"/>
      <c r="E1" s="88"/>
      <c r="F1" s="88"/>
    </row>
    <row r="2" spans="1:6" ht="15" customHeight="1">
      <c r="A2" s="4" t="s">
        <v>3</v>
      </c>
      <c r="B2" s="5" t="s">
        <v>4</v>
      </c>
      <c r="C2" s="6"/>
      <c r="D2" s="6"/>
      <c r="E2" s="6"/>
      <c r="F2" s="6"/>
    </row>
    <row r="3" spans="1:6" ht="15" customHeight="1">
      <c r="A3" s="4" t="s">
        <v>5</v>
      </c>
      <c r="B3" s="5" t="s">
        <v>6</v>
      </c>
      <c r="C3" s="7"/>
      <c r="D3" s="6"/>
      <c r="E3" s="6"/>
      <c r="F3" s="6"/>
    </row>
    <row r="4" spans="1:6" ht="15" customHeight="1">
      <c r="A4" s="4" t="s">
        <v>7</v>
      </c>
      <c r="B4" s="6" t="s">
        <v>8</v>
      </c>
      <c r="C4" s="7"/>
      <c r="D4" s="6"/>
      <c r="E4" s="6"/>
      <c r="F4" s="6"/>
    </row>
    <row r="5" spans="1:6" ht="15" customHeight="1">
      <c r="A5" s="4" t="s">
        <v>66</v>
      </c>
      <c r="B5" s="8" t="s">
        <v>79</v>
      </c>
      <c r="C5" s="6"/>
      <c r="D5" s="6"/>
      <c r="E5" s="6"/>
      <c r="F5" s="6"/>
    </row>
    <row r="6" spans="1:6" ht="15" customHeight="1">
      <c r="A6" s="4"/>
      <c r="B6" s="8"/>
      <c r="C6" s="6"/>
      <c r="D6" s="6"/>
      <c r="E6" s="6"/>
      <c r="F6" s="6"/>
    </row>
    <row r="7" spans="1:2" ht="15" customHeight="1">
      <c r="A7" s="9"/>
      <c r="B7" s="9"/>
    </row>
    <row r="8" spans="1:6" ht="15" customHeight="1">
      <c r="A8" s="88" t="s">
        <v>1</v>
      </c>
      <c r="B8" s="88"/>
      <c r="C8" s="88"/>
      <c r="D8" s="88"/>
      <c r="E8" s="88"/>
      <c r="F8" s="88"/>
    </row>
    <row r="9" spans="1:6" ht="15" customHeight="1">
      <c r="A9" s="88" t="s">
        <v>2</v>
      </c>
      <c r="B9" s="88"/>
      <c r="C9" s="88"/>
      <c r="D9" s="88"/>
      <c r="E9" s="88"/>
      <c r="F9" s="88"/>
    </row>
    <row r="10" ht="15" customHeight="1"/>
    <row r="11" spans="1:5" ht="15" customHeight="1" thickBot="1">
      <c r="A11" s="10" t="s">
        <v>9</v>
      </c>
      <c r="B11" s="10" t="s">
        <v>10</v>
      </c>
      <c r="C11" s="10" t="s">
        <v>45</v>
      </c>
      <c r="D11" s="10" t="s">
        <v>46</v>
      </c>
      <c r="E11" s="10" t="s">
        <v>51</v>
      </c>
    </row>
    <row r="12" spans="1:5" ht="15" customHeight="1">
      <c r="A12" s="11"/>
      <c r="B12" s="11"/>
      <c r="C12" s="11"/>
      <c r="D12" s="11"/>
      <c r="E12" s="11"/>
    </row>
    <row r="13" ht="15" customHeight="1">
      <c r="A13" s="12" t="s">
        <v>24</v>
      </c>
    </row>
    <row r="14" spans="1:5" ht="15" customHeight="1">
      <c r="A14" s="13" t="s">
        <v>25</v>
      </c>
      <c r="B14" s="2" t="s">
        <v>26</v>
      </c>
      <c r="C14" s="14">
        <f>'I Trimestre'!F14</f>
        <v>0</v>
      </c>
      <c r="D14" s="14">
        <f>'II Trimestre'!F14</f>
        <v>245</v>
      </c>
      <c r="E14" s="15">
        <f>SUM(C14:D14)</f>
        <v>245</v>
      </c>
    </row>
    <row r="15" spans="1:5" ht="15" customHeight="1">
      <c r="A15" s="13" t="s">
        <v>27</v>
      </c>
      <c r="B15" s="2" t="s">
        <v>26</v>
      </c>
      <c r="C15" s="14">
        <f>'I Trimestre'!F15</f>
        <v>144</v>
      </c>
      <c r="D15" s="14">
        <f>'II Trimestre'!F15</f>
        <v>34</v>
      </c>
      <c r="E15" s="15">
        <f>SUM(C15:D15)</f>
        <v>178</v>
      </c>
    </row>
    <row r="16" spans="1:5" ht="15" customHeight="1">
      <c r="A16" s="12" t="s">
        <v>28</v>
      </c>
      <c r="C16" s="14"/>
      <c r="D16" s="14"/>
      <c r="E16" s="15"/>
    </row>
    <row r="17" spans="1:5" ht="15" customHeight="1">
      <c r="A17" s="13" t="s">
        <v>25</v>
      </c>
      <c r="C17" s="14"/>
      <c r="D17" s="14"/>
      <c r="E17" s="15"/>
    </row>
    <row r="18" spans="1:5" s="37" customFormat="1" ht="15" customHeight="1">
      <c r="A18" s="13"/>
      <c r="B18" s="43" t="s">
        <v>29</v>
      </c>
      <c r="C18" s="14">
        <f>'I Trimestre'!F18</f>
        <v>0</v>
      </c>
      <c r="D18" s="14">
        <f>'II Trimestre'!F18</f>
        <v>0</v>
      </c>
      <c r="E18" s="52">
        <f>SUM(C18:D18)</f>
        <v>0</v>
      </c>
    </row>
    <row r="19" spans="1:5" s="37" customFormat="1" ht="15" customHeight="1">
      <c r="A19" s="44" t="s">
        <v>67</v>
      </c>
      <c r="B19" s="37" t="s">
        <v>26</v>
      </c>
      <c r="C19" s="14">
        <f>'I Trimestre'!F19</f>
        <v>0</v>
      </c>
      <c r="D19" s="14">
        <f>'II Trimestre'!F19</f>
        <v>0</v>
      </c>
      <c r="E19" s="52">
        <f>SUM(C19:D19)</f>
        <v>0</v>
      </c>
    </row>
    <row r="20" spans="1:5" ht="15" customHeight="1">
      <c r="A20" s="44" t="s">
        <v>68</v>
      </c>
      <c r="B20" s="43" t="s">
        <v>26</v>
      </c>
      <c r="C20" s="14">
        <f>'I Trimestre'!F20</f>
        <v>0</v>
      </c>
      <c r="D20" s="14">
        <f>'II Trimestre'!F20</f>
        <v>0</v>
      </c>
      <c r="E20" s="15">
        <f>SUM(C20:D20)</f>
        <v>0</v>
      </c>
    </row>
    <row r="21" spans="1:5" ht="15" customHeight="1">
      <c r="A21" s="13"/>
      <c r="B21" s="37"/>
      <c r="C21" s="14"/>
      <c r="D21" s="14"/>
      <c r="E21" s="15"/>
    </row>
    <row r="22" spans="1:5" ht="15" customHeight="1">
      <c r="A22" s="13" t="s">
        <v>27</v>
      </c>
      <c r="C22" s="14"/>
      <c r="D22" s="14"/>
      <c r="E22" s="15"/>
    </row>
    <row r="23" spans="1:5" ht="15" customHeight="1">
      <c r="A23" s="13"/>
      <c r="B23" s="2" t="s">
        <v>26</v>
      </c>
      <c r="C23" s="14">
        <f>'I Trimestre'!F23</f>
        <v>0</v>
      </c>
      <c r="D23" s="14">
        <f>'II Trimestre'!F23</f>
        <v>0</v>
      </c>
      <c r="E23" s="15">
        <f>SUM(C23:D23)</f>
        <v>0</v>
      </c>
    </row>
    <row r="24" spans="1:5" ht="15" customHeight="1">
      <c r="A24" s="13"/>
      <c r="B24" s="2" t="s">
        <v>29</v>
      </c>
      <c r="C24" s="14">
        <f>'I Trimestre'!F24</f>
        <v>0</v>
      </c>
      <c r="D24" s="14">
        <f>'II Trimestre'!F24</f>
        <v>0</v>
      </c>
      <c r="E24" s="15">
        <f>SUM(C24:D24)</f>
        <v>0</v>
      </c>
    </row>
    <row r="25" spans="1:5" ht="15" customHeight="1">
      <c r="A25" s="79" t="s">
        <v>30</v>
      </c>
      <c r="C25" s="85">
        <f>SUM(C26:C27)</f>
        <v>0</v>
      </c>
      <c r="D25" s="85">
        <f>SUM(D26:D27)</f>
        <v>0</v>
      </c>
      <c r="E25" s="85">
        <f>SUM(E26:E27)</f>
        <v>0</v>
      </c>
    </row>
    <row r="26" spans="1:5" ht="15" customHeight="1">
      <c r="A26" s="13" t="s">
        <v>25</v>
      </c>
      <c r="B26" s="2" t="s">
        <v>26</v>
      </c>
      <c r="C26" s="14">
        <f>'I Trimestre'!F26</f>
        <v>0</v>
      </c>
      <c r="D26" s="14">
        <f>'II Trimestre'!F26</f>
        <v>0</v>
      </c>
      <c r="E26" s="15">
        <f>SUM(C26:D26)</f>
        <v>0</v>
      </c>
    </row>
    <row r="27" spans="1:5" ht="15" customHeight="1">
      <c r="A27" s="13" t="s">
        <v>27</v>
      </c>
      <c r="B27" s="2" t="s">
        <v>26</v>
      </c>
      <c r="C27" s="14">
        <f>'I Trimestre'!F27</f>
        <v>0</v>
      </c>
      <c r="D27" s="14">
        <f>'II Trimestre'!F27</f>
        <v>0</v>
      </c>
      <c r="E27" s="15">
        <f>SUM(C27:D27)</f>
        <v>0</v>
      </c>
    </row>
    <row r="28" ht="15" customHeight="1"/>
    <row r="29" spans="1:6" ht="15" customHeight="1" thickBot="1">
      <c r="A29" s="17" t="s">
        <v>31</v>
      </c>
      <c r="B29" s="17"/>
      <c r="C29" s="78">
        <f>C14+C15+C19+C23+C25</f>
        <v>144</v>
      </c>
      <c r="D29" s="78">
        <f>D14+D15+D19+D23+D25</f>
        <v>279</v>
      </c>
      <c r="E29" s="78">
        <f>E14+E15+E19+E23+E25</f>
        <v>423</v>
      </c>
      <c r="F29" s="63"/>
    </row>
    <row r="30" spans="1:15" ht="15" customHeight="1" thickTop="1">
      <c r="A30" s="18" t="s">
        <v>64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ht="15" customHeight="1">
      <c r="A31" s="91" t="s">
        <v>81</v>
      </c>
    </row>
    <row r="32" ht="15" customHeight="1"/>
    <row r="33" ht="15" customHeight="1"/>
    <row r="34" spans="1:5" ht="15" customHeight="1">
      <c r="A34" s="89" t="s">
        <v>32</v>
      </c>
      <c r="B34" s="89"/>
      <c r="C34" s="89"/>
      <c r="D34" s="89"/>
      <c r="E34" s="89"/>
    </row>
    <row r="35" spans="1:5" ht="15" customHeight="1">
      <c r="A35" s="88" t="s">
        <v>33</v>
      </c>
      <c r="B35" s="88"/>
      <c r="C35" s="88"/>
      <c r="D35" s="88"/>
      <c r="E35" s="88"/>
    </row>
    <row r="36" spans="1:14" ht="15" customHeight="1">
      <c r="A36" s="88" t="s">
        <v>65</v>
      </c>
      <c r="B36" s="88"/>
      <c r="C36" s="88"/>
      <c r="D36" s="88"/>
      <c r="E36" s="88"/>
      <c r="F36" s="14"/>
      <c r="G36" s="14"/>
      <c r="H36" s="14"/>
      <c r="I36" s="14"/>
      <c r="J36" s="14"/>
      <c r="K36" s="14"/>
      <c r="L36" s="14"/>
      <c r="M36" s="14"/>
      <c r="N36" s="14"/>
    </row>
    <row r="37" ht="15" customHeight="1"/>
    <row r="38" spans="1:4" ht="15" customHeight="1" thickBot="1">
      <c r="A38" s="10" t="s">
        <v>9</v>
      </c>
      <c r="B38" s="10" t="s">
        <v>45</v>
      </c>
      <c r="C38" s="10" t="s">
        <v>46</v>
      </c>
      <c r="D38" s="10" t="s">
        <v>51</v>
      </c>
    </row>
    <row r="39" ht="15" customHeight="1"/>
    <row r="40" spans="1:5" ht="15" customHeight="1">
      <c r="A40" s="2" t="s">
        <v>34</v>
      </c>
      <c r="B40" s="9">
        <f>'I Trimestre'!E40</f>
        <v>0</v>
      </c>
      <c r="C40" s="9">
        <f>'II Trimestre'!E40</f>
        <v>636502800</v>
      </c>
      <c r="D40" s="65">
        <f>SUM(D41:D44)</f>
        <v>636502800</v>
      </c>
      <c r="E40" s="63"/>
    </row>
    <row r="41" spans="1:5" ht="15" customHeight="1">
      <c r="A41" s="12" t="s">
        <v>24</v>
      </c>
      <c r="B41" s="9">
        <f>'I Trimestre'!E41</f>
        <v>0</v>
      </c>
      <c r="C41" s="9">
        <f>'II Trimestre'!E41</f>
        <v>636502800</v>
      </c>
      <c r="D41" s="4">
        <f>SUM(B41:C41)</f>
        <v>636502800</v>
      </c>
      <c r="E41" s="9"/>
    </row>
    <row r="42" spans="1:5" ht="15" customHeight="1">
      <c r="A42" s="12" t="s">
        <v>28</v>
      </c>
      <c r="B42" s="9">
        <f>'I Trimestre'!E42</f>
        <v>0</v>
      </c>
      <c r="C42" s="9">
        <f>'II Trimestre'!E42</f>
        <v>0</v>
      </c>
      <c r="D42" s="4">
        <f>SUM(B42:C42)</f>
        <v>0</v>
      </c>
      <c r="E42" s="9"/>
    </row>
    <row r="43" spans="1:5" ht="15" customHeight="1">
      <c r="A43" s="12" t="s">
        <v>30</v>
      </c>
      <c r="B43" s="9">
        <f>'I Trimestre'!E43</f>
        <v>0</v>
      </c>
      <c r="C43" s="9">
        <f>'II Trimestre'!E43</f>
        <v>0</v>
      </c>
      <c r="D43" s="4">
        <f>SUM(B43:C43)</f>
        <v>0</v>
      </c>
      <c r="E43" s="9"/>
    </row>
    <row r="44" spans="1:5" ht="15" customHeight="1">
      <c r="A44" s="12" t="s">
        <v>35</v>
      </c>
      <c r="B44" s="9">
        <f>'I Trimestre'!E44</f>
        <v>0</v>
      </c>
      <c r="C44" s="9">
        <f>'II Trimestre'!E44</f>
        <v>0</v>
      </c>
      <c r="D44" s="4">
        <f>SUM(B44:C44)</f>
        <v>0</v>
      </c>
      <c r="E44" s="9"/>
    </row>
    <row r="45" spans="1:5" ht="15" customHeight="1">
      <c r="A45" s="12"/>
      <c r="B45" s="9"/>
      <c r="C45" s="9"/>
      <c r="D45" s="9"/>
      <c r="E45" s="9"/>
    </row>
    <row r="46" spans="1:5" ht="15" customHeight="1">
      <c r="A46" s="2" t="s">
        <v>36</v>
      </c>
      <c r="B46" s="9">
        <f>'I Trimestre'!E46</f>
        <v>411165000</v>
      </c>
      <c r="C46" s="9">
        <f>'II Trimestre'!E46</f>
        <v>71300000</v>
      </c>
      <c r="D46" s="65">
        <f>SUM(D47:D50)</f>
        <v>482465000</v>
      </c>
      <c r="E46" s="63"/>
    </row>
    <row r="47" spans="1:5" ht="15" customHeight="1">
      <c r="A47" s="12" t="s">
        <v>24</v>
      </c>
      <c r="B47" s="9">
        <f>'I Trimestre'!E47</f>
        <v>411165000</v>
      </c>
      <c r="C47" s="9">
        <f>'II Trimestre'!E47</f>
        <v>71300000</v>
      </c>
      <c r="D47" s="4">
        <f>SUM(B47:C47)</f>
        <v>482465000</v>
      </c>
      <c r="E47" s="9"/>
    </row>
    <row r="48" spans="1:5" ht="15" customHeight="1">
      <c r="A48" s="12" t="s">
        <v>28</v>
      </c>
      <c r="B48" s="9">
        <f>'I Trimestre'!E48</f>
        <v>0</v>
      </c>
      <c r="C48" s="9">
        <f>'II Trimestre'!E48</f>
        <v>0</v>
      </c>
      <c r="D48" s="4">
        <f>SUM(B48:C48)</f>
        <v>0</v>
      </c>
      <c r="E48" s="9"/>
    </row>
    <row r="49" spans="1:5" ht="15" customHeight="1">
      <c r="A49" s="12" t="s">
        <v>30</v>
      </c>
      <c r="B49" s="9">
        <f>'I Trimestre'!E49</f>
        <v>0</v>
      </c>
      <c r="C49" s="9">
        <f>'II Trimestre'!E49</f>
        <v>0</v>
      </c>
      <c r="D49" s="4">
        <f>SUM(B49:C49)</f>
        <v>0</v>
      </c>
      <c r="E49" s="9"/>
    </row>
    <row r="50" spans="1:5" ht="15" customHeight="1">
      <c r="A50" s="12" t="s">
        <v>35</v>
      </c>
      <c r="B50" s="9">
        <f>'I Trimestre'!E50</f>
        <v>0</v>
      </c>
      <c r="C50" s="9">
        <f>'II Trimestre'!E50</f>
        <v>0</v>
      </c>
      <c r="D50" s="4">
        <f>SUM(B50:C50)</f>
        <v>0</v>
      </c>
      <c r="E50" s="9"/>
    </row>
    <row r="51" spans="2:5" ht="15" customHeight="1">
      <c r="B51" s="9"/>
      <c r="C51" s="9"/>
      <c r="D51" s="9"/>
      <c r="E51" s="63"/>
    </row>
    <row r="52" spans="1:7" ht="15" customHeight="1" thickBot="1">
      <c r="A52" s="17" t="s">
        <v>31</v>
      </c>
      <c r="B52" s="66">
        <f>B40+B46</f>
        <v>411165000</v>
      </c>
      <c r="C52" s="66">
        <f>C40+C46</f>
        <v>707802800</v>
      </c>
      <c r="D52" s="66">
        <f>D40+D46</f>
        <v>1118967800</v>
      </c>
      <c r="E52" s="63"/>
      <c r="F52" s="75"/>
      <c r="G52" s="75"/>
    </row>
    <row r="53" ht="15" customHeight="1" thickTop="1">
      <c r="A53" s="91" t="s">
        <v>81</v>
      </c>
    </row>
    <row r="54" ht="15" customHeight="1"/>
    <row r="55" ht="15" customHeight="1"/>
    <row r="56" spans="1:5" ht="15" customHeight="1">
      <c r="A56" s="88" t="s">
        <v>37</v>
      </c>
      <c r="B56" s="88"/>
      <c r="C56" s="88"/>
      <c r="D56" s="88"/>
      <c r="E56" s="36"/>
    </row>
    <row r="57" spans="1:5" ht="15" customHeight="1">
      <c r="A57" s="88" t="s">
        <v>33</v>
      </c>
      <c r="B57" s="88"/>
      <c r="C57" s="88"/>
      <c r="D57" s="88"/>
      <c r="E57" s="36"/>
    </row>
    <row r="58" spans="1:14" ht="15" customHeight="1">
      <c r="A58" s="88" t="s">
        <v>65</v>
      </c>
      <c r="B58" s="88"/>
      <c r="C58" s="88"/>
      <c r="D58" s="88"/>
      <c r="E58" s="36"/>
      <c r="F58" s="14"/>
      <c r="G58" s="14"/>
      <c r="H58" s="14"/>
      <c r="I58" s="14"/>
      <c r="J58" s="14"/>
      <c r="K58" s="14"/>
      <c r="L58" s="14"/>
      <c r="M58" s="14"/>
      <c r="N58" s="14"/>
    </row>
    <row r="59" ht="15" customHeight="1">
      <c r="A59" s="21"/>
    </row>
    <row r="60" spans="1:4" ht="15" customHeight="1" thickBot="1">
      <c r="A60" s="22" t="s">
        <v>38</v>
      </c>
      <c r="B60" s="10" t="s">
        <v>45</v>
      </c>
      <c r="C60" s="10" t="s">
        <v>46</v>
      </c>
      <c r="D60" s="10" t="s">
        <v>51</v>
      </c>
    </row>
    <row r="61" ht="15" customHeight="1"/>
    <row r="62" spans="1:5" ht="15" customHeight="1">
      <c r="A62" s="2" t="s">
        <v>34</v>
      </c>
      <c r="B62" s="9">
        <f>'I Trimestre'!E62</f>
        <v>0</v>
      </c>
      <c r="C62" s="9">
        <f>'II Trimestre'!E62</f>
        <v>636502800</v>
      </c>
      <c r="D62" s="64">
        <f>SUM(D63:D64)</f>
        <v>636502800</v>
      </c>
      <c r="E62" s="63"/>
    </row>
    <row r="63" spans="1:5" ht="15" customHeight="1">
      <c r="A63" s="2" t="s">
        <v>39</v>
      </c>
      <c r="B63" s="9">
        <f>'I Trimestre'!E63</f>
        <v>0</v>
      </c>
      <c r="C63" s="9">
        <f>'II Trimestre'!E63</f>
        <v>0</v>
      </c>
      <c r="D63" s="9">
        <f>SUM(B63:C63)</f>
        <v>0</v>
      </c>
      <c r="E63" s="9"/>
    </row>
    <row r="64" spans="1:5" ht="15" customHeight="1">
      <c r="A64" s="2" t="s">
        <v>61</v>
      </c>
      <c r="B64" s="9">
        <f>'I Trimestre'!E64</f>
        <v>0</v>
      </c>
      <c r="C64" s="9">
        <f>'II Trimestre'!E64</f>
        <v>636502800</v>
      </c>
      <c r="D64" s="9">
        <f>SUM(B64:C64)</f>
        <v>636502800</v>
      </c>
      <c r="E64" s="9"/>
    </row>
    <row r="65" spans="1:5" ht="15" customHeight="1">
      <c r="A65" s="2" t="s">
        <v>41</v>
      </c>
      <c r="B65" s="9"/>
      <c r="C65" s="9"/>
      <c r="D65" s="9"/>
      <c r="E65" s="9"/>
    </row>
    <row r="66" spans="1:5" ht="15" customHeight="1">
      <c r="A66" s="2" t="s">
        <v>42</v>
      </c>
      <c r="B66" s="9"/>
      <c r="C66" s="9"/>
      <c r="D66" s="9"/>
      <c r="E66" s="9"/>
    </row>
    <row r="67" spans="1:5" ht="15" customHeight="1">
      <c r="A67" s="2" t="s">
        <v>43</v>
      </c>
      <c r="B67" s="9"/>
      <c r="C67" s="9"/>
      <c r="D67" s="9"/>
      <c r="E67" s="9"/>
    </row>
    <row r="68" spans="2:5" ht="15" customHeight="1">
      <c r="B68" s="9"/>
      <c r="C68" s="9"/>
      <c r="D68" s="9"/>
      <c r="E68" s="9"/>
    </row>
    <row r="69" spans="1:5" ht="15" customHeight="1">
      <c r="A69" s="2" t="s">
        <v>36</v>
      </c>
      <c r="B69" s="9">
        <f>'I Trimestre'!E69</f>
        <v>411165000</v>
      </c>
      <c r="C69" s="9">
        <f>'II Trimestre'!E69</f>
        <v>71300000</v>
      </c>
      <c r="D69" s="9">
        <f>SUM(B69:C69)</f>
        <v>482465000</v>
      </c>
      <c r="E69" s="9"/>
    </row>
    <row r="70" spans="1:5" ht="15" customHeight="1">
      <c r="A70" s="2" t="s">
        <v>44</v>
      </c>
      <c r="B70" s="9">
        <f>'I Trimestre'!E70</f>
        <v>411165000</v>
      </c>
      <c r="C70" s="9">
        <f>'II Trimestre'!E70</f>
        <v>71300000</v>
      </c>
      <c r="D70" s="9">
        <f>SUM(B70:C70)</f>
        <v>482465000</v>
      </c>
      <c r="E70" s="9"/>
    </row>
    <row r="71" spans="1:5" ht="15" customHeight="1">
      <c r="A71" s="2" t="s">
        <v>40</v>
      </c>
      <c r="B71" s="9"/>
      <c r="C71" s="9"/>
      <c r="D71" s="9"/>
      <c r="E71" s="9"/>
    </row>
    <row r="72" spans="1:5" ht="15" customHeight="1">
      <c r="A72" s="2" t="s">
        <v>41</v>
      </c>
      <c r="B72" s="9"/>
      <c r="C72" s="9"/>
      <c r="D72" s="9"/>
      <c r="E72" s="9"/>
    </row>
    <row r="73" spans="1:5" ht="15" customHeight="1">
      <c r="A73" s="2" t="s">
        <v>42</v>
      </c>
      <c r="B73" s="9"/>
      <c r="C73" s="9"/>
      <c r="D73" s="9"/>
      <c r="E73" s="9"/>
    </row>
    <row r="74" spans="1:5" ht="15" customHeight="1">
      <c r="A74" s="2" t="s">
        <v>43</v>
      </c>
      <c r="B74" s="9"/>
      <c r="C74" s="9"/>
      <c r="D74" s="9"/>
      <c r="E74" s="9"/>
    </row>
    <row r="75" spans="1:5" ht="15" customHeight="1" thickBot="1">
      <c r="A75" s="17" t="s">
        <v>31</v>
      </c>
      <c r="B75" s="66">
        <f>B62+B69</f>
        <v>411165000</v>
      </c>
      <c r="C75" s="66">
        <f>C62+C69</f>
        <v>707802800</v>
      </c>
      <c r="D75" s="66">
        <f>D62+D69</f>
        <v>1118967800</v>
      </c>
      <c r="E75" s="63"/>
    </row>
    <row r="76" ht="15" customHeight="1" thickTop="1">
      <c r="A76" s="91" t="s">
        <v>81</v>
      </c>
    </row>
    <row r="77" ht="15" customHeight="1"/>
    <row r="78" ht="15" customHeight="1"/>
    <row r="79" spans="1:5" ht="15" customHeight="1">
      <c r="A79" s="88" t="s">
        <v>52</v>
      </c>
      <c r="B79" s="88"/>
      <c r="C79" s="88"/>
      <c r="D79" s="88"/>
      <c r="E79" s="36"/>
    </row>
    <row r="80" spans="1:5" ht="15" customHeight="1">
      <c r="A80" s="88" t="s">
        <v>53</v>
      </c>
      <c r="B80" s="88"/>
      <c r="C80" s="88"/>
      <c r="D80" s="88"/>
      <c r="E80" s="36"/>
    </row>
    <row r="81" spans="1:5" ht="15" customHeight="1">
      <c r="A81" s="88" t="s">
        <v>65</v>
      </c>
      <c r="B81" s="88"/>
      <c r="C81" s="88"/>
      <c r="D81" s="88"/>
      <c r="E81" s="36"/>
    </row>
    <row r="82" spans="1:5" ht="15" customHeight="1">
      <c r="A82" s="25"/>
      <c r="B82" s="24"/>
      <c r="C82" s="24"/>
      <c r="D82" s="24"/>
      <c r="E82" s="24"/>
    </row>
    <row r="83" spans="1:4" ht="15" customHeight="1" thickBot="1">
      <c r="A83" s="26" t="s">
        <v>38</v>
      </c>
      <c r="B83" s="27" t="s">
        <v>45</v>
      </c>
      <c r="C83" s="27" t="s">
        <v>46</v>
      </c>
      <c r="D83" s="27" t="s">
        <v>51</v>
      </c>
    </row>
    <row r="84" spans="1:4" ht="15" customHeight="1">
      <c r="A84" s="25"/>
      <c r="B84" s="24"/>
      <c r="C84" s="24"/>
      <c r="D84" s="24"/>
    </row>
    <row r="85" spans="1:4" ht="15" customHeight="1">
      <c r="A85" s="28" t="s">
        <v>55</v>
      </c>
      <c r="B85" s="35">
        <f>'I Trimestre'!E85</f>
        <v>1513914295</v>
      </c>
      <c r="C85" s="35">
        <f>'II Trimestre'!E85</f>
        <v>1524449295</v>
      </c>
      <c r="D85" s="35">
        <f>B85</f>
        <v>1513914295</v>
      </c>
    </row>
    <row r="86" spans="1:4" ht="15" customHeight="1">
      <c r="A86" s="29" t="s">
        <v>62</v>
      </c>
      <c r="B86" s="24">
        <f>'I Trimestre'!E86</f>
        <v>17644312</v>
      </c>
      <c r="C86" s="24">
        <f>'II Trimestre'!E86</f>
        <v>17644312</v>
      </c>
      <c r="D86" s="24">
        <f>B86</f>
        <v>17644312</v>
      </c>
    </row>
    <row r="87" spans="1:4" ht="15" customHeight="1">
      <c r="A87" s="29" t="s">
        <v>63</v>
      </c>
      <c r="B87" s="24">
        <f>'I Trimestre'!E87</f>
        <v>1496269983</v>
      </c>
      <c r="C87" s="24">
        <f>'II Trimestre'!E87</f>
        <v>1506804983</v>
      </c>
      <c r="D87" s="24">
        <f>B87</f>
        <v>1496269983</v>
      </c>
    </row>
    <row r="88" spans="1:4" ht="15" customHeight="1">
      <c r="A88" s="28" t="s">
        <v>56</v>
      </c>
      <c r="B88" s="35">
        <f>'I Trimestre'!E88</f>
        <v>421700000</v>
      </c>
      <c r="C88" s="35">
        <f>'II Trimestre'!E88</f>
        <v>1309426000</v>
      </c>
      <c r="D88" s="35">
        <f>SUM(B88:C88)</f>
        <v>1731126000</v>
      </c>
    </row>
    <row r="89" spans="1:4" ht="15" customHeight="1">
      <c r="A89" s="29" t="s">
        <v>62</v>
      </c>
      <c r="B89" s="24">
        <f>'I Trimestre'!E89</f>
        <v>0</v>
      </c>
      <c r="C89" s="24">
        <f>'II Trimestre'!E89</f>
        <v>1000000000</v>
      </c>
      <c r="D89" s="24">
        <f>SUM(B89:C89)</f>
        <v>1000000000</v>
      </c>
    </row>
    <row r="90" spans="1:4" ht="15" customHeight="1">
      <c r="A90" s="29" t="s">
        <v>63</v>
      </c>
      <c r="B90" s="24">
        <f>'I Trimestre'!E90</f>
        <v>421700000</v>
      </c>
      <c r="C90" s="24">
        <f>'II Trimestre'!E90</f>
        <v>309426000</v>
      </c>
      <c r="D90" s="24">
        <f>SUM(B90:C90)</f>
        <v>731126000</v>
      </c>
    </row>
    <row r="91" spans="1:4" ht="15" customHeight="1">
      <c r="A91" s="28" t="s">
        <v>57</v>
      </c>
      <c r="B91" s="35">
        <f>'I Trimestre'!E91</f>
        <v>1935614295</v>
      </c>
      <c r="C91" s="35">
        <f>'II Trimestre'!E91</f>
        <v>2833875295</v>
      </c>
      <c r="D91" s="35">
        <f>D88+D85</f>
        <v>3245040295</v>
      </c>
    </row>
    <row r="92" spans="1:4" ht="15" customHeight="1">
      <c r="A92" s="29" t="s">
        <v>62</v>
      </c>
      <c r="B92" s="24">
        <f>'I Trimestre'!E92</f>
        <v>17644312</v>
      </c>
      <c r="C92" s="24">
        <f>'II Trimestre'!E92</f>
        <v>1017644312</v>
      </c>
      <c r="D92" s="24">
        <f>D89+D86</f>
        <v>1017644312</v>
      </c>
    </row>
    <row r="93" spans="1:4" ht="15" customHeight="1">
      <c r="A93" s="29" t="s">
        <v>63</v>
      </c>
      <c r="B93" s="24">
        <f>'I Trimestre'!E93</f>
        <v>1917969983</v>
      </c>
      <c r="C93" s="24">
        <f>'II Trimestre'!E93</f>
        <v>1816230983</v>
      </c>
      <c r="D93" s="24">
        <f>D90+D87</f>
        <v>2227395983</v>
      </c>
    </row>
    <row r="94" spans="1:4" ht="15" customHeight="1">
      <c r="A94" s="28" t="s">
        <v>58</v>
      </c>
      <c r="B94" s="35">
        <f>'I Trimestre'!E94</f>
        <v>411165000</v>
      </c>
      <c r="C94" s="35">
        <f>'II Trimestre'!E94</f>
        <v>707802800</v>
      </c>
      <c r="D94" s="35">
        <f>SUM(B94:C94)</f>
        <v>1118967800</v>
      </c>
    </row>
    <row r="95" spans="1:4" ht="15" customHeight="1">
      <c r="A95" s="29" t="s">
        <v>62</v>
      </c>
      <c r="B95" s="24">
        <f>'I Trimestre'!E95</f>
        <v>0</v>
      </c>
      <c r="C95" s="24">
        <f>'II Trimestre'!E95</f>
        <v>636502800</v>
      </c>
      <c r="D95" s="24">
        <f>SUM(B95:C95)</f>
        <v>636502800</v>
      </c>
    </row>
    <row r="96" spans="1:4" s="51" customFormat="1" ht="15" customHeight="1">
      <c r="A96" s="50" t="s">
        <v>69</v>
      </c>
      <c r="B96" s="24">
        <f>'I Trimestre'!E96</f>
        <v>0</v>
      </c>
      <c r="C96" s="24">
        <f>'II Trimestre'!E96</f>
        <v>0</v>
      </c>
      <c r="D96" s="24">
        <f>SUM(B96:C96)</f>
        <v>0</v>
      </c>
    </row>
    <row r="97" spans="1:4" s="51" customFormat="1" ht="15" customHeight="1">
      <c r="A97" s="50" t="s">
        <v>70</v>
      </c>
      <c r="B97" s="24">
        <f>'I Trimestre'!E97</f>
        <v>0</v>
      </c>
      <c r="C97" s="24">
        <f>'II Trimestre'!E97</f>
        <v>0</v>
      </c>
      <c r="D97" s="24">
        <f>SUM(B97:C97)</f>
        <v>0</v>
      </c>
    </row>
    <row r="98" spans="1:4" ht="15" customHeight="1">
      <c r="A98" s="29" t="s">
        <v>63</v>
      </c>
      <c r="B98" s="24">
        <f>'I Trimestre'!E98</f>
        <v>411165000</v>
      </c>
      <c r="C98" s="24">
        <f>'II Trimestre'!E98</f>
        <v>71300000</v>
      </c>
      <c r="D98" s="24">
        <f>SUM(B98:C98)</f>
        <v>482465000</v>
      </c>
    </row>
    <row r="99" spans="1:4" ht="15" customHeight="1">
      <c r="A99" s="28" t="s">
        <v>59</v>
      </c>
      <c r="B99" s="35">
        <f>'I Trimestre'!E99</f>
        <v>1524449295</v>
      </c>
      <c r="C99" s="35">
        <f>'II Trimestre'!E99</f>
        <v>2126072495</v>
      </c>
      <c r="D99" s="35">
        <f>D91-D94</f>
        <v>2126072495</v>
      </c>
    </row>
    <row r="100" spans="1:4" ht="15" customHeight="1">
      <c r="A100" s="29" t="s">
        <v>62</v>
      </c>
      <c r="B100" s="24">
        <f>'I Trimestre'!E100</f>
        <v>17644312</v>
      </c>
      <c r="C100" s="24">
        <f>'II Trimestre'!E100</f>
        <v>381141512</v>
      </c>
      <c r="D100" s="24">
        <f>D92-D95</f>
        <v>381141512</v>
      </c>
    </row>
    <row r="101" spans="1:4" ht="15" customHeight="1">
      <c r="A101" s="29" t="s">
        <v>63</v>
      </c>
      <c r="B101" s="24">
        <f>'I Trimestre'!E101</f>
        <v>1506804983</v>
      </c>
      <c r="C101" s="24">
        <f>'II Trimestre'!E101</f>
        <v>1744930983</v>
      </c>
      <c r="D101" s="24">
        <f>D93-D98</f>
        <v>1744930983</v>
      </c>
    </row>
    <row r="102" spans="1:4" ht="15" customHeight="1" thickBot="1">
      <c r="A102" s="30"/>
      <c r="B102" s="31"/>
      <c r="C102" s="31"/>
      <c r="D102" s="31"/>
    </row>
    <row r="103" ht="15" customHeight="1" thickTop="1">
      <c r="A103" s="91" t="s">
        <v>81</v>
      </c>
    </row>
    <row r="104" ht="15" customHeight="1"/>
    <row r="105" ht="15" customHeight="1"/>
    <row r="106" ht="15">
      <c r="A106" s="81" t="s">
        <v>83</v>
      </c>
    </row>
  </sheetData>
  <sheetProtection/>
  <mergeCells count="12">
    <mergeCell ref="A57:D57"/>
    <mergeCell ref="A58:D58"/>
    <mergeCell ref="A56:D56"/>
    <mergeCell ref="A79:D79"/>
    <mergeCell ref="A80:D80"/>
    <mergeCell ref="A81:D81"/>
    <mergeCell ref="A1:F1"/>
    <mergeCell ref="A8:F8"/>
    <mergeCell ref="A9:F9"/>
    <mergeCell ref="A34:E34"/>
    <mergeCell ref="A35:E35"/>
    <mergeCell ref="A36:E3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5"/>
  <sheetViews>
    <sheetView zoomScale="80" zoomScaleNormal="80" zoomScalePageLayoutView="0" workbookViewId="0" topLeftCell="A82">
      <selection activeCell="A105" sqref="A105"/>
    </sheetView>
  </sheetViews>
  <sheetFormatPr defaultColWidth="11.57421875" defaultRowHeight="15"/>
  <cols>
    <col min="1" max="1" width="54.28125" style="2" customWidth="1"/>
    <col min="2" max="2" width="18.28125" style="2" customWidth="1"/>
    <col min="3" max="3" width="21.8515625" style="2" customWidth="1"/>
    <col min="4" max="4" width="22.00390625" style="2" customWidth="1"/>
    <col min="5" max="5" width="18.28125" style="2" bestFit="1" customWidth="1"/>
    <col min="6" max="6" width="16.421875" style="2" customWidth="1"/>
    <col min="7" max="15" width="15.57421875" style="2" customWidth="1"/>
    <col min="16" max="16384" width="11.57421875" style="2" customWidth="1"/>
  </cols>
  <sheetData>
    <row r="1" spans="1:6" ht="15" customHeight="1">
      <c r="A1" s="88" t="s">
        <v>0</v>
      </c>
      <c r="B1" s="88"/>
      <c r="C1" s="88"/>
      <c r="D1" s="88"/>
      <c r="E1" s="88"/>
      <c r="F1" s="88"/>
    </row>
    <row r="2" spans="1:6" ht="15" customHeight="1">
      <c r="A2" s="4" t="s">
        <v>3</v>
      </c>
      <c r="B2" s="5" t="s">
        <v>4</v>
      </c>
      <c r="C2" s="6"/>
      <c r="D2" s="6"/>
      <c r="E2" s="6"/>
      <c r="F2" s="6"/>
    </row>
    <row r="3" spans="1:6" ht="15" customHeight="1">
      <c r="A3" s="4" t="s">
        <v>5</v>
      </c>
      <c r="B3" s="5" t="s">
        <v>6</v>
      </c>
      <c r="C3" s="7"/>
      <c r="D3" s="6"/>
      <c r="E3" s="6"/>
      <c r="F3" s="6"/>
    </row>
    <row r="4" spans="1:6" ht="15" customHeight="1">
      <c r="A4" s="4" t="s">
        <v>7</v>
      </c>
      <c r="B4" s="6" t="s">
        <v>8</v>
      </c>
      <c r="C4" s="7"/>
      <c r="D4" s="6"/>
      <c r="E4" s="6"/>
      <c r="F4" s="6"/>
    </row>
    <row r="5" spans="1:6" ht="15" customHeight="1">
      <c r="A5" s="4" t="s">
        <v>66</v>
      </c>
      <c r="B5" s="8" t="s">
        <v>80</v>
      </c>
      <c r="C5" s="6"/>
      <c r="D5" s="6"/>
      <c r="E5" s="6"/>
      <c r="F5" s="6"/>
    </row>
    <row r="6" spans="1:6" ht="15" customHeight="1">
      <c r="A6" s="4"/>
      <c r="B6" s="8"/>
      <c r="C6" s="6"/>
      <c r="D6" s="6"/>
      <c r="E6" s="6"/>
      <c r="F6" s="6"/>
    </row>
    <row r="7" spans="1:2" ht="15" customHeight="1">
      <c r="A7" s="9"/>
      <c r="B7" s="9"/>
    </row>
    <row r="8" spans="1:6" ht="15" customHeight="1">
      <c r="A8" s="88" t="s">
        <v>1</v>
      </c>
      <c r="B8" s="88"/>
      <c r="C8" s="88"/>
      <c r="D8" s="88"/>
      <c r="E8" s="88"/>
      <c r="F8" s="88"/>
    </row>
    <row r="9" spans="1:6" ht="15" customHeight="1">
      <c r="A9" s="88" t="s">
        <v>2</v>
      </c>
      <c r="B9" s="88"/>
      <c r="C9" s="88"/>
      <c r="D9" s="88"/>
      <c r="E9" s="88"/>
      <c r="F9" s="88"/>
    </row>
    <row r="10" ht="15" customHeight="1"/>
    <row r="11" spans="1:6" ht="15" customHeight="1" thickBot="1">
      <c r="A11" s="10" t="s">
        <v>9</v>
      </c>
      <c r="B11" s="10" t="s">
        <v>10</v>
      </c>
      <c r="C11" s="10" t="s">
        <v>45</v>
      </c>
      <c r="D11" s="10" t="s">
        <v>46</v>
      </c>
      <c r="E11" s="10" t="s">
        <v>47</v>
      </c>
      <c r="F11" s="10" t="s">
        <v>50</v>
      </c>
    </row>
    <row r="12" spans="1:6" ht="15" customHeight="1">
      <c r="A12" s="11"/>
      <c r="B12" s="11"/>
      <c r="C12" s="11"/>
      <c r="D12" s="11"/>
      <c r="E12" s="11"/>
      <c r="F12" s="11"/>
    </row>
    <row r="13" ht="15" customHeight="1">
      <c r="A13" s="12" t="s">
        <v>24</v>
      </c>
    </row>
    <row r="14" spans="1:6" ht="15" customHeight="1">
      <c r="A14" s="13" t="s">
        <v>25</v>
      </c>
      <c r="B14" s="2" t="s">
        <v>26</v>
      </c>
      <c r="C14" s="14">
        <f>'I Trimestre'!F14</f>
        <v>0</v>
      </c>
      <c r="D14" s="14">
        <f>'II Trimestre'!F14</f>
        <v>245</v>
      </c>
      <c r="E14" s="14">
        <f>'III Trimestre'!F14</f>
        <v>83</v>
      </c>
      <c r="F14" s="15">
        <f>SUM(C14:E14)</f>
        <v>328</v>
      </c>
    </row>
    <row r="15" spans="1:6" ht="15" customHeight="1">
      <c r="A15" s="13" t="s">
        <v>27</v>
      </c>
      <c r="B15" s="2" t="s">
        <v>26</v>
      </c>
      <c r="C15" s="14">
        <f>'I Trimestre'!F15</f>
        <v>144</v>
      </c>
      <c r="D15" s="14">
        <f>'II Trimestre'!F15</f>
        <v>34</v>
      </c>
      <c r="E15" s="14">
        <f>'III Trimestre'!F15</f>
        <v>196</v>
      </c>
      <c r="F15" s="15">
        <f>SUM(C15:E15)</f>
        <v>374</v>
      </c>
    </row>
    <row r="16" spans="1:6" ht="15" customHeight="1">
      <c r="A16" s="12" t="s">
        <v>28</v>
      </c>
      <c r="C16" s="14"/>
      <c r="D16" s="14"/>
      <c r="E16" s="14"/>
      <c r="F16" s="15"/>
    </row>
    <row r="17" spans="1:6" ht="15" customHeight="1">
      <c r="A17" s="13" t="s">
        <v>25</v>
      </c>
      <c r="C17" s="14"/>
      <c r="D17" s="14"/>
      <c r="E17" s="14"/>
      <c r="F17" s="15"/>
    </row>
    <row r="18" spans="1:6" s="37" customFormat="1" ht="15" customHeight="1">
      <c r="A18" s="13"/>
      <c r="B18" s="43" t="s">
        <v>29</v>
      </c>
      <c r="C18" s="14">
        <f>'I Trimestre'!F18</f>
        <v>0</v>
      </c>
      <c r="D18" s="14">
        <f>'II Trimestre'!F18</f>
        <v>0</v>
      </c>
      <c r="E18" s="14">
        <f>'III Trimestre'!F18</f>
        <v>0</v>
      </c>
      <c r="F18" s="39"/>
    </row>
    <row r="19" spans="1:6" s="37" customFormat="1" ht="15" customHeight="1">
      <c r="A19" s="44" t="s">
        <v>67</v>
      </c>
      <c r="B19" s="37" t="s">
        <v>26</v>
      </c>
      <c r="C19" s="14">
        <f>'I Trimestre'!F19</f>
        <v>0</v>
      </c>
      <c r="D19" s="14">
        <f>'II Trimestre'!F19</f>
        <v>0</v>
      </c>
      <c r="E19" s="14">
        <f>'III Trimestre'!F19</f>
        <v>1397</v>
      </c>
      <c r="F19" s="74">
        <f>SUM(C19:E19)</f>
        <v>1397</v>
      </c>
    </row>
    <row r="20" spans="1:6" ht="15" customHeight="1">
      <c r="A20" s="44" t="s">
        <v>68</v>
      </c>
      <c r="B20" s="43" t="s">
        <v>26</v>
      </c>
      <c r="C20" s="14">
        <f>'I Trimestre'!F20</f>
        <v>0</v>
      </c>
      <c r="D20" s="14">
        <f>'II Trimestre'!F20</f>
        <v>0</v>
      </c>
      <c r="E20" s="14">
        <f>'III Trimestre'!F20</f>
        <v>0</v>
      </c>
      <c r="F20" s="74">
        <f>SUM(C20:E20)</f>
        <v>0</v>
      </c>
    </row>
    <row r="21" spans="1:6" ht="15" customHeight="1">
      <c r="A21" s="13"/>
      <c r="B21" s="37"/>
      <c r="C21" s="14"/>
      <c r="D21" s="14"/>
      <c r="E21" s="14"/>
      <c r="F21" s="15"/>
    </row>
    <row r="22" spans="1:6" ht="15" customHeight="1">
      <c r="A22" s="13" t="s">
        <v>27</v>
      </c>
      <c r="C22" s="14"/>
      <c r="D22" s="14"/>
      <c r="E22" s="14"/>
      <c r="F22" s="15"/>
    </row>
    <row r="23" spans="1:6" ht="15" customHeight="1">
      <c r="A23" s="13"/>
      <c r="B23" s="2" t="s">
        <v>26</v>
      </c>
      <c r="C23" s="14">
        <f>'I Trimestre'!F23</f>
        <v>0</v>
      </c>
      <c r="D23" s="14">
        <f>'II Trimestre'!F23</f>
        <v>0</v>
      </c>
      <c r="E23" s="14">
        <f>'III Trimestre'!F23</f>
        <v>0</v>
      </c>
      <c r="F23" s="15">
        <f>SUM(C23:E23)</f>
        <v>0</v>
      </c>
    </row>
    <row r="24" spans="1:6" ht="15" customHeight="1">
      <c r="A24" s="13"/>
      <c r="B24" s="2" t="s">
        <v>29</v>
      </c>
      <c r="C24" s="14">
        <f>'I Trimestre'!F24</f>
        <v>0</v>
      </c>
      <c r="D24" s="14">
        <f>'II Trimestre'!F24</f>
        <v>0</v>
      </c>
      <c r="E24" s="14">
        <f>'III Trimestre'!F24</f>
        <v>0</v>
      </c>
      <c r="F24" s="15">
        <f>SUM(C24:E24)</f>
        <v>0</v>
      </c>
    </row>
    <row r="25" spans="1:6" ht="15" customHeight="1">
      <c r="A25" s="79" t="s">
        <v>30</v>
      </c>
      <c r="C25" s="85">
        <f>SUM(C26:C27)</f>
        <v>0</v>
      </c>
      <c r="D25" s="85">
        <f>SUM(D26:D27)</f>
        <v>0</v>
      </c>
      <c r="E25" s="85">
        <f>SUM(E26:E27)</f>
        <v>0</v>
      </c>
      <c r="F25" s="85">
        <f>SUM(F26:F27)</f>
        <v>0</v>
      </c>
    </row>
    <row r="26" spans="1:6" ht="15" customHeight="1">
      <c r="A26" s="13" t="s">
        <v>25</v>
      </c>
      <c r="B26" s="2" t="s">
        <v>26</v>
      </c>
      <c r="C26" s="14">
        <f>'I Trimestre'!F26</f>
        <v>0</v>
      </c>
      <c r="D26" s="14">
        <f>'II Trimestre'!F26</f>
        <v>0</v>
      </c>
      <c r="E26" s="14">
        <f>'III Trimestre'!F26</f>
        <v>0</v>
      </c>
      <c r="F26" s="15">
        <f>SUM(C26:E26)</f>
        <v>0</v>
      </c>
    </row>
    <row r="27" spans="1:6" ht="15" customHeight="1">
      <c r="A27" s="13" t="s">
        <v>27</v>
      </c>
      <c r="B27" s="2" t="s">
        <v>26</v>
      </c>
      <c r="C27" s="14">
        <f>'I Trimestre'!F27</f>
        <v>0</v>
      </c>
      <c r="D27" s="14">
        <f>'II Trimestre'!F27</f>
        <v>0</v>
      </c>
      <c r="E27" s="14">
        <f>'III Trimestre'!F27</f>
        <v>0</v>
      </c>
      <c r="F27" s="15">
        <f>SUM(C27:E27)</f>
        <v>0</v>
      </c>
    </row>
    <row r="28" ht="15" customHeight="1"/>
    <row r="29" spans="1:7" ht="15" customHeight="1" thickBot="1">
      <c r="A29" s="17" t="s">
        <v>31</v>
      </c>
      <c r="B29" s="17"/>
      <c r="C29" s="78">
        <f>C14+C15+C19+C23+C25</f>
        <v>144</v>
      </c>
      <c r="D29" s="78">
        <f>D14+D15+D19+D23+D25</f>
        <v>279</v>
      </c>
      <c r="E29" s="78">
        <f>E14+E15+E19+E23+E25</f>
        <v>1676</v>
      </c>
      <c r="F29" s="78">
        <f>F14+F15+F19+F23+F25</f>
        <v>2099</v>
      </c>
      <c r="G29" s="63"/>
    </row>
    <row r="30" spans="1:15" ht="15" customHeight="1" thickTop="1">
      <c r="A30" s="18" t="s">
        <v>64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ht="15" customHeight="1">
      <c r="A31" s="91" t="s">
        <v>81</v>
      </c>
    </row>
    <row r="32" ht="15" customHeight="1"/>
    <row r="33" ht="15" customHeight="1"/>
    <row r="34" spans="1:5" ht="15" customHeight="1">
      <c r="A34" s="89" t="s">
        <v>32</v>
      </c>
      <c r="B34" s="89"/>
      <c r="C34" s="89"/>
      <c r="D34" s="89"/>
      <c r="E34" s="89"/>
    </row>
    <row r="35" spans="1:5" ht="15" customHeight="1">
      <c r="A35" s="88" t="s">
        <v>33</v>
      </c>
      <c r="B35" s="88"/>
      <c r="C35" s="88"/>
      <c r="D35" s="88"/>
      <c r="E35" s="88"/>
    </row>
    <row r="36" spans="1:14" ht="15" customHeight="1">
      <c r="A36" s="88" t="s">
        <v>65</v>
      </c>
      <c r="B36" s="88"/>
      <c r="C36" s="88"/>
      <c r="D36" s="88"/>
      <c r="E36" s="88"/>
      <c r="F36" s="14"/>
      <c r="G36" s="14"/>
      <c r="H36" s="14"/>
      <c r="I36" s="14"/>
      <c r="J36" s="14"/>
      <c r="K36" s="14"/>
      <c r="L36" s="14"/>
      <c r="M36" s="14"/>
      <c r="N36" s="14"/>
    </row>
    <row r="37" ht="15" customHeight="1"/>
    <row r="38" spans="1:5" ht="15" customHeight="1" thickBot="1">
      <c r="A38" s="10" t="s">
        <v>9</v>
      </c>
      <c r="B38" s="10" t="s">
        <v>45</v>
      </c>
      <c r="C38" s="10" t="s">
        <v>46</v>
      </c>
      <c r="D38" s="10" t="s">
        <v>47</v>
      </c>
      <c r="E38" s="10" t="s">
        <v>50</v>
      </c>
    </row>
    <row r="39" ht="15" customHeight="1"/>
    <row r="40" spans="1:7" ht="15" customHeight="1">
      <c r="A40" s="2" t="s">
        <v>34</v>
      </c>
      <c r="B40" s="64">
        <f>'I Trimestre'!E40</f>
        <v>0</v>
      </c>
      <c r="C40" s="64">
        <f>'II Trimestre'!E40</f>
        <v>636502800</v>
      </c>
      <c r="D40" s="64">
        <f>'III Trimestre'!E40</f>
        <v>317772025.03</v>
      </c>
      <c r="E40" s="65">
        <f>SUM(E41:E44)</f>
        <v>954274825.03</v>
      </c>
      <c r="F40" s="63"/>
      <c r="G40" s="63"/>
    </row>
    <row r="41" spans="1:5" ht="15" customHeight="1">
      <c r="A41" s="12" t="s">
        <v>24</v>
      </c>
      <c r="B41" s="64">
        <f>'I Trimestre'!E41</f>
        <v>0</v>
      </c>
      <c r="C41" s="64">
        <f>'II Trimestre'!E41</f>
        <v>636502800</v>
      </c>
      <c r="D41" s="64">
        <f>'III Trimestre'!E41</f>
        <v>263426000</v>
      </c>
      <c r="E41" s="65">
        <f>SUM(B41:D41)</f>
        <v>899928800</v>
      </c>
    </row>
    <row r="42" spans="1:5" ht="15" customHeight="1">
      <c r="A42" s="12" t="s">
        <v>28</v>
      </c>
      <c r="B42" s="64">
        <f>'I Trimestre'!E42</f>
        <v>0</v>
      </c>
      <c r="C42" s="64">
        <f>'II Trimestre'!E42</f>
        <v>0</v>
      </c>
      <c r="D42" s="64">
        <f>'III Trimestre'!E42</f>
        <v>36701713.03</v>
      </c>
      <c r="E42" s="65">
        <f>SUM(B42:D42)</f>
        <v>36701713.03</v>
      </c>
    </row>
    <row r="43" spans="1:5" ht="15" customHeight="1">
      <c r="A43" s="12" t="s">
        <v>30</v>
      </c>
      <c r="B43" s="64">
        <f>'I Trimestre'!E43</f>
        <v>0</v>
      </c>
      <c r="C43" s="64">
        <f>'II Trimestre'!E43</f>
        <v>0</v>
      </c>
      <c r="D43" s="64">
        <f>'III Trimestre'!E43</f>
        <v>0</v>
      </c>
      <c r="E43" s="65">
        <f>SUM(B43:D43)</f>
        <v>0</v>
      </c>
    </row>
    <row r="44" spans="1:5" ht="15" customHeight="1">
      <c r="A44" s="12" t="s">
        <v>35</v>
      </c>
      <c r="B44" s="64">
        <f>'I Trimestre'!E44</f>
        <v>0</v>
      </c>
      <c r="C44" s="64">
        <f>'II Trimestre'!E44</f>
        <v>0</v>
      </c>
      <c r="D44" s="64">
        <f>'III Trimestre'!E44</f>
        <v>17644312</v>
      </c>
      <c r="E44" s="65">
        <f>SUM(B44:D44)</f>
        <v>17644312</v>
      </c>
    </row>
    <row r="45" spans="1:5" ht="15" customHeight="1">
      <c r="A45" s="12"/>
      <c r="B45" s="64"/>
      <c r="C45" s="64"/>
      <c r="D45" s="64"/>
      <c r="E45" s="64"/>
    </row>
    <row r="46" spans="1:6" ht="15" customHeight="1">
      <c r="A46" s="2" t="s">
        <v>36</v>
      </c>
      <c r="B46" s="64">
        <f>'I Trimestre'!E46</f>
        <v>411165000</v>
      </c>
      <c r="C46" s="64">
        <f>'II Trimestre'!E46</f>
        <v>71300000</v>
      </c>
      <c r="D46" s="64">
        <f>'III Trimestre'!E46</f>
        <v>537150650</v>
      </c>
      <c r="E46" s="65">
        <f>SUM(B46:D46)</f>
        <v>1019615650</v>
      </c>
      <c r="F46" s="63"/>
    </row>
    <row r="47" spans="1:5" ht="15" customHeight="1">
      <c r="A47" s="12" t="s">
        <v>24</v>
      </c>
      <c r="B47" s="64">
        <f>'I Trimestre'!E47</f>
        <v>411165000</v>
      </c>
      <c r="C47" s="64">
        <f>'II Trimestre'!E47</f>
        <v>71300000</v>
      </c>
      <c r="D47" s="64">
        <f>'III Trimestre'!E47</f>
        <v>537150650</v>
      </c>
      <c r="E47" s="65">
        <f>SUM(B47:D47)</f>
        <v>1019615650</v>
      </c>
    </row>
    <row r="48" spans="1:5" ht="15" customHeight="1">
      <c r="A48" s="12" t="s">
        <v>28</v>
      </c>
      <c r="B48" s="64">
        <f>'I Trimestre'!E48</f>
        <v>0</v>
      </c>
      <c r="C48" s="64">
        <f>'II Trimestre'!E48</f>
        <v>0</v>
      </c>
      <c r="D48" s="64">
        <f>'III Trimestre'!E48</f>
        <v>0</v>
      </c>
      <c r="E48" s="65">
        <f>SUM(B48:D48)</f>
        <v>0</v>
      </c>
    </row>
    <row r="49" spans="1:5" ht="15" customHeight="1">
      <c r="A49" s="12" t="s">
        <v>30</v>
      </c>
      <c r="B49" s="64">
        <f>'I Trimestre'!E49</f>
        <v>0</v>
      </c>
      <c r="C49" s="64">
        <f>'II Trimestre'!E49</f>
        <v>0</v>
      </c>
      <c r="D49" s="64">
        <f>'III Trimestre'!E49</f>
        <v>0</v>
      </c>
      <c r="E49" s="65">
        <f>SUM(B49:D49)</f>
        <v>0</v>
      </c>
    </row>
    <row r="50" spans="1:5" ht="15" customHeight="1">
      <c r="A50" s="12" t="s">
        <v>35</v>
      </c>
      <c r="B50" s="64">
        <f>'I Trimestre'!E50</f>
        <v>0</v>
      </c>
      <c r="C50" s="64">
        <f>'II Trimestre'!E50</f>
        <v>0</v>
      </c>
      <c r="D50" s="64">
        <f>'III Trimestre'!E50</f>
        <v>0</v>
      </c>
      <c r="E50" s="65">
        <f>SUM(B50:D50)</f>
        <v>0</v>
      </c>
    </row>
    <row r="51" spans="2:5" ht="15" customHeight="1">
      <c r="B51" s="64"/>
      <c r="C51" s="64"/>
      <c r="D51" s="64"/>
      <c r="E51" s="64"/>
    </row>
    <row r="52" spans="1:6" ht="15" customHeight="1" thickBot="1">
      <c r="A52" s="17" t="s">
        <v>31</v>
      </c>
      <c r="B52" s="66">
        <f>B40+B46</f>
        <v>411165000</v>
      </c>
      <c r="C52" s="66">
        <f>C40+C46</f>
        <v>707802800</v>
      </c>
      <c r="D52" s="66">
        <f>D40+D46</f>
        <v>854922675.03</v>
      </c>
      <c r="E52" s="66">
        <f>E40+E46</f>
        <v>1973890475.03</v>
      </c>
      <c r="F52" s="63"/>
    </row>
    <row r="53" ht="15" customHeight="1" thickTop="1">
      <c r="A53" s="91" t="s">
        <v>81</v>
      </c>
    </row>
    <row r="54" ht="15" customHeight="1"/>
    <row r="55" ht="15" customHeight="1"/>
    <row r="56" spans="1:5" ht="15" customHeight="1">
      <c r="A56" s="88" t="s">
        <v>37</v>
      </c>
      <c r="B56" s="88"/>
      <c r="C56" s="88"/>
      <c r="D56" s="88"/>
      <c r="E56" s="88"/>
    </row>
    <row r="57" spans="1:5" ht="15" customHeight="1">
      <c r="A57" s="88" t="s">
        <v>33</v>
      </c>
      <c r="B57" s="88"/>
      <c r="C57" s="88"/>
      <c r="D57" s="88"/>
      <c r="E57" s="88"/>
    </row>
    <row r="58" spans="1:14" ht="15" customHeight="1">
      <c r="A58" s="88" t="s">
        <v>65</v>
      </c>
      <c r="B58" s="88"/>
      <c r="C58" s="88"/>
      <c r="D58" s="88"/>
      <c r="E58" s="88"/>
      <c r="F58" s="14"/>
      <c r="G58" s="14"/>
      <c r="H58" s="14"/>
      <c r="I58" s="14"/>
      <c r="J58" s="14"/>
      <c r="K58" s="14"/>
      <c r="L58" s="14"/>
      <c r="M58" s="14"/>
      <c r="N58" s="14"/>
    </row>
    <row r="59" ht="15" customHeight="1">
      <c r="A59" s="21"/>
    </row>
    <row r="60" spans="1:5" ht="15" customHeight="1" thickBot="1">
      <c r="A60" s="22" t="s">
        <v>38</v>
      </c>
      <c r="B60" s="10" t="s">
        <v>45</v>
      </c>
      <c r="C60" s="10" t="s">
        <v>46</v>
      </c>
      <c r="D60" s="10" t="s">
        <v>47</v>
      </c>
      <c r="E60" s="10" t="s">
        <v>50</v>
      </c>
    </row>
    <row r="61" ht="15" customHeight="1"/>
    <row r="62" spans="1:5" ht="15" customHeight="1">
      <c r="A62" s="2" t="s">
        <v>34</v>
      </c>
      <c r="B62" s="9">
        <f>'I Trimestre'!E62</f>
        <v>0</v>
      </c>
      <c r="C62" s="9">
        <f>'II Trimestre'!E62</f>
        <v>636502800</v>
      </c>
      <c r="D62" s="9">
        <f>'III Trimestre'!E62</f>
        <v>317772025.03</v>
      </c>
      <c r="E62" s="9">
        <f>SUM(B62:D62)</f>
        <v>954274825.03</v>
      </c>
    </row>
    <row r="63" spans="1:5" ht="15" customHeight="1">
      <c r="A63" s="2" t="s">
        <v>39</v>
      </c>
      <c r="B63" s="9">
        <f>'I Trimestre'!E63</f>
        <v>0</v>
      </c>
      <c r="C63" s="9">
        <f>'II Trimestre'!E63</f>
        <v>0</v>
      </c>
      <c r="D63" s="9">
        <f>'III Trimestre'!E63</f>
        <v>36701713.03</v>
      </c>
      <c r="E63" s="9">
        <f>SUM(B63:D63)</f>
        <v>36701713.03</v>
      </c>
    </row>
    <row r="64" spans="1:5" ht="15" customHeight="1">
      <c r="A64" s="2" t="s">
        <v>61</v>
      </c>
      <c r="B64" s="9"/>
      <c r="C64" s="9"/>
      <c r="D64" s="9"/>
      <c r="E64" s="9"/>
    </row>
    <row r="65" spans="1:5" ht="15" customHeight="1">
      <c r="A65" s="2" t="s">
        <v>41</v>
      </c>
      <c r="B65" s="9"/>
      <c r="C65" s="9"/>
      <c r="D65" s="9"/>
      <c r="E65" s="9"/>
    </row>
    <row r="66" spans="1:5" ht="15" customHeight="1">
      <c r="A66" s="2" t="s">
        <v>42</v>
      </c>
      <c r="B66" s="9"/>
      <c r="C66" s="9"/>
      <c r="D66" s="9"/>
      <c r="E66" s="9"/>
    </row>
    <row r="67" spans="1:5" ht="15" customHeight="1">
      <c r="A67" s="2" t="s">
        <v>43</v>
      </c>
      <c r="B67" s="9"/>
      <c r="C67" s="9"/>
      <c r="D67" s="9"/>
      <c r="E67" s="9"/>
    </row>
    <row r="68" spans="2:5" ht="15" customHeight="1">
      <c r="B68" s="9"/>
      <c r="C68" s="9"/>
      <c r="D68" s="9"/>
      <c r="E68" s="9"/>
    </row>
    <row r="69" spans="1:5" ht="15" customHeight="1">
      <c r="A69" s="2" t="s">
        <v>36</v>
      </c>
      <c r="B69" s="9">
        <f>'I Trimestre'!E69</f>
        <v>411165000</v>
      </c>
      <c r="C69" s="9">
        <f>'II Trimestre'!E69</f>
        <v>71300000</v>
      </c>
      <c r="D69" s="9">
        <f>'III Trimestre'!E69</f>
        <v>537150650</v>
      </c>
      <c r="E69" s="9">
        <f>SUM(B69:D69)</f>
        <v>1019615650</v>
      </c>
    </row>
    <row r="70" spans="1:5" ht="15" customHeight="1">
      <c r="A70" s="2" t="s">
        <v>44</v>
      </c>
      <c r="B70" s="9">
        <f>'I Trimestre'!E70</f>
        <v>411165000</v>
      </c>
      <c r="C70" s="9">
        <f>'II Trimestre'!E70</f>
        <v>71300000</v>
      </c>
      <c r="D70" s="9">
        <f>'III Trimestre'!E70</f>
        <v>537150650</v>
      </c>
      <c r="E70" s="9">
        <f>SUM(B70:D70)</f>
        <v>1019615650</v>
      </c>
    </row>
    <row r="71" spans="1:5" ht="15" customHeight="1">
      <c r="A71" s="2" t="s">
        <v>40</v>
      </c>
      <c r="B71" s="9"/>
      <c r="C71" s="9"/>
      <c r="D71" s="9"/>
      <c r="E71" s="9"/>
    </row>
    <row r="72" spans="1:5" ht="15" customHeight="1">
      <c r="A72" s="2" t="s">
        <v>41</v>
      </c>
      <c r="B72" s="9"/>
      <c r="C72" s="9"/>
      <c r="D72" s="9"/>
      <c r="E72" s="9"/>
    </row>
    <row r="73" spans="1:5" ht="15" customHeight="1">
      <c r="A73" s="2" t="s">
        <v>42</v>
      </c>
      <c r="B73" s="9"/>
      <c r="C73" s="9"/>
      <c r="D73" s="9"/>
      <c r="E73" s="9"/>
    </row>
    <row r="74" spans="1:5" ht="15" customHeight="1">
      <c r="A74" s="2" t="s">
        <v>43</v>
      </c>
      <c r="B74" s="9"/>
      <c r="C74" s="9"/>
      <c r="D74" s="9"/>
      <c r="E74" s="9"/>
    </row>
    <row r="75" spans="1:5" ht="15" customHeight="1" thickBot="1">
      <c r="A75" s="17" t="s">
        <v>31</v>
      </c>
      <c r="B75" s="33">
        <f>B62+B69</f>
        <v>411165000</v>
      </c>
      <c r="C75" s="33">
        <f>C62+C69</f>
        <v>707802800</v>
      </c>
      <c r="D75" s="33">
        <f>D62+D69</f>
        <v>854922675.03</v>
      </c>
      <c r="E75" s="33">
        <f>E62+E69</f>
        <v>1973890475.03</v>
      </c>
    </row>
    <row r="76" ht="15" customHeight="1" thickTop="1">
      <c r="A76" s="91" t="s">
        <v>81</v>
      </c>
    </row>
    <row r="77" ht="15" customHeight="1"/>
    <row r="78" ht="15" customHeight="1"/>
    <row r="79" spans="1:6" ht="15" customHeight="1">
      <c r="A79" s="88" t="s">
        <v>52</v>
      </c>
      <c r="B79" s="88"/>
      <c r="C79" s="88"/>
      <c r="D79" s="88"/>
      <c r="E79" s="88"/>
      <c r="F79" s="24"/>
    </row>
    <row r="80" spans="1:6" ht="15" customHeight="1">
      <c r="A80" s="88" t="s">
        <v>53</v>
      </c>
      <c r="B80" s="88"/>
      <c r="C80" s="88"/>
      <c r="D80" s="88"/>
      <c r="E80" s="88"/>
      <c r="F80" s="24"/>
    </row>
    <row r="81" spans="1:6" ht="15" customHeight="1">
      <c r="A81" s="88" t="s">
        <v>65</v>
      </c>
      <c r="B81" s="88"/>
      <c r="C81" s="88"/>
      <c r="D81" s="88"/>
      <c r="E81" s="88"/>
      <c r="F81" s="24"/>
    </row>
    <row r="82" spans="1:6" ht="15" customHeight="1">
      <c r="A82" s="25"/>
      <c r="B82" s="24"/>
      <c r="C82" s="24"/>
      <c r="D82" s="24"/>
      <c r="E82" s="24"/>
      <c r="F82" s="1"/>
    </row>
    <row r="83" spans="1:5" ht="15" customHeight="1" thickBot="1">
      <c r="A83" s="26" t="s">
        <v>38</v>
      </c>
      <c r="B83" s="27" t="s">
        <v>45</v>
      </c>
      <c r="C83" s="27" t="s">
        <v>46</v>
      </c>
      <c r="D83" s="27" t="s">
        <v>47</v>
      </c>
      <c r="E83" s="27" t="s">
        <v>60</v>
      </c>
    </row>
    <row r="84" spans="1:5" ht="15" customHeight="1">
      <c r="A84" s="25"/>
      <c r="B84" s="24"/>
      <c r="C84" s="24"/>
      <c r="D84" s="24"/>
      <c r="E84" s="24"/>
    </row>
    <row r="85" spans="1:5" ht="15" customHeight="1">
      <c r="A85" s="28" t="s">
        <v>55</v>
      </c>
      <c r="B85" s="35">
        <f>'I Trimestre'!E85</f>
        <v>1513914295</v>
      </c>
      <c r="C85" s="35">
        <f>'II Trimestre'!E85</f>
        <v>1524449295</v>
      </c>
      <c r="D85" s="35">
        <f>'III Trimestre'!E85</f>
        <v>2126072495</v>
      </c>
      <c r="E85" s="35">
        <f>B85</f>
        <v>1513914295</v>
      </c>
    </row>
    <row r="86" spans="1:5" ht="15" customHeight="1">
      <c r="A86" s="29" t="s">
        <v>62</v>
      </c>
      <c r="B86" s="24">
        <f>'I Trimestre'!E86</f>
        <v>17644312</v>
      </c>
      <c r="C86" s="24">
        <f>'II Trimestre'!E86</f>
        <v>17644312</v>
      </c>
      <c r="D86" s="24">
        <f>'III Trimestre'!E86</f>
        <v>381141512</v>
      </c>
      <c r="E86" s="24">
        <f>B86</f>
        <v>17644312</v>
      </c>
    </row>
    <row r="87" spans="1:5" ht="15" customHeight="1">
      <c r="A87" s="29" t="s">
        <v>63</v>
      </c>
      <c r="B87" s="24">
        <f>'I Trimestre'!E87</f>
        <v>1496269983</v>
      </c>
      <c r="C87" s="24">
        <f>'II Trimestre'!E87</f>
        <v>1506804983</v>
      </c>
      <c r="D87" s="24">
        <f>'III Trimestre'!E87</f>
        <v>1744930983</v>
      </c>
      <c r="E87" s="24">
        <f>B87</f>
        <v>1496269983</v>
      </c>
    </row>
    <row r="88" spans="1:5" ht="15" customHeight="1">
      <c r="A88" s="28" t="s">
        <v>56</v>
      </c>
      <c r="B88" s="35">
        <f>'I Trimestre'!E88</f>
        <v>421700000</v>
      </c>
      <c r="C88" s="35">
        <f>'II Trimestre'!E88</f>
        <v>1309426000</v>
      </c>
      <c r="D88" s="35">
        <f>'III Trimestre'!E88</f>
        <v>644000000</v>
      </c>
      <c r="E88" s="35">
        <f>SUM(B88:D88)</f>
        <v>2375126000</v>
      </c>
    </row>
    <row r="89" spans="1:5" ht="15" customHeight="1">
      <c r="A89" s="29" t="s">
        <v>62</v>
      </c>
      <c r="B89" s="24">
        <f>'I Trimestre'!E89</f>
        <v>0</v>
      </c>
      <c r="C89" s="24">
        <f>'II Trimestre'!E89</f>
        <v>1000000000</v>
      </c>
      <c r="D89" s="24">
        <f>'III Trimestre'!E89</f>
        <v>200000000</v>
      </c>
      <c r="E89" s="24">
        <f>SUM(B89:D89)</f>
        <v>1200000000</v>
      </c>
    </row>
    <row r="90" spans="1:5" ht="15" customHeight="1">
      <c r="A90" s="29" t="s">
        <v>63</v>
      </c>
      <c r="B90" s="24">
        <f>'I Trimestre'!E90</f>
        <v>421700000</v>
      </c>
      <c r="C90" s="24">
        <f>'II Trimestre'!E90</f>
        <v>309426000</v>
      </c>
      <c r="D90" s="24">
        <f>'III Trimestre'!E90</f>
        <v>444000000</v>
      </c>
      <c r="E90" s="24">
        <f>SUM(B90:D90)</f>
        <v>1175126000</v>
      </c>
    </row>
    <row r="91" spans="1:5" ht="15" customHeight="1">
      <c r="A91" s="28" t="s">
        <v>57</v>
      </c>
      <c r="B91" s="35">
        <f>'I Trimestre'!E91</f>
        <v>1935614295</v>
      </c>
      <c r="C91" s="35">
        <f>'II Trimestre'!E91</f>
        <v>2833875295</v>
      </c>
      <c r="D91" s="35">
        <f>'III Trimestre'!E91</f>
        <v>2770072495</v>
      </c>
      <c r="E91" s="35">
        <f>E88+E85</f>
        <v>3889040295</v>
      </c>
    </row>
    <row r="92" spans="1:5" ht="15" customHeight="1">
      <c r="A92" s="29" t="s">
        <v>62</v>
      </c>
      <c r="B92" s="24">
        <f>'I Trimestre'!E92</f>
        <v>17644312</v>
      </c>
      <c r="C92" s="24">
        <f>'II Trimestre'!E92</f>
        <v>1017644312</v>
      </c>
      <c r="D92" s="24">
        <f>'III Trimestre'!E92</f>
        <v>581141512</v>
      </c>
      <c r="E92" s="24">
        <f>E89+E86</f>
        <v>1217644312</v>
      </c>
    </row>
    <row r="93" spans="1:5" ht="15" customHeight="1">
      <c r="A93" s="29" t="s">
        <v>63</v>
      </c>
      <c r="B93" s="24">
        <f>'I Trimestre'!E93</f>
        <v>1917969983</v>
      </c>
      <c r="C93" s="24">
        <f>'II Trimestre'!E93</f>
        <v>1816230983</v>
      </c>
      <c r="D93" s="24">
        <f>'III Trimestre'!E93</f>
        <v>2188930983</v>
      </c>
      <c r="E93" s="24">
        <f>E90+E87</f>
        <v>2671395983</v>
      </c>
    </row>
    <row r="94" spans="1:5" ht="15" customHeight="1">
      <c r="A94" s="28" t="s">
        <v>58</v>
      </c>
      <c r="B94" s="35">
        <f>'I Trimestre'!E94</f>
        <v>411165000</v>
      </c>
      <c r="C94" s="35">
        <f>'II Trimestre'!E94</f>
        <v>707802800</v>
      </c>
      <c r="D94" s="35">
        <f>'III Trimestre'!E94</f>
        <v>854922675.03</v>
      </c>
      <c r="E94" s="35">
        <f>SUM(B94:D94)</f>
        <v>1973890475.03</v>
      </c>
    </row>
    <row r="95" spans="1:5" ht="15" customHeight="1">
      <c r="A95" s="29" t="s">
        <v>62</v>
      </c>
      <c r="B95" s="24">
        <f>'I Trimestre'!E95</f>
        <v>0</v>
      </c>
      <c r="C95" s="24">
        <f>'II Trimestre'!E95</f>
        <v>636502800</v>
      </c>
      <c r="D95" s="24">
        <f>'III Trimestre'!E95</f>
        <v>317772025.03000003</v>
      </c>
      <c r="E95" s="24">
        <f>SUM(B95:D95)</f>
        <v>954274825.03</v>
      </c>
    </row>
    <row r="96" spans="1:5" s="51" customFormat="1" ht="15" customHeight="1">
      <c r="A96" s="50" t="s">
        <v>69</v>
      </c>
      <c r="B96" s="24">
        <f>'I Trimestre'!E96</f>
        <v>0</v>
      </c>
      <c r="C96" s="24">
        <f>'II Trimestre'!E96</f>
        <v>0</v>
      </c>
      <c r="D96" s="24">
        <f>'III Trimestre'!E96</f>
        <v>0</v>
      </c>
      <c r="E96" s="24">
        <f>SUM(B96:D96)</f>
        <v>0</v>
      </c>
    </row>
    <row r="97" spans="1:5" s="51" customFormat="1" ht="15" customHeight="1">
      <c r="A97" s="50" t="s">
        <v>70</v>
      </c>
      <c r="B97" s="24">
        <f>'I Trimestre'!E97</f>
        <v>0</v>
      </c>
      <c r="C97" s="24">
        <f>'II Trimestre'!E97</f>
        <v>0</v>
      </c>
      <c r="D97" s="24">
        <f>'III Trimestre'!E97</f>
        <v>0</v>
      </c>
      <c r="E97" s="24">
        <f>SUM(B97:D97)</f>
        <v>0</v>
      </c>
    </row>
    <row r="98" spans="1:5" ht="15" customHeight="1">
      <c r="A98" s="29" t="s">
        <v>63</v>
      </c>
      <c r="B98" s="24">
        <f>'I Trimestre'!E98</f>
        <v>411165000</v>
      </c>
      <c r="C98" s="24">
        <f>'II Trimestre'!E98</f>
        <v>71300000</v>
      </c>
      <c r="D98" s="24">
        <f>'III Trimestre'!E98</f>
        <v>537150650</v>
      </c>
      <c r="E98" s="24">
        <f>SUM(B98:D98)</f>
        <v>1019615650</v>
      </c>
    </row>
    <row r="99" spans="1:5" ht="15" customHeight="1">
      <c r="A99" s="28" t="s">
        <v>59</v>
      </c>
      <c r="B99" s="35">
        <f>'I Trimestre'!E99</f>
        <v>1524449295</v>
      </c>
      <c r="C99" s="35">
        <f>'II Trimestre'!E99</f>
        <v>2126072495</v>
      </c>
      <c r="D99" s="35">
        <f>'III Trimestre'!E99</f>
        <v>1915149819.97</v>
      </c>
      <c r="E99" s="35">
        <f>E91-E94</f>
        <v>1915149819.97</v>
      </c>
    </row>
    <row r="100" spans="1:5" ht="15" customHeight="1">
      <c r="A100" s="29" t="s">
        <v>62</v>
      </c>
      <c r="B100" s="24">
        <f>'I Trimestre'!E100</f>
        <v>17644312</v>
      </c>
      <c r="C100" s="24">
        <f>'II Trimestre'!E100</f>
        <v>381141512</v>
      </c>
      <c r="D100" s="24">
        <f>'III Trimestre'!E100</f>
        <v>263369486.96999997</v>
      </c>
      <c r="E100" s="24">
        <f>E92-E95</f>
        <v>263369486.97000003</v>
      </c>
    </row>
    <row r="101" spans="1:5" ht="15" customHeight="1">
      <c r="A101" s="29" t="s">
        <v>63</v>
      </c>
      <c r="B101" s="24">
        <f>'I Trimestre'!E101</f>
        <v>1506804983</v>
      </c>
      <c r="C101" s="24">
        <f>'II Trimestre'!E101</f>
        <v>1744930983</v>
      </c>
      <c r="D101" s="24">
        <f>'III Trimestre'!E101</f>
        <v>1651780333</v>
      </c>
      <c r="E101" s="24">
        <f>E93-E98</f>
        <v>1651780333</v>
      </c>
    </row>
    <row r="102" spans="1:5" ht="15" customHeight="1" thickBot="1">
      <c r="A102" s="30"/>
      <c r="B102" s="31"/>
      <c r="C102" s="31"/>
      <c r="D102" s="31"/>
      <c r="E102" s="31"/>
    </row>
    <row r="103" ht="15" customHeight="1" thickTop="1">
      <c r="A103" s="91" t="s">
        <v>81</v>
      </c>
    </row>
    <row r="104" ht="15" customHeight="1"/>
    <row r="105" ht="15" customHeight="1">
      <c r="A105" s="91" t="s">
        <v>84</v>
      </c>
    </row>
  </sheetData>
  <sheetProtection/>
  <mergeCells count="12">
    <mergeCell ref="A58:E58"/>
    <mergeCell ref="A81:E81"/>
    <mergeCell ref="A79:E79"/>
    <mergeCell ref="A80:E80"/>
    <mergeCell ref="A57:E57"/>
    <mergeCell ref="A1:F1"/>
    <mergeCell ref="A8:F8"/>
    <mergeCell ref="A9:F9"/>
    <mergeCell ref="A34:E34"/>
    <mergeCell ref="A35:E35"/>
    <mergeCell ref="A56:E56"/>
    <mergeCell ref="A36:E3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6"/>
  <sheetViews>
    <sheetView tabSelected="1" zoomScale="90" zoomScaleNormal="90" zoomScalePageLayoutView="0" workbookViewId="0" topLeftCell="A70">
      <selection activeCell="G36" sqref="G36"/>
    </sheetView>
  </sheetViews>
  <sheetFormatPr defaultColWidth="11.57421875" defaultRowHeight="15"/>
  <cols>
    <col min="1" max="1" width="54.28125" style="2" customWidth="1"/>
    <col min="2" max="2" width="16.421875" style="2" customWidth="1"/>
    <col min="3" max="3" width="18.8515625" style="2" customWidth="1"/>
    <col min="4" max="4" width="24.28125" style="2" customWidth="1"/>
    <col min="5" max="5" width="18.28125" style="2" bestFit="1" customWidth="1"/>
    <col min="6" max="6" width="16.421875" style="2" customWidth="1"/>
    <col min="7" max="15" width="15.57421875" style="2" customWidth="1"/>
    <col min="16" max="16384" width="11.57421875" style="2" customWidth="1"/>
  </cols>
  <sheetData>
    <row r="1" spans="1:7" ht="15" customHeight="1">
      <c r="A1" s="88" t="s">
        <v>0</v>
      </c>
      <c r="B1" s="88"/>
      <c r="C1" s="88"/>
      <c r="D1" s="88"/>
      <c r="E1" s="88"/>
      <c r="F1" s="88"/>
      <c r="G1" s="88"/>
    </row>
    <row r="2" spans="1:6" ht="15" customHeight="1">
      <c r="A2" s="4" t="s">
        <v>3</v>
      </c>
      <c r="B2" s="5" t="s">
        <v>4</v>
      </c>
      <c r="C2" s="6"/>
      <c r="D2" s="6"/>
      <c r="E2" s="6"/>
      <c r="F2" s="6"/>
    </row>
    <row r="3" spans="1:6" ht="15" customHeight="1">
      <c r="A3" s="4" t="s">
        <v>5</v>
      </c>
      <c r="B3" s="5" t="s">
        <v>6</v>
      </c>
      <c r="C3" s="7"/>
      <c r="D3" s="6"/>
      <c r="E3" s="6"/>
      <c r="F3" s="6"/>
    </row>
    <row r="4" spans="1:6" ht="15" customHeight="1">
      <c r="A4" s="4" t="s">
        <v>7</v>
      </c>
      <c r="B4" s="6" t="s">
        <v>8</v>
      </c>
      <c r="C4" s="7"/>
      <c r="D4" s="6"/>
      <c r="E4" s="6"/>
      <c r="F4" s="6"/>
    </row>
    <row r="5" spans="1:6" ht="15" customHeight="1">
      <c r="A5" s="4" t="s">
        <v>66</v>
      </c>
      <c r="B5" s="38">
        <v>2015</v>
      </c>
      <c r="C5" s="6"/>
      <c r="D5" s="6"/>
      <c r="E5" s="6"/>
      <c r="F5" s="6"/>
    </row>
    <row r="6" spans="1:6" ht="15" customHeight="1">
      <c r="A6" s="4"/>
      <c r="B6" s="8"/>
      <c r="C6" s="6"/>
      <c r="D6" s="6"/>
      <c r="E6" s="6"/>
      <c r="F6" s="6"/>
    </row>
    <row r="7" spans="1:2" ht="15" customHeight="1">
      <c r="A7" s="9"/>
      <c r="B7" s="9"/>
    </row>
    <row r="8" spans="1:7" ht="15" customHeight="1">
      <c r="A8" s="88" t="s">
        <v>1</v>
      </c>
      <c r="B8" s="88"/>
      <c r="C8" s="88"/>
      <c r="D8" s="88"/>
      <c r="E8" s="88"/>
      <c r="F8" s="88"/>
      <c r="G8" s="88"/>
    </row>
    <row r="9" spans="1:7" ht="15" customHeight="1">
      <c r="A9" s="88" t="s">
        <v>2</v>
      </c>
      <c r="B9" s="88"/>
      <c r="C9" s="88"/>
      <c r="D9" s="88"/>
      <c r="E9" s="88"/>
      <c r="F9" s="88"/>
      <c r="G9" s="88"/>
    </row>
    <row r="10" ht="15" customHeight="1"/>
    <row r="11" spans="1:7" ht="15" customHeight="1" thickBot="1">
      <c r="A11" s="10" t="s">
        <v>9</v>
      </c>
      <c r="B11" s="10" t="s">
        <v>10</v>
      </c>
      <c r="C11" s="10" t="s">
        <v>45</v>
      </c>
      <c r="D11" s="10" t="s">
        <v>46</v>
      </c>
      <c r="E11" s="10" t="s">
        <v>47</v>
      </c>
      <c r="F11" s="10" t="s">
        <v>48</v>
      </c>
      <c r="G11" s="10" t="s">
        <v>49</v>
      </c>
    </row>
    <row r="12" spans="1:7" ht="15" customHeight="1">
      <c r="A12" s="11"/>
      <c r="B12" s="11"/>
      <c r="C12" s="11"/>
      <c r="D12" s="11"/>
      <c r="E12" s="11"/>
      <c r="F12" s="11"/>
      <c r="G12" s="11"/>
    </row>
    <row r="13" ht="15" customHeight="1">
      <c r="A13" s="12" t="s">
        <v>24</v>
      </c>
    </row>
    <row r="14" spans="1:7" ht="15" customHeight="1">
      <c r="A14" s="13" t="s">
        <v>25</v>
      </c>
      <c r="B14" s="2" t="s">
        <v>26</v>
      </c>
      <c r="C14" s="14">
        <f>'I Trimestre'!F14</f>
        <v>0</v>
      </c>
      <c r="D14" s="14">
        <f>'II Trimestre'!F14</f>
        <v>245</v>
      </c>
      <c r="E14" s="14">
        <f>'III Trimestre'!F14</f>
        <v>83</v>
      </c>
      <c r="F14" s="14">
        <f>'IV Trimestre'!F14</f>
        <v>0</v>
      </c>
      <c r="G14" s="15">
        <f>SUM(C14:F14)</f>
        <v>328</v>
      </c>
    </row>
    <row r="15" spans="1:7" ht="15" customHeight="1">
      <c r="A15" s="13" t="s">
        <v>27</v>
      </c>
      <c r="B15" s="2" t="s">
        <v>26</v>
      </c>
      <c r="C15" s="14">
        <f>'I Trimestre'!F15</f>
        <v>144</v>
      </c>
      <c r="D15" s="14">
        <f>'II Trimestre'!F15</f>
        <v>34</v>
      </c>
      <c r="E15" s="14">
        <f>'III Trimestre'!F15</f>
        <v>196</v>
      </c>
      <c r="F15" s="14">
        <f>'IV Trimestre'!F15</f>
        <v>336</v>
      </c>
      <c r="G15" s="15">
        <f>SUM(C15:F15)</f>
        <v>710</v>
      </c>
    </row>
    <row r="16" spans="1:7" ht="15" customHeight="1">
      <c r="A16" s="12" t="s">
        <v>28</v>
      </c>
      <c r="C16" s="14"/>
      <c r="D16" s="14"/>
      <c r="E16" s="14"/>
      <c r="F16" s="14"/>
      <c r="G16" s="15"/>
    </row>
    <row r="17" spans="1:7" ht="15" customHeight="1">
      <c r="A17" s="13" t="s">
        <v>25</v>
      </c>
      <c r="C17" s="14"/>
      <c r="D17" s="14"/>
      <c r="E17" s="14"/>
      <c r="F17" s="14"/>
      <c r="G17" s="15"/>
    </row>
    <row r="18" spans="1:7" s="37" customFormat="1" ht="15" customHeight="1">
      <c r="A18" s="13"/>
      <c r="B18" s="43" t="s">
        <v>29</v>
      </c>
      <c r="C18" s="14">
        <f>'I Trimestre'!F18</f>
        <v>0</v>
      </c>
      <c r="D18" s="14">
        <f>'II Trimestre'!F18</f>
        <v>0</v>
      </c>
      <c r="E18" s="14">
        <f>'III Trimestre'!F18</f>
        <v>0</v>
      </c>
      <c r="F18" s="14">
        <f>'IV Trimestre'!F18</f>
        <v>0</v>
      </c>
      <c r="G18" s="39"/>
    </row>
    <row r="19" spans="1:7" s="37" customFormat="1" ht="15" customHeight="1">
      <c r="A19" s="44" t="s">
        <v>67</v>
      </c>
      <c r="B19" s="37" t="s">
        <v>26</v>
      </c>
      <c r="C19" s="14">
        <f>'I Trimestre'!F19</f>
        <v>0</v>
      </c>
      <c r="D19" s="14">
        <f>'II Trimestre'!F19</f>
        <v>0</v>
      </c>
      <c r="E19" s="14">
        <f>'III Trimestre'!F19</f>
        <v>1397</v>
      </c>
      <c r="F19" s="14">
        <f>'IV Trimestre'!F19</f>
        <v>0</v>
      </c>
      <c r="G19" s="74">
        <f>SUM(C19:F19)</f>
        <v>1397</v>
      </c>
    </row>
    <row r="20" spans="1:7" ht="15" customHeight="1">
      <c r="A20" s="44" t="s">
        <v>68</v>
      </c>
      <c r="B20" s="43" t="s">
        <v>26</v>
      </c>
      <c r="C20" s="14">
        <f>'I Trimestre'!F20</f>
        <v>0</v>
      </c>
      <c r="D20" s="14">
        <f>'II Trimestre'!F20</f>
        <v>0</v>
      </c>
      <c r="E20" s="14">
        <f>'III Trimestre'!F20</f>
        <v>0</v>
      </c>
      <c r="F20" s="14">
        <f>'IV Trimestre'!F20</f>
        <v>1279</v>
      </c>
      <c r="G20" s="74">
        <f>SUM(C20:F20)</f>
        <v>1279</v>
      </c>
    </row>
    <row r="21" spans="1:7" ht="15" customHeight="1">
      <c r="A21" s="13"/>
      <c r="B21" s="37"/>
      <c r="C21" s="14"/>
      <c r="D21" s="14"/>
      <c r="E21" s="14"/>
      <c r="F21" s="14"/>
      <c r="G21" s="15"/>
    </row>
    <row r="22" spans="1:7" ht="15" customHeight="1">
      <c r="A22" s="13" t="s">
        <v>27</v>
      </c>
      <c r="C22" s="14"/>
      <c r="D22" s="14"/>
      <c r="E22" s="14"/>
      <c r="F22" s="14"/>
      <c r="G22" s="15"/>
    </row>
    <row r="23" spans="1:7" ht="15" customHeight="1">
      <c r="A23" s="13"/>
      <c r="B23" s="2" t="s">
        <v>26</v>
      </c>
      <c r="C23" s="14">
        <f>'I Trimestre'!F23</f>
        <v>0</v>
      </c>
      <c r="D23" s="14">
        <f>'II Trimestre'!F23</f>
        <v>0</v>
      </c>
      <c r="E23" s="14">
        <f>'III Trimestre'!F23</f>
        <v>0</v>
      </c>
      <c r="F23" s="14">
        <f>'IV Trimestre'!F23</f>
        <v>0</v>
      </c>
      <c r="G23" s="15">
        <f>SUM(C23:F23)</f>
        <v>0</v>
      </c>
    </row>
    <row r="24" spans="1:7" ht="15" customHeight="1">
      <c r="A24" s="13"/>
      <c r="B24" s="2" t="s">
        <v>29</v>
      </c>
      <c r="C24" s="14">
        <f>'I Trimestre'!F24</f>
        <v>0</v>
      </c>
      <c r="D24" s="14">
        <f>'II Trimestre'!F24</f>
        <v>0</v>
      </c>
      <c r="E24" s="14">
        <f>'III Trimestre'!F24</f>
        <v>0</v>
      </c>
      <c r="F24" s="14">
        <f>'IV Trimestre'!F24</f>
        <v>0</v>
      </c>
      <c r="G24" s="15">
        <f>SUM(C24:F24)</f>
        <v>0</v>
      </c>
    </row>
    <row r="25" spans="1:7" ht="15" customHeight="1">
      <c r="A25" s="79" t="s">
        <v>30</v>
      </c>
      <c r="C25" s="85">
        <f>SUM(C26:C27)</f>
        <v>0</v>
      </c>
      <c r="D25" s="85">
        <f>SUM(D26:D27)</f>
        <v>0</v>
      </c>
      <c r="E25" s="85">
        <f>SUM(E26:E27)</f>
        <v>0</v>
      </c>
      <c r="F25" s="85">
        <f>SUM(F26:F27)</f>
        <v>0</v>
      </c>
      <c r="G25" s="85">
        <f>SUM(G26:G27)</f>
        <v>0</v>
      </c>
    </row>
    <row r="26" spans="1:7" ht="15" customHeight="1">
      <c r="A26" s="13" t="s">
        <v>25</v>
      </c>
      <c r="B26" s="2" t="s">
        <v>26</v>
      </c>
      <c r="C26" s="14">
        <f>'I Trimestre'!F26</f>
        <v>0</v>
      </c>
      <c r="D26" s="14">
        <f>'II Trimestre'!F26</f>
        <v>0</v>
      </c>
      <c r="E26" s="14">
        <f>'III Trimestre'!F26</f>
        <v>0</v>
      </c>
      <c r="F26" s="14">
        <f>'IV Trimestre'!F26</f>
        <v>0</v>
      </c>
      <c r="G26" s="15">
        <f>SUM(C26:F26)</f>
        <v>0</v>
      </c>
    </row>
    <row r="27" spans="1:7" ht="15" customHeight="1">
      <c r="A27" s="13" t="s">
        <v>27</v>
      </c>
      <c r="B27" s="2" t="s">
        <v>26</v>
      </c>
      <c r="C27" s="14">
        <f>'I Trimestre'!F27</f>
        <v>0</v>
      </c>
      <c r="D27" s="14">
        <f>'II Trimestre'!F27</f>
        <v>0</v>
      </c>
      <c r="E27" s="14">
        <f>'III Trimestre'!F27</f>
        <v>0</v>
      </c>
      <c r="F27" s="14">
        <f>'IV Trimestre'!F27</f>
        <v>0</v>
      </c>
      <c r="G27" s="15">
        <f>SUM(C27:F27)</f>
        <v>0</v>
      </c>
    </row>
    <row r="28" spans="3:6" ht="15" customHeight="1">
      <c r="C28" s="14">
        <f>'I Trimestre'!F28</f>
        <v>0</v>
      </c>
      <c r="D28" s="14">
        <f>'II Trimestre'!F28</f>
        <v>0</v>
      </c>
      <c r="E28" s="14">
        <f>'III Trimestre'!F28</f>
        <v>0</v>
      </c>
      <c r="F28" s="14">
        <f>'IV Trimestre'!F28</f>
        <v>0</v>
      </c>
    </row>
    <row r="29" spans="1:8" ht="15" customHeight="1" thickBot="1">
      <c r="A29" s="17" t="s">
        <v>31</v>
      </c>
      <c r="B29" s="17"/>
      <c r="C29" s="87">
        <f>C14+C15+C19+C23+C25</f>
        <v>144</v>
      </c>
      <c r="D29" s="87">
        <f>D14+D15+D19+D23+D25</f>
        <v>279</v>
      </c>
      <c r="E29" s="87">
        <f>E14+E15+E19+E23+E25</f>
        <v>1676</v>
      </c>
      <c r="F29" s="87">
        <f>F14+F15+F19+F23+F25</f>
        <v>336</v>
      </c>
      <c r="G29" s="87">
        <f>G14+G15+G19+G23+G25</f>
        <v>2435</v>
      </c>
      <c r="H29" s="63"/>
    </row>
    <row r="30" spans="1:15" ht="15" customHeight="1" thickTop="1">
      <c r="A30" s="18" t="s">
        <v>64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ht="15" customHeight="1">
      <c r="A31" s="91" t="s">
        <v>81</v>
      </c>
    </row>
    <row r="32" ht="15" customHeight="1"/>
    <row r="33" ht="15" customHeight="1"/>
    <row r="34" spans="1:6" ht="15" customHeight="1">
      <c r="A34" s="89" t="s">
        <v>32</v>
      </c>
      <c r="B34" s="89"/>
      <c r="C34" s="89"/>
      <c r="D34" s="89"/>
      <c r="E34" s="89"/>
      <c r="F34" s="89"/>
    </row>
    <row r="35" spans="1:6" ht="15" customHeight="1">
      <c r="A35" s="88" t="s">
        <v>33</v>
      </c>
      <c r="B35" s="88"/>
      <c r="C35" s="88"/>
      <c r="D35" s="88"/>
      <c r="E35" s="88"/>
      <c r="F35" s="88"/>
    </row>
    <row r="36" spans="1:14" ht="15" customHeight="1">
      <c r="A36" s="88" t="s">
        <v>65</v>
      </c>
      <c r="B36" s="88"/>
      <c r="C36" s="88"/>
      <c r="D36" s="88"/>
      <c r="E36" s="88"/>
      <c r="F36" s="88"/>
      <c r="G36" s="14"/>
      <c r="H36" s="14"/>
      <c r="I36" s="14"/>
      <c r="J36" s="14"/>
      <c r="K36" s="14"/>
      <c r="L36" s="14"/>
      <c r="M36" s="14"/>
      <c r="N36" s="14"/>
    </row>
    <row r="37" ht="15" customHeight="1"/>
    <row r="38" spans="1:6" ht="15" customHeight="1" thickBot="1">
      <c r="A38" s="10" t="s">
        <v>9</v>
      </c>
      <c r="B38" s="10" t="s">
        <v>45</v>
      </c>
      <c r="C38" s="10" t="s">
        <v>46</v>
      </c>
      <c r="D38" s="10" t="s">
        <v>47</v>
      </c>
      <c r="E38" s="10" t="s">
        <v>48</v>
      </c>
      <c r="F38" s="10" t="s">
        <v>49</v>
      </c>
    </row>
    <row r="39" ht="15" customHeight="1"/>
    <row r="40" spans="1:6" ht="15" customHeight="1">
      <c r="A40" s="2" t="s">
        <v>34</v>
      </c>
      <c r="B40" s="9">
        <f>'I Trimestre'!E40</f>
        <v>0</v>
      </c>
      <c r="C40" s="9">
        <f>'II Trimestre'!E40</f>
        <v>636502800</v>
      </c>
      <c r="D40" s="9">
        <f>'III Trimestre'!E40</f>
        <v>317772025.03</v>
      </c>
      <c r="E40" s="9">
        <f>'IV Trimestre'!E40</f>
        <v>140896343.60999998</v>
      </c>
      <c r="F40" s="9">
        <f>SUM(B40:E40)</f>
        <v>1095171168.6399999</v>
      </c>
    </row>
    <row r="41" spans="1:6" ht="15" customHeight="1">
      <c r="A41" s="12" t="s">
        <v>24</v>
      </c>
      <c r="B41" s="9">
        <f>'I Trimestre'!E41</f>
        <v>0</v>
      </c>
      <c r="C41" s="9">
        <f>'II Trimestre'!E41</f>
        <v>636502800</v>
      </c>
      <c r="D41" s="9">
        <f>'III Trimestre'!E41</f>
        <v>263426000</v>
      </c>
      <c r="E41" s="9">
        <f>'IV Trimestre'!E41</f>
        <v>0</v>
      </c>
      <c r="F41" s="9">
        <f>SUM(B41:E41)</f>
        <v>899928800</v>
      </c>
    </row>
    <row r="42" spans="1:6" ht="15" customHeight="1">
      <c r="A42" s="12" t="s">
        <v>28</v>
      </c>
      <c r="B42" s="9">
        <f>'I Trimestre'!E42</f>
        <v>0</v>
      </c>
      <c r="C42" s="9">
        <f>'II Trimestre'!E42</f>
        <v>0</v>
      </c>
      <c r="D42" s="9">
        <f>'III Trimestre'!E42</f>
        <v>36701713.03</v>
      </c>
      <c r="E42" s="9">
        <f>'IV Trimestre'!E42</f>
        <v>140896343.60999998</v>
      </c>
      <c r="F42" s="9">
        <f>SUM(B42:E42)</f>
        <v>177598056.64</v>
      </c>
    </row>
    <row r="43" spans="1:6" ht="15" customHeight="1">
      <c r="A43" s="12" t="s">
        <v>30</v>
      </c>
      <c r="B43" s="9">
        <f>'I Trimestre'!E43</f>
        <v>0</v>
      </c>
      <c r="C43" s="9">
        <f>'II Trimestre'!E43</f>
        <v>0</v>
      </c>
      <c r="D43" s="9">
        <f>'III Trimestre'!E43</f>
        <v>0</v>
      </c>
      <c r="E43" s="9">
        <f>'IV Trimestre'!E43</f>
        <v>0</v>
      </c>
      <c r="F43" s="9">
        <f>SUM(B43:E43)</f>
        <v>0</v>
      </c>
    </row>
    <row r="44" spans="1:6" ht="15" customHeight="1">
      <c r="A44" s="12" t="s">
        <v>35</v>
      </c>
      <c r="B44" s="9">
        <f>'I Trimestre'!E44</f>
        <v>0</v>
      </c>
      <c r="C44" s="9">
        <f>'II Trimestre'!E44</f>
        <v>0</v>
      </c>
      <c r="D44" s="9">
        <f>'III Trimestre'!E44</f>
        <v>17644312</v>
      </c>
      <c r="E44" s="9">
        <f>'IV Trimestre'!E44</f>
        <v>0</v>
      </c>
      <c r="F44" s="9">
        <f>SUM(B44:E44)</f>
        <v>17644312</v>
      </c>
    </row>
    <row r="45" spans="1:6" ht="15" customHeight="1">
      <c r="A45" s="12"/>
      <c r="B45" s="9"/>
      <c r="C45" s="9"/>
      <c r="D45" s="9"/>
      <c r="E45" s="9"/>
      <c r="F45" s="9"/>
    </row>
    <row r="46" spans="1:6" ht="15" customHeight="1">
      <c r="A46" s="2" t="s">
        <v>36</v>
      </c>
      <c r="B46" s="9">
        <f>'I Trimestre'!E46</f>
        <v>411165000</v>
      </c>
      <c r="C46" s="9">
        <f>'II Trimestre'!E46</f>
        <v>71300000</v>
      </c>
      <c r="D46" s="9">
        <f>'III Trimestre'!E46</f>
        <v>537150650</v>
      </c>
      <c r="E46" s="9">
        <f>'IV Trimestre'!E46</f>
        <v>858040000</v>
      </c>
      <c r="F46" s="9">
        <f>SUM(B46:E46)</f>
        <v>1877655650</v>
      </c>
    </row>
    <row r="47" spans="1:6" ht="15" customHeight="1">
      <c r="A47" s="12" t="s">
        <v>24</v>
      </c>
      <c r="B47" s="9">
        <f>'I Trimestre'!E47</f>
        <v>411165000</v>
      </c>
      <c r="C47" s="9">
        <f>'II Trimestre'!E47</f>
        <v>71300000</v>
      </c>
      <c r="D47" s="9">
        <f>'III Trimestre'!E47</f>
        <v>537150650</v>
      </c>
      <c r="E47" s="9">
        <f>'IV Trimestre'!E47</f>
        <v>858040000</v>
      </c>
      <c r="F47" s="9">
        <f>SUM(B47:E47)</f>
        <v>1877655650</v>
      </c>
    </row>
    <row r="48" spans="1:6" ht="15" customHeight="1">
      <c r="A48" s="12" t="s">
        <v>28</v>
      </c>
      <c r="B48" s="9">
        <f>'I Trimestre'!E48</f>
        <v>0</v>
      </c>
      <c r="C48" s="9">
        <f>'II Trimestre'!E48</f>
        <v>0</v>
      </c>
      <c r="D48" s="9">
        <f>'III Trimestre'!E48</f>
        <v>0</v>
      </c>
      <c r="E48" s="9">
        <f>'IV Trimestre'!E48</f>
        <v>0</v>
      </c>
      <c r="F48" s="9">
        <f>SUM(B48:E48)</f>
        <v>0</v>
      </c>
    </row>
    <row r="49" spans="1:6" ht="15" customHeight="1">
      <c r="A49" s="12" t="s">
        <v>30</v>
      </c>
      <c r="B49" s="9">
        <f>'I Trimestre'!E49</f>
        <v>0</v>
      </c>
      <c r="C49" s="9">
        <f>'II Trimestre'!E49</f>
        <v>0</v>
      </c>
      <c r="D49" s="9">
        <f>'III Trimestre'!E49</f>
        <v>0</v>
      </c>
      <c r="E49" s="9">
        <f>'IV Trimestre'!E49</f>
        <v>0</v>
      </c>
      <c r="F49" s="9">
        <f>SUM(B49:E49)</f>
        <v>0</v>
      </c>
    </row>
    <row r="50" spans="1:6" ht="15" customHeight="1">
      <c r="A50" s="12" t="s">
        <v>35</v>
      </c>
      <c r="B50" s="9">
        <f>'I Trimestre'!E50</f>
        <v>0</v>
      </c>
      <c r="C50" s="9">
        <f>'II Trimestre'!E50</f>
        <v>0</v>
      </c>
      <c r="D50" s="9">
        <f>'III Trimestre'!E50</f>
        <v>0</v>
      </c>
      <c r="E50" s="9">
        <f>'IV Trimestre'!E50</f>
        <v>0</v>
      </c>
      <c r="F50" s="9">
        <f>SUM(B50:E50)</f>
        <v>0</v>
      </c>
    </row>
    <row r="51" spans="2:6" ht="15" customHeight="1">
      <c r="B51" s="9"/>
      <c r="C51" s="9"/>
      <c r="D51" s="9"/>
      <c r="E51" s="9"/>
      <c r="F51" s="9"/>
    </row>
    <row r="52" spans="1:6" ht="15" customHeight="1" thickBot="1">
      <c r="A52" s="17" t="s">
        <v>31</v>
      </c>
      <c r="B52" s="33">
        <f>B40+B46</f>
        <v>411165000</v>
      </c>
      <c r="C52" s="33">
        <f>C40+C46</f>
        <v>707802800</v>
      </c>
      <c r="D52" s="33">
        <f>D40+D46</f>
        <v>854922675.03</v>
      </c>
      <c r="E52" s="33">
        <f>E40+E46</f>
        <v>998936343.61</v>
      </c>
      <c r="F52" s="33">
        <f>F40+F46</f>
        <v>2972826818.64</v>
      </c>
    </row>
    <row r="53" ht="15" customHeight="1" thickTop="1">
      <c r="A53" s="91" t="s">
        <v>81</v>
      </c>
    </row>
    <row r="54" ht="15" customHeight="1"/>
    <row r="55" ht="15" customHeight="1"/>
    <row r="56" spans="1:6" ht="15" customHeight="1">
      <c r="A56" s="88" t="s">
        <v>37</v>
      </c>
      <c r="B56" s="88"/>
      <c r="C56" s="88"/>
      <c r="D56" s="88"/>
      <c r="E56" s="88"/>
      <c r="F56" s="88"/>
    </row>
    <row r="57" spans="1:6" ht="15" customHeight="1">
      <c r="A57" s="88" t="s">
        <v>33</v>
      </c>
      <c r="B57" s="88"/>
      <c r="C57" s="88"/>
      <c r="D57" s="88"/>
      <c r="E57" s="88"/>
      <c r="F57" s="88"/>
    </row>
    <row r="58" spans="1:14" ht="15" customHeight="1">
      <c r="A58" s="88" t="s">
        <v>65</v>
      </c>
      <c r="B58" s="88"/>
      <c r="C58" s="88"/>
      <c r="D58" s="88"/>
      <c r="E58" s="88"/>
      <c r="F58" s="88"/>
      <c r="G58" s="14"/>
      <c r="H58" s="14"/>
      <c r="I58" s="14"/>
      <c r="J58" s="14"/>
      <c r="K58" s="14"/>
      <c r="L58" s="14"/>
      <c r="M58" s="14"/>
      <c r="N58" s="14"/>
    </row>
    <row r="59" ht="15" customHeight="1">
      <c r="A59" s="21"/>
    </row>
    <row r="60" spans="1:6" ht="15" customHeight="1" thickBot="1">
      <c r="A60" s="22" t="s">
        <v>38</v>
      </c>
      <c r="B60" s="10" t="s">
        <v>45</v>
      </c>
      <c r="C60" s="10" t="s">
        <v>46</v>
      </c>
      <c r="D60" s="10" t="s">
        <v>47</v>
      </c>
      <c r="E60" s="10" t="s">
        <v>48</v>
      </c>
      <c r="F60" s="10" t="s">
        <v>49</v>
      </c>
    </row>
    <row r="61" ht="15" customHeight="1"/>
    <row r="62" spans="1:6" ht="15" customHeight="1">
      <c r="A62" s="2" t="s">
        <v>34</v>
      </c>
      <c r="B62" s="9">
        <f>'I Trimestre'!E62</f>
        <v>0</v>
      </c>
      <c r="C62" s="9">
        <f>'II Trimestre'!E62</f>
        <v>636502800</v>
      </c>
      <c r="D62" s="9">
        <f>'III Trimestre'!E62</f>
        <v>317772025.03</v>
      </c>
      <c r="E62" s="9">
        <f>'IV Trimestre'!E62</f>
        <v>140896343.60999998</v>
      </c>
      <c r="F62" s="9">
        <f>SUM(B62:E62)</f>
        <v>1095171168.6399999</v>
      </c>
    </row>
    <row r="63" spans="1:6" ht="15" customHeight="1">
      <c r="A63" s="2" t="s">
        <v>39</v>
      </c>
      <c r="B63" s="9">
        <f>'I Trimestre'!E63</f>
        <v>0</v>
      </c>
      <c r="C63" s="9">
        <f>'II Trimestre'!E63</f>
        <v>0</v>
      </c>
      <c r="D63" s="9">
        <f>'III Trimestre'!E63</f>
        <v>36701713.03</v>
      </c>
      <c r="E63" s="9">
        <f>'IV Trimestre'!E63</f>
        <v>140896343.60999998</v>
      </c>
      <c r="F63" s="9">
        <f>SUM(B63:E63)</f>
        <v>177598056.64</v>
      </c>
    </row>
    <row r="64" spans="1:6" ht="15" customHeight="1">
      <c r="A64" s="2" t="s">
        <v>61</v>
      </c>
      <c r="B64" s="9"/>
      <c r="C64" s="9"/>
      <c r="D64" s="9"/>
      <c r="E64" s="9"/>
      <c r="F64" s="9"/>
    </row>
    <row r="65" spans="1:6" ht="15" customHeight="1">
      <c r="A65" s="2" t="s">
        <v>41</v>
      </c>
      <c r="B65" s="9"/>
      <c r="C65" s="9"/>
      <c r="D65" s="9"/>
      <c r="E65" s="9"/>
      <c r="F65" s="9"/>
    </row>
    <row r="66" spans="1:6" ht="15" customHeight="1">
      <c r="A66" s="2" t="s">
        <v>42</v>
      </c>
      <c r="B66" s="9"/>
      <c r="C66" s="9"/>
      <c r="D66" s="9"/>
      <c r="E66" s="9"/>
      <c r="F66" s="9"/>
    </row>
    <row r="67" spans="1:6" ht="15" customHeight="1">
      <c r="A67" s="2" t="s">
        <v>43</v>
      </c>
      <c r="B67" s="9"/>
      <c r="C67" s="9"/>
      <c r="D67" s="9"/>
      <c r="E67" s="9"/>
      <c r="F67" s="9"/>
    </row>
    <row r="68" spans="2:6" ht="15" customHeight="1">
      <c r="B68" s="9"/>
      <c r="C68" s="9"/>
      <c r="D68" s="9"/>
      <c r="E68" s="9"/>
      <c r="F68" s="9"/>
    </row>
    <row r="69" spans="1:6" ht="15" customHeight="1">
      <c r="A69" s="2" t="s">
        <v>36</v>
      </c>
      <c r="B69" s="9">
        <f>'I Trimestre'!E69</f>
        <v>411165000</v>
      </c>
      <c r="C69" s="9">
        <f>'II Trimestre'!E69</f>
        <v>71300000</v>
      </c>
      <c r="D69" s="9">
        <f>'III Trimestre'!E69</f>
        <v>537150650</v>
      </c>
      <c r="E69" s="9">
        <f>'IV Trimestre'!E69</f>
        <v>858040000</v>
      </c>
      <c r="F69" s="9">
        <f>SUM(B69:E69)</f>
        <v>1877655650</v>
      </c>
    </row>
    <row r="70" spans="1:6" ht="15" customHeight="1">
      <c r="A70" s="2" t="s">
        <v>44</v>
      </c>
      <c r="B70" s="9">
        <f>'I Trimestre'!E70</f>
        <v>411165000</v>
      </c>
      <c r="C70" s="9">
        <f>'II Trimestre'!E70</f>
        <v>71300000</v>
      </c>
      <c r="D70" s="9">
        <f>'III Trimestre'!E70</f>
        <v>537150650</v>
      </c>
      <c r="E70" s="9">
        <f>'IV Trimestre'!E70</f>
        <v>858040000</v>
      </c>
      <c r="F70" s="9">
        <f>SUM(B70:E70)</f>
        <v>1877655650</v>
      </c>
    </row>
    <row r="71" spans="1:6" ht="15" customHeight="1">
      <c r="A71" s="2" t="s">
        <v>40</v>
      </c>
      <c r="B71" s="9"/>
      <c r="C71" s="9"/>
      <c r="D71" s="9"/>
      <c r="E71" s="9"/>
      <c r="F71" s="9"/>
    </row>
    <row r="72" spans="1:6" ht="15" customHeight="1">
      <c r="A72" s="2" t="s">
        <v>41</v>
      </c>
      <c r="B72" s="9"/>
      <c r="C72" s="9"/>
      <c r="D72" s="9"/>
      <c r="E72" s="9"/>
      <c r="F72" s="9"/>
    </row>
    <row r="73" spans="1:6" ht="15" customHeight="1">
      <c r="A73" s="2" t="s">
        <v>42</v>
      </c>
      <c r="B73" s="9"/>
      <c r="C73" s="9"/>
      <c r="D73" s="9"/>
      <c r="E73" s="9"/>
      <c r="F73" s="9"/>
    </row>
    <row r="74" spans="1:6" ht="15" customHeight="1">
      <c r="A74" s="2" t="s">
        <v>43</v>
      </c>
      <c r="B74" s="9"/>
      <c r="C74" s="9"/>
      <c r="D74" s="9"/>
      <c r="E74" s="9"/>
      <c r="F74" s="9"/>
    </row>
    <row r="75" spans="1:6" ht="15" customHeight="1" thickBot="1">
      <c r="A75" s="17" t="s">
        <v>31</v>
      </c>
      <c r="B75" s="33">
        <f>B62+B69</f>
        <v>411165000</v>
      </c>
      <c r="C75" s="33">
        <f>C62+C69</f>
        <v>707802800</v>
      </c>
      <c r="D75" s="33">
        <f>D62+D69</f>
        <v>854922675.03</v>
      </c>
      <c r="E75" s="33">
        <f>E62+E69</f>
        <v>998936343.61</v>
      </c>
      <c r="F75" s="33">
        <f>F62+F69</f>
        <v>2972826818.64</v>
      </c>
    </row>
    <row r="76" ht="15" customHeight="1" thickTop="1">
      <c r="A76" s="91" t="s">
        <v>81</v>
      </c>
    </row>
    <row r="77" ht="15" customHeight="1"/>
    <row r="78" ht="15" customHeight="1"/>
    <row r="79" spans="1:6" ht="15" customHeight="1">
      <c r="A79" s="88" t="s">
        <v>52</v>
      </c>
      <c r="B79" s="88"/>
      <c r="C79" s="88"/>
      <c r="D79" s="88"/>
      <c r="E79" s="88"/>
      <c r="F79" s="88"/>
    </row>
    <row r="80" spans="1:6" ht="15" customHeight="1">
      <c r="A80" s="88" t="s">
        <v>53</v>
      </c>
      <c r="B80" s="88"/>
      <c r="C80" s="88"/>
      <c r="D80" s="88"/>
      <c r="E80" s="88"/>
      <c r="F80" s="88"/>
    </row>
    <row r="81" spans="1:6" ht="15" customHeight="1">
      <c r="A81" s="88" t="s">
        <v>65</v>
      </c>
      <c r="B81" s="88"/>
      <c r="C81" s="88"/>
      <c r="D81" s="88"/>
      <c r="E81" s="88"/>
      <c r="F81" s="88"/>
    </row>
    <row r="82" spans="1:6" ht="15" customHeight="1">
      <c r="A82" s="25"/>
      <c r="B82" s="24"/>
      <c r="C82" s="24"/>
      <c r="D82" s="24"/>
      <c r="E82" s="24"/>
      <c r="F82" s="1"/>
    </row>
    <row r="83" spans="1:6" ht="15" customHeight="1" thickBot="1">
      <c r="A83" s="26" t="s">
        <v>38</v>
      </c>
      <c r="B83" s="27" t="s">
        <v>45</v>
      </c>
      <c r="C83" s="27" t="s">
        <v>46</v>
      </c>
      <c r="D83" s="27" t="s">
        <v>47</v>
      </c>
      <c r="E83" s="27" t="s">
        <v>54</v>
      </c>
      <c r="F83" s="27" t="s">
        <v>49</v>
      </c>
    </row>
    <row r="84" spans="1:6" ht="15" customHeight="1">
      <c r="A84" s="25"/>
      <c r="B84" s="24"/>
      <c r="C84" s="24"/>
      <c r="D84" s="24"/>
      <c r="E84" s="24"/>
      <c r="F84" s="24"/>
    </row>
    <row r="85" spans="1:6" ht="15" customHeight="1">
      <c r="A85" s="28" t="s">
        <v>55</v>
      </c>
      <c r="B85" s="35">
        <f>'I Trimestre'!E85</f>
        <v>1513914295</v>
      </c>
      <c r="C85" s="35">
        <f>'II Trimestre'!E85</f>
        <v>1524449295</v>
      </c>
      <c r="D85" s="35">
        <f>'III Trimestre'!E85</f>
        <v>2126072495</v>
      </c>
      <c r="E85" s="35">
        <f>'IV Trimestre'!E85</f>
        <v>1915149819.97</v>
      </c>
      <c r="F85" s="35">
        <f>B85</f>
        <v>1513914295</v>
      </c>
    </row>
    <row r="86" spans="1:6" ht="15" customHeight="1">
      <c r="A86" s="29" t="s">
        <v>62</v>
      </c>
      <c r="B86" s="24">
        <f>'I Trimestre'!E86</f>
        <v>17644312</v>
      </c>
      <c r="C86" s="24">
        <f>'II Trimestre'!E86</f>
        <v>17644312</v>
      </c>
      <c r="D86" s="24">
        <f>'III Trimestre'!E86</f>
        <v>381141512</v>
      </c>
      <c r="E86" s="24">
        <f>'IV Trimestre'!E86</f>
        <v>263369486.97</v>
      </c>
      <c r="F86" s="24">
        <f>B86</f>
        <v>17644312</v>
      </c>
    </row>
    <row r="87" spans="1:6" ht="15" customHeight="1">
      <c r="A87" s="29" t="s">
        <v>63</v>
      </c>
      <c r="B87" s="24">
        <f>'I Trimestre'!E87</f>
        <v>1496269983</v>
      </c>
      <c r="C87" s="24">
        <f>'II Trimestre'!E87</f>
        <v>1506804983</v>
      </c>
      <c r="D87" s="24">
        <f>'III Trimestre'!E87</f>
        <v>1744930983</v>
      </c>
      <c r="E87" s="24">
        <f>'IV Trimestre'!E87</f>
        <v>1651780333</v>
      </c>
      <c r="F87" s="24">
        <f>B87</f>
        <v>1496269983</v>
      </c>
    </row>
    <row r="88" spans="1:6" ht="15" customHeight="1">
      <c r="A88" s="28" t="s">
        <v>56</v>
      </c>
      <c r="B88" s="35">
        <f>'I Trimestre'!E88</f>
        <v>421700000</v>
      </c>
      <c r="C88" s="35">
        <f>'II Trimestre'!E88</f>
        <v>1309426000</v>
      </c>
      <c r="D88" s="35">
        <f>'III Trimestre'!E88</f>
        <v>644000000</v>
      </c>
      <c r="E88" s="35">
        <f>'IV Trimestre'!E88</f>
        <v>495091100</v>
      </c>
      <c r="F88" s="35">
        <f>SUM(B88:E88)</f>
        <v>2870217100</v>
      </c>
    </row>
    <row r="89" spans="1:6" ht="15" customHeight="1">
      <c r="A89" s="29" t="s">
        <v>62</v>
      </c>
      <c r="B89" s="24">
        <f>'I Trimestre'!E89</f>
        <v>0</v>
      </c>
      <c r="C89" s="24">
        <f>'II Trimestre'!E89</f>
        <v>1000000000</v>
      </c>
      <c r="D89" s="24">
        <f>'III Trimestre'!E89</f>
        <v>200000000</v>
      </c>
      <c r="E89" s="24">
        <f>'IV Trimestre'!E89</f>
        <v>0</v>
      </c>
      <c r="F89" s="24">
        <f>SUM(B89:E89)</f>
        <v>1200000000</v>
      </c>
    </row>
    <row r="90" spans="1:6" ht="15" customHeight="1">
      <c r="A90" s="29" t="s">
        <v>63</v>
      </c>
      <c r="B90" s="24">
        <f>'I Trimestre'!E90</f>
        <v>421700000</v>
      </c>
      <c r="C90" s="24">
        <f>'II Trimestre'!E90</f>
        <v>309426000</v>
      </c>
      <c r="D90" s="24">
        <f>'III Trimestre'!E90</f>
        <v>444000000</v>
      </c>
      <c r="E90" s="24">
        <f>'IV Trimestre'!E90</f>
        <v>495091100</v>
      </c>
      <c r="F90" s="24">
        <f>SUM(B90:E90)</f>
        <v>1670217100</v>
      </c>
    </row>
    <row r="91" spans="1:6" ht="15" customHeight="1">
      <c r="A91" s="28" t="s">
        <v>57</v>
      </c>
      <c r="B91" s="35">
        <f>'I Trimestre'!E91</f>
        <v>1935614295</v>
      </c>
      <c r="C91" s="35">
        <f>'II Trimestre'!E91</f>
        <v>2833875295</v>
      </c>
      <c r="D91" s="35">
        <f>'III Trimestre'!E91</f>
        <v>2770072495</v>
      </c>
      <c r="E91" s="35">
        <f>'IV Trimestre'!E91</f>
        <v>2410240919.9700003</v>
      </c>
      <c r="F91" s="35">
        <f>F88+F85</f>
        <v>4384131395</v>
      </c>
    </row>
    <row r="92" spans="1:6" ht="15" customHeight="1">
      <c r="A92" s="29" t="s">
        <v>62</v>
      </c>
      <c r="B92" s="24">
        <f>'I Trimestre'!E92</f>
        <v>17644312</v>
      </c>
      <c r="C92" s="24">
        <f>'II Trimestre'!E92</f>
        <v>1017644312</v>
      </c>
      <c r="D92" s="24">
        <f>'III Trimestre'!E92</f>
        <v>581141512</v>
      </c>
      <c r="E92" s="24">
        <f>'IV Trimestre'!E92</f>
        <v>263369486.97</v>
      </c>
      <c r="F92" s="24">
        <f>F89+F86</f>
        <v>1217644312</v>
      </c>
    </row>
    <row r="93" spans="1:6" ht="15" customHeight="1">
      <c r="A93" s="29" t="s">
        <v>63</v>
      </c>
      <c r="B93" s="24">
        <f>'I Trimestre'!E93</f>
        <v>1917969983</v>
      </c>
      <c r="C93" s="24">
        <f>'II Trimestre'!E93</f>
        <v>1816230983</v>
      </c>
      <c r="D93" s="24">
        <f>'III Trimestre'!E93</f>
        <v>2188930983</v>
      </c>
      <c r="E93" s="24">
        <f>'IV Trimestre'!E93</f>
        <v>2146871433</v>
      </c>
      <c r="F93" s="24">
        <f>F90+F87</f>
        <v>3166487083</v>
      </c>
    </row>
    <row r="94" spans="1:6" ht="15" customHeight="1">
      <c r="A94" s="28" t="s">
        <v>58</v>
      </c>
      <c r="B94" s="35">
        <f>'I Trimestre'!E94</f>
        <v>411165000</v>
      </c>
      <c r="C94" s="35">
        <f>'II Trimestre'!E94</f>
        <v>707802800</v>
      </c>
      <c r="D94" s="35">
        <f>'III Trimestre'!E94</f>
        <v>854922675.03</v>
      </c>
      <c r="E94" s="35">
        <f>'IV Trimestre'!E94</f>
        <v>998936343.61</v>
      </c>
      <c r="F94" s="35">
        <f>SUM(B94:E94)</f>
        <v>2972826818.64</v>
      </c>
    </row>
    <row r="95" spans="1:6" ht="15" customHeight="1">
      <c r="A95" s="29" t="s">
        <v>62</v>
      </c>
      <c r="B95" s="24">
        <f>'I Trimestre'!E95</f>
        <v>0</v>
      </c>
      <c r="C95" s="24">
        <f>'II Trimestre'!E95</f>
        <v>636502800</v>
      </c>
      <c r="D95" s="24">
        <f>'III Trimestre'!E95</f>
        <v>317772025.03000003</v>
      </c>
      <c r="E95" s="24">
        <f>'IV Trimestre'!E95</f>
        <v>140896343.60999998</v>
      </c>
      <c r="F95" s="24">
        <f>SUM(B95:E95)</f>
        <v>1095171168.6399999</v>
      </c>
    </row>
    <row r="96" spans="1:6" s="51" customFormat="1" ht="15" customHeight="1">
      <c r="A96" s="50" t="s">
        <v>69</v>
      </c>
      <c r="B96" s="24"/>
      <c r="C96" s="24"/>
      <c r="D96" s="24"/>
      <c r="E96" s="24"/>
      <c r="F96" s="24"/>
    </row>
    <row r="97" spans="1:6" s="51" customFormat="1" ht="15" customHeight="1">
      <c r="A97" s="50" t="s">
        <v>70</v>
      </c>
      <c r="B97" s="24"/>
      <c r="C97" s="24"/>
      <c r="D97" s="24"/>
      <c r="E97" s="24"/>
      <c r="F97" s="24"/>
    </row>
    <row r="98" spans="1:6" ht="15" customHeight="1">
      <c r="A98" s="29" t="s">
        <v>63</v>
      </c>
      <c r="B98" s="24">
        <f>'I Trimestre'!E98</f>
        <v>411165000</v>
      </c>
      <c r="C98" s="24">
        <f>'II Trimestre'!E98</f>
        <v>71300000</v>
      </c>
      <c r="D98" s="24">
        <f>'III Trimestre'!E98</f>
        <v>537150650</v>
      </c>
      <c r="E98" s="24">
        <f>'IV Trimestre'!E98</f>
        <v>858040000</v>
      </c>
      <c r="F98" s="24">
        <f>SUM(B98:E98)</f>
        <v>1877655650</v>
      </c>
    </row>
    <row r="99" spans="1:6" ht="15" customHeight="1">
      <c r="A99" s="28" t="s">
        <v>59</v>
      </c>
      <c r="B99" s="35">
        <f>'I Trimestre'!E99</f>
        <v>1524449295</v>
      </c>
      <c r="C99" s="35">
        <f>'II Trimestre'!E99</f>
        <v>2126072495</v>
      </c>
      <c r="D99" s="35">
        <f>'III Trimestre'!E99</f>
        <v>1915149819.97</v>
      </c>
      <c r="E99" s="35">
        <f>'IV Trimestre'!E99</f>
        <v>1411304576.3600001</v>
      </c>
      <c r="F99" s="35">
        <f>F91-F94</f>
        <v>1411304576.3600001</v>
      </c>
    </row>
    <row r="100" spans="1:6" ht="15" customHeight="1">
      <c r="A100" s="29" t="s">
        <v>62</v>
      </c>
      <c r="B100" s="24">
        <f>'I Trimestre'!E100</f>
        <v>17644312</v>
      </c>
      <c r="C100" s="24">
        <f>'II Trimestre'!E100</f>
        <v>381141512</v>
      </c>
      <c r="D100" s="24">
        <f>'III Trimestre'!E100</f>
        <v>263369486.96999997</v>
      </c>
      <c r="E100" s="24">
        <f>'IV Trimestre'!E100</f>
        <v>122473143.36000001</v>
      </c>
      <c r="F100" s="24">
        <f>F92-F95</f>
        <v>122473143.36000013</v>
      </c>
    </row>
    <row r="101" spans="1:6" ht="15" customHeight="1">
      <c r="A101" s="29" t="s">
        <v>63</v>
      </c>
      <c r="B101" s="24">
        <f>'I Trimestre'!E101</f>
        <v>1506804983</v>
      </c>
      <c r="C101" s="24">
        <f>'II Trimestre'!E101</f>
        <v>1744930983</v>
      </c>
      <c r="D101" s="24">
        <f>'III Trimestre'!E101</f>
        <v>1651780333</v>
      </c>
      <c r="E101" s="24">
        <f>'IV Trimestre'!E101</f>
        <v>1288831433</v>
      </c>
      <c r="F101" s="24">
        <f>F93-F98</f>
        <v>1288831433</v>
      </c>
    </row>
    <row r="102" spans="1:6" ht="15" customHeight="1" thickBot="1">
      <c r="A102" s="30"/>
      <c r="B102" s="31"/>
      <c r="C102" s="31"/>
      <c r="D102" s="31"/>
      <c r="E102" s="31"/>
      <c r="F102" s="31"/>
    </row>
    <row r="103" ht="15" customHeight="1" thickTop="1">
      <c r="A103" s="91" t="s">
        <v>81</v>
      </c>
    </row>
    <row r="104" ht="15" customHeight="1"/>
    <row r="105" ht="15" customHeight="1"/>
    <row r="106" ht="15">
      <c r="A106" s="91" t="s">
        <v>84</v>
      </c>
    </row>
  </sheetData>
  <sheetProtection/>
  <mergeCells count="12">
    <mergeCell ref="A36:F36"/>
    <mergeCell ref="A58:F58"/>
    <mergeCell ref="A81:F81"/>
    <mergeCell ref="A34:F34"/>
    <mergeCell ref="A35:F35"/>
    <mergeCell ref="A8:G8"/>
    <mergeCell ref="A9:G9"/>
    <mergeCell ref="A1:G1"/>
    <mergeCell ref="A56:F56"/>
    <mergeCell ref="A57:F57"/>
    <mergeCell ref="A79:F79"/>
    <mergeCell ref="A80:F80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rodelgado</dc:creator>
  <cp:keywords/>
  <dc:description/>
  <cp:lastModifiedBy>Horacio Rodriguez</cp:lastModifiedBy>
  <cp:lastPrinted>2013-06-12T21:10:41Z</cp:lastPrinted>
  <dcterms:created xsi:type="dcterms:W3CDTF">2012-01-09T20:20:13Z</dcterms:created>
  <dcterms:modified xsi:type="dcterms:W3CDTF">2016-02-22T21:04:23Z</dcterms:modified>
  <cp:category/>
  <cp:version/>
  <cp:contentType/>
  <cp:contentStatus/>
</cp:coreProperties>
</file>