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9440" windowHeight="10005" activeTab="1"/>
  </bookViews>
  <sheets>
    <sheet name="1T" sheetId="4" r:id="rId1"/>
    <sheet name="2T" sheetId="5" r:id="rId2"/>
    <sheet name="3T" sheetId="6" r:id="rId3"/>
    <sheet name="4T" sheetId="7" r:id="rId4"/>
    <sheet name="Semestral" sheetId="8" r:id="rId5"/>
    <sheet name="3T Acumulado" sheetId="9" r:id="rId6"/>
    <sheet name="Anual" sheetId="10" r:id="rId7"/>
  </sheets>
  <calcPr calcId="125725"/>
</workbook>
</file>

<file path=xl/calcChain.xml><?xml version="1.0" encoding="utf-8"?>
<calcChain xmlns="http://schemas.openxmlformats.org/spreadsheetml/2006/main">
  <c r="E77" i="7"/>
  <c r="C49"/>
  <c r="D49"/>
  <c r="E49"/>
  <c r="B49"/>
  <c r="E47"/>
  <c r="C28"/>
  <c r="C27"/>
  <c r="D28"/>
  <c r="E28"/>
  <c r="D27"/>
  <c r="E27"/>
  <c r="F17"/>
  <c r="F18"/>
  <c r="E77" i="6"/>
  <c r="E76" i="5"/>
  <c r="C49" i="6"/>
  <c r="D49"/>
  <c r="E49"/>
  <c r="B49"/>
  <c r="E47"/>
  <c r="D28"/>
  <c r="E28"/>
  <c r="F28"/>
  <c r="C28"/>
  <c r="F27"/>
  <c r="E27"/>
  <c r="D27"/>
  <c r="C27"/>
  <c r="F17"/>
  <c r="F18"/>
  <c r="F17" i="5"/>
  <c r="F18"/>
  <c r="E77"/>
  <c r="E49"/>
  <c r="C49"/>
  <c r="D49"/>
  <c r="B49"/>
  <c r="E47"/>
  <c r="C28"/>
  <c r="C28" i="4"/>
  <c r="D28"/>
  <c r="E28"/>
  <c r="F28"/>
  <c r="F27"/>
  <c r="D27"/>
  <c r="E27"/>
  <c r="C27"/>
  <c r="F28" i="5"/>
  <c r="D27"/>
  <c r="E27"/>
  <c r="F27"/>
  <c r="C27"/>
  <c r="D28"/>
  <c r="E28"/>
  <c r="E77" i="4"/>
  <c r="D49"/>
  <c r="F17" l="1"/>
  <c r="F18"/>
  <c r="C65" l="1"/>
  <c r="D65"/>
  <c r="B65"/>
  <c r="E48" i="10" l="1"/>
  <c r="D48"/>
  <c r="E78" i="7"/>
  <c r="E78" i="10" s="1"/>
  <c r="E76" i="7"/>
  <c r="E76" i="10" s="1"/>
  <c r="D65" i="7"/>
  <c r="C65"/>
  <c r="B65"/>
  <c r="E61"/>
  <c r="E61" i="10" s="1"/>
  <c r="E65" s="1"/>
  <c r="E49"/>
  <c r="E46" i="7"/>
  <c r="E46" i="10" s="1"/>
  <c r="E45" i="7"/>
  <c r="E45" i="10" s="1"/>
  <c r="E44" i="7"/>
  <c r="E44" i="10" s="1"/>
  <c r="E43" i="7"/>
  <c r="E43" i="10" s="1"/>
  <c r="E42" i="7"/>
  <c r="E42" i="10" s="1"/>
  <c r="E41" i="7"/>
  <c r="E41" i="10" s="1"/>
  <c r="F26" i="7"/>
  <c r="F26" i="10" s="1"/>
  <c r="F25" i="7"/>
  <c r="F25" i="10" s="1"/>
  <c r="F24" i="7"/>
  <c r="F24" i="10" s="1"/>
  <c r="F23" i="7"/>
  <c r="F23" i="10" s="1"/>
  <c r="F22" i="7"/>
  <c r="F22" i="10" s="1"/>
  <c r="F21" i="7"/>
  <c r="F21" i="10" s="1"/>
  <c r="F20" i="7"/>
  <c r="F18" i="10" s="1"/>
  <c r="F19" i="7"/>
  <c r="F17" i="10" s="1"/>
  <c r="F16" i="7"/>
  <c r="F15"/>
  <c r="F14"/>
  <c r="F13"/>
  <c r="F13" i="10" s="1"/>
  <c r="E78" i="6"/>
  <c r="E76"/>
  <c r="D65"/>
  <c r="C65"/>
  <c r="B65"/>
  <c r="E61"/>
  <c r="E46"/>
  <c r="E45"/>
  <c r="E44"/>
  <c r="E43"/>
  <c r="E42"/>
  <c r="E41"/>
  <c r="F26"/>
  <c r="F25"/>
  <c r="F24"/>
  <c r="F23"/>
  <c r="F22"/>
  <c r="F21"/>
  <c r="F20"/>
  <c r="F19"/>
  <c r="F16"/>
  <c r="F15"/>
  <c r="F14"/>
  <c r="F13"/>
  <c r="E78" i="5"/>
  <c r="D65"/>
  <c r="C65"/>
  <c r="B65"/>
  <c r="E61"/>
  <c r="E48"/>
  <c r="E46"/>
  <c r="E45"/>
  <c r="E44"/>
  <c r="E43"/>
  <c r="E42"/>
  <c r="E41"/>
  <c r="F26"/>
  <c r="F25"/>
  <c r="F24"/>
  <c r="F23"/>
  <c r="F22"/>
  <c r="F21"/>
  <c r="F20"/>
  <c r="F19"/>
  <c r="F16"/>
  <c r="F15"/>
  <c r="F14"/>
  <c r="F13"/>
  <c r="D13" i="8" s="1"/>
  <c r="E78" i="4"/>
  <c r="E76"/>
  <c r="E75"/>
  <c r="E61"/>
  <c r="E65" s="1"/>
  <c r="E49"/>
  <c r="E47"/>
  <c r="E46"/>
  <c r="E45"/>
  <c r="E44"/>
  <c r="E43"/>
  <c r="E42"/>
  <c r="E41"/>
  <c r="F26"/>
  <c r="F25"/>
  <c r="F24"/>
  <c r="F23"/>
  <c r="F22"/>
  <c r="F21"/>
  <c r="F20"/>
  <c r="F19"/>
  <c r="C17" i="8" s="1"/>
  <c r="F16" i="4"/>
  <c r="F15"/>
  <c r="F14"/>
  <c r="F13"/>
  <c r="F27" i="7" l="1"/>
  <c r="F16" i="10"/>
  <c r="F28" i="7"/>
  <c r="E27" i="10"/>
  <c r="D28" i="9"/>
  <c r="F14" i="10"/>
  <c r="F28"/>
  <c r="F15"/>
  <c r="F27"/>
  <c r="C28" i="9"/>
  <c r="C27" i="8"/>
  <c r="C28" i="10"/>
  <c r="B49"/>
  <c r="B49" i="9"/>
  <c r="B49" i="8"/>
  <c r="C49" i="10"/>
  <c r="C49" i="9"/>
  <c r="C49" i="8"/>
  <c r="D49" i="10"/>
  <c r="D49" i="9"/>
  <c r="C14" i="10"/>
  <c r="C14" i="9"/>
  <c r="C16" i="10"/>
  <c r="C16" i="9"/>
  <c r="C16" i="8"/>
  <c r="C18" i="10"/>
  <c r="C18" i="9"/>
  <c r="C18" i="8"/>
  <c r="C22" i="10"/>
  <c r="C22" i="9"/>
  <c r="C22" i="8"/>
  <c r="C24" i="10"/>
  <c r="C24" i="9"/>
  <c r="C24" i="8"/>
  <c r="C26" i="10"/>
  <c r="C26" i="9"/>
  <c r="C26" i="8"/>
  <c r="B42" i="10"/>
  <c r="B42" i="9"/>
  <c r="B42" i="8"/>
  <c r="B44" i="10"/>
  <c r="B44" i="9"/>
  <c r="B44" i="8"/>
  <c r="B46" i="10"/>
  <c r="B46" i="9"/>
  <c r="B46" i="8"/>
  <c r="B61" i="10"/>
  <c r="B61" i="8"/>
  <c r="B61" i="9"/>
  <c r="B75" i="10"/>
  <c r="F75" s="1"/>
  <c r="B75" i="9"/>
  <c r="E75" s="1"/>
  <c r="B75" i="8"/>
  <c r="D75" s="1"/>
  <c r="B78" i="9"/>
  <c r="B78" i="10"/>
  <c r="B78" i="8"/>
  <c r="D14" i="10"/>
  <c r="D14" i="9"/>
  <c r="D16" i="10"/>
  <c r="D16" i="9"/>
  <c r="D18" i="10"/>
  <c r="D18" i="9"/>
  <c r="D22" i="10"/>
  <c r="D22" i="9"/>
  <c r="D24" i="10"/>
  <c r="D24" i="9"/>
  <c r="D24" i="8"/>
  <c r="D26" i="10"/>
  <c r="D26" i="9"/>
  <c r="D26" i="8"/>
  <c r="D28" i="10"/>
  <c r="D28" i="8"/>
  <c r="C42" i="10"/>
  <c r="C42" i="9"/>
  <c r="C42" i="8"/>
  <c r="C44" i="10"/>
  <c r="C44" i="9"/>
  <c r="C44" i="8"/>
  <c r="C46" i="10"/>
  <c r="C46" i="9"/>
  <c r="C46" i="8"/>
  <c r="C61" i="10"/>
  <c r="C65" s="1"/>
  <c r="C61" i="9"/>
  <c r="C65" s="1"/>
  <c r="C61" i="8"/>
  <c r="C65" s="1"/>
  <c r="E65" i="5"/>
  <c r="C78" i="10"/>
  <c r="C78" i="9"/>
  <c r="C78" i="8"/>
  <c r="E14" i="10"/>
  <c r="E14" i="9"/>
  <c r="E16" i="10"/>
  <c r="E16" i="9"/>
  <c r="E18" i="10"/>
  <c r="E18" i="9"/>
  <c r="E22" i="10"/>
  <c r="E22" i="9"/>
  <c r="E24" i="10"/>
  <c r="E24" i="9"/>
  <c r="E26" i="10"/>
  <c r="E26" i="9"/>
  <c r="E28" i="10"/>
  <c r="E28" i="9"/>
  <c r="D42" i="10"/>
  <c r="D42" i="9"/>
  <c r="D44" i="10"/>
  <c r="D44" i="9"/>
  <c r="D46" i="10"/>
  <c r="D46" i="9"/>
  <c r="D76"/>
  <c r="D76" i="10"/>
  <c r="E65" i="7"/>
  <c r="C14" i="8"/>
  <c r="D18"/>
  <c r="C13" i="10"/>
  <c r="C13" i="9"/>
  <c r="C15" i="10"/>
  <c r="C15" i="9"/>
  <c r="C17" i="10"/>
  <c r="C17" i="9"/>
  <c r="C21" i="10"/>
  <c r="C21" i="9"/>
  <c r="C23" i="10"/>
  <c r="C23" i="8"/>
  <c r="C23" i="9"/>
  <c r="C25" i="10"/>
  <c r="C25" i="8"/>
  <c r="C25" i="9"/>
  <c r="B41" i="10"/>
  <c r="B41" i="8"/>
  <c r="B41" i="9"/>
  <c r="B43" i="10"/>
  <c r="B43" i="8"/>
  <c r="B43" i="9"/>
  <c r="B45" i="10"/>
  <c r="B45" i="8"/>
  <c r="B45" i="9"/>
  <c r="B48" i="10"/>
  <c r="B48" i="8"/>
  <c r="B76" i="9"/>
  <c r="B76" i="10"/>
  <c r="B76" i="8"/>
  <c r="D13" i="10"/>
  <c r="D13" i="9"/>
  <c r="D15" i="10"/>
  <c r="D15" i="9"/>
  <c r="D15" i="8"/>
  <c r="D17" i="10"/>
  <c r="D17" i="9"/>
  <c r="D17" i="8"/>
  <c r="E17" s="1"/>
  <c r="D21" i="10"/>
  <c r="D21" i="9"/>
  <c r="D21" i="8"/>
  <c r="D23" i="10"/>
  <c r="D23" i="9"/>
  <c r="D23" i="8"/>
  <c r="D25" i="10"/>
  <c r="D25" i="9"/>
  <c r="D25" i="8"/>
  <c r="D27" i="10"/>
  <c r="D27" i="9"/>
  <c r="D27" i="8"/>
  <c r="C41" i="10"/>
  <c r="C41" i="9"/>
  <c r="C41" i="8"/>
  <c r="C43" i="10"/>
  <c r="C43" i="9"/>
  <c r="C43" i="8"/>
  <c r="C45" i="10"/>
  <c r="C45" i="9"/>
  <c r="C45" i="8"/>
  <c r="C48" i="10"/>
  <c r="C48" i="8"/>
  <c r="C76" i="10"/>
  <c r="C76" i="9"/>
  <c r="C76" i="8"/>
  <c r="E13" i="10"/>
  <c r="E13" i="9"/>
  <c r="E15" i="10"/>
  <c r="E15" i="9"/>
  <c r="E17" i="10"/>
  <c r="E17" i="9"/>
  <c r="E21" i="10"/>
  <c r="E21" i="9"/>
  <c r="E23" i="10"/>
  <c r="E23" i="9"/>
  <c r="E25" i="10"/>
  <c r="E25" i="9"/>
  <c r="E27"/>
  <c r="D41" i="10"/>
  <c r="D41" i="9"/>
  <c r="D43" i="10"/>
  <c r="D43" i="9"/>
  <c r="D45" i="10"/>
  <c r="D45" i="9"/>
  <c r="D61" i="10"/>
  <c r="D65" s="1"/>
  <c r="D61" i="9"/>
  <c r="D65" s="1"/>
  <c r="E65" i="6"/>
  <c r="D78" i="9"/>
  <c r="D78" i="10"/>
  <c r="C13" i="8"/>
  <c r="E13" s="1"/>
  <c r="D14"/>
  <c r="C15"/>
  <c r="D16"/>
  <c r="C21"/>
  <c r="D22"/>
  <c r="C28" l="1"/>
  <c r="E28" s="1"/>
  <c r="E21"/>
  <c r="E15"/>
  <c r="C27" i="9"/>
  <c r="F27" s="1"/>
  <c r="C27" i="10"/>
  <c r="G27" s="1"/>
  <c r="D76" i="8"/>
  <c r="D77" s="1"/>
  <c r="D79" s="1"/>
  <c r="E76" i="9"/>
  <c r="E77" s="1"/>
  <c r="F48" i="10"/>
  <c r="D45" i="8"/>
  <c r="E43" i="9"/>
  <c r="F43" i="10"/>
  <c r="D41" i="8"/>
  <c r="F25" i="9"/>
  <c r="G25" i="10"/>
  <c r="E23" i="8"/>
  <c r="F21" i="9"/>
  <c r="F17"/>
  <c r="F15"/>
  <c r="F13"/>
  <c r="D78" i="8"/>
  <c r="E78" i="9"/>
  <c r="B65"/>
  <c r="E61"/>
  <c r="E65" s="1"/>
  <c r="F61" i="10"/>
  <c r="F65" s="1"/>
  <c r="B65"/>
  <c r="E46" i="9"/>
  <c r="D44" i="8"/>
  <c r="F44" i="10"/>
  <c r="E42" i="9"/>
  <c r="E26" i="8"/>
  <c r="G26" i="10"/>
  <c r="F24" i="9"/>
  <c r="E22" i="8"/>
  <c r="G22" i="10"/>
  <c r="F18" i="9"/>
  <c r="E16" i="8"/>
  <c r="G16" i="10"/>
  <c r="G14"/>
  <c r="D49" i="8"/>
  <c r="F49" i="10"/>
  <c r="E27" i="8"/>
  <c r="G28" i="10"/>
  <c r="B77"/>
  <c r="B77" i="9"/>
  <c r="B77" i="8"/>
  <c r="E79" i="4"/>
  <c r="F76" i="10"/>
  <c r="F77" s="1"/>
  <c r="D48" i="8"/>
  <c r="E45" i="9"/>
  <c r="F45" i="10"/>
  <c r="D43" i="8"/>
  <c r="E41" i="9"/>
  <c r="F41" i="10"/>
  <c r="E25" i="8"/>
  <c r="F23" i="9"/>
  <c r="G23" i="10"/>
  <c r="G21"/>
  <c r="G17"/>
  <c r="G15"/>
  <c r="G13"/>
  <c r="E14" i="8"/>
  <c r="F78" i="10"/>
  <c r="D61" i="8"/>
  <c r="D65" s="1"/>
  <c r="B65"/>
  <c r="D46"/>
  <c r="F46" i="10"/>
  <c r="E44" i="9"/>
  <c r="D42" i="8"/>
  <c r="F42" i="10"/>
  <c r="F26" i="9"/>
  <c r="E24" i="8"/>
  <c r="G24" i="10"/>
  <c r="F22" i="9"/>
  <c r="E18" i="8"/>
  <c r="G18" i="10"/>
  <c r="F16" i="9"/>
  <c r="F14"/>
  <c r="E49"/>
  <c r="F28"/>
  <c r="F79" i="10" l="1"/>
  <c r="E79" i="9"/>
  <c r="B79" i="10"/>
  <c r="B79" i="9"/>
  <c r="B79" i="8"/>
  <c r="E75" i="5" l="1"/>
  <c r="C75" i="10" l="1"/>
  <c r="C75" i="9"/>
  <c r="C75" i="8"/>
  <c r="C77" i="10" l="1"/>
  <c r="C77" i="9"/>
  <c r="C77" i="8"/>
  <c r="E79" i="5"/>
  <c r="C79" i="10" l="1"/>
  <c r="C79" i="9"/>
  <c r="C79" i="8"/>
  <c r="E75" i="6" l="1"/>
  <c r="D75" i="10" l="1"/>
  <c r="D75" i="9"/>
  <c r="D77" i="10" l="1"/>
  <c r="D77" i="9"/>
  <c r="E79" i="6"/>
  <c r="D79" i="10" l="1"/>
  <c r="D79" i="9"/>
  <c r="E75" i="7" l="1"/>
  <c r="E75" i="10" l="1"/>
  <c r="E77" l="1"/>
  <c r="E79" i="7"/>
  <c r="E79" i="10" s="1"/>
</calcChain>
</file>

<file path=xl/sharedStrings.xml><?xml version="1.0" encoding="utf-8"?>
<sst xmlns="http://schemas.openxmlformats.org/spreadsheetml/2006/main" count="639" uniqueCount="88">
  <si>
    <t>I Trimestre</t>
  </si>
  <si>
    <t>Becas pagadas</t>
  </si>
  <si>
    <t>FODESAF</t>
  </si>
  <si>
    <t>Cuadro 1</t>
  </si>
  <si>
    <t>Reporte de beneficiarios efectivos financiados por el Fondo de Desarrollo Social y Asignaciones Familiares</t>
  </si>
  <si>
    <t>Unidad</t>
  </si>
  <si>
    <t>Enero</t>
  </si>
  <si>
    <t>Febrero</t>
  </si>
  <si>
    <t>Marzo</t>
  </si>
  <si>
    <r>
      <t>Becas otorgadas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</si>
  <si>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Becas pagadas</t>
    </r>
    <r>
      <rPr>
        <vertAlign val="superscript"/>
        <sz val="11"/>
        <color theme="1"/>
        <rFont val="Calibri"/>
        <family val="2"/>
        <scheme val="minor"/>
      </rPr>
      <t>2</t>
    </r>
  </si>
  <si>
    <t>Becas otorgadas</t>
  </si>
  <si>
    <t>Total Otorgadas</t>
  </si>
  <si>
    <t>Total Pagadas</t>
  </si>
  <si>
    <t>Notas:</t>
  </si>
  <si>
    <t>1. Se refiere a las becas aprobadas por la Junta Directiva, según el mes rige de cada beca</t>
  </si>
  <si>
    <t xml:space="preserve">2. Se refiere a las becas efectivamente pagadas mensualmente con al menos un pago mensual durante el año. </t>
  </si>
  <si>
    <t>Cuadro 2</t>
  </si>
  <si>
    <t>Reporte de gastos efectivos financiados por el Fondo de Desarrollo Social y Asignaciones Familiares</t>
  </si>
  <si>
    <t>Unidad: Colones</t>
  </si>
  <si>
    <t>Total</t>
  </si>
  <si>
    <t>Los recursos de Servicios de alimentación para preescolares esta incluido en escolares(Primaria)</t>
  </si>
  <si>
    <t>Cuadro 3</t>
  </si>
  <si>
    <t>Rubro por objeto de gasto</t>
  </si>
  <si>
    <t>1. Transferencias Corrientes a Personas</t>
  </si>
  <si>
    <t>Cuadro 4</t>
  </si>
  <si>
    <t>Reporte de ingresos efectivos girados por el Fondo de Desarrollo Social y Asignaciones Familiares</t>
  </si>
  <si>
    <t>2. Ingresos efectivos recibidos</t>
  </si>
  <si>
    <t>4. Egresos efectivos pagados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</si>
  <si>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</si>
  <si>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</si>
  <si>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</si>
  <si>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</si>
  <si>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</si>
  <si>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</si>
  <si>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</si>
  <si>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III Trimestre</t>
  </si>
  <si>
    <t xml:space="preserve">Total becas Otorgadas </t>
  </si>
  <si>
    <t xml:space="preserve">Total becas pagadas  </t>
  </si>
  <si>
    <t>Octubre</t>
  </si>
  <si>
    <t>Noviembre</t>
  </si>
  <si>
    <t>Diciembre</t>
  </si>
  <si>
    <t>IV Trimestre</t>
  </si>
  <si>
    <t xml:space="preserve">Total Becas Otorgadas </t>
  </si>
  <si>
    <t xml:space="preserve">Total Becas Pagadas </t>
  </si>
  <si>
    <t>I Semestre</t>
  </si>
  <si>
    <t>Acumulado</t>
  </si>
  <si>
    <t>Anual</t>
  </si>
  <si>
    <t>FONABE</t>
  </si>
  <si>
    <t xml:space="preserve">Programa: </t>
  </si>
  <si>
    <t xml:space="preserve">Institución: </t>
  </si>
  <si>
    <t>Ministerio de Educación Pública (MEP)</t>
  </si>
  <si>
    <t xml:space="preserve">Unidad Ejecutora: </t>
  </si>
  <si>
    <t xml:space="preserve">Período: </t>
  </si>
  <si>
    <t>Primer Trimestre 2012</t>
  </si>
  <si>
    <t>Segundo Trimestre 2012</t>
  </si>
  <si>
    <t>Fuente: Información financiera FONABE-2012</t>
  </si>
  <si>
    <t>Fuente: Informe de ejecución del I trimestre de 2012 FONABE.</t>
  </si>
  <si>
    <t>Fuente: Informe de ejecución del II trimestre de 2012 FONABE.</t>
  </si>
  <si>
    <t>Fuente: Informacion financiera FONABE-2012</t>
  </si>
  <si>
    <t>Fuente: Informe de ejecución del III trimestre de 2012 FONABE.</t>
  </si>
  <si>
    <t>Fuente: Informe de ejecución del IV trimestre de 2012 FONABE.</t>
  </si>
  <si>
    <t>Tercer Trimestre 2012</t>
  </si>
  <si>
    <t>Cuarto Trimestre 2012</t>
  </si>
  <si>
    <t>Primer Semestre 2012</t>
  </si>
  <si>
    <t>Tercer Trimestre Acumulado 2012</t>
  </si>
  <si>
    <t>En revisión por parte de la Unidad Ejecutora</t>
  </si>
  <si>
    <t>Fonabe no ha entregado información de su ejecución del 2012</t>
  </si>
  <si>
    <t>Beneficio</t>
  </si>
  <si>
    <t>7. Beca postsecundaria</t>
  </si>
  <si>
    <t>1. Beca preescolar</t>
  </si>
  <si>
    <t>2. Beca primaria</t>
  </si>
  <si>
    <t>3. Becas Niñas (os), Adolescentes trabajadores</t>
  </si>
  <si>
    <t>4. Beca padres y/o madres adolescentes</t>
  </si>
  <si>
    <t>5. Beca necesidades educativas especiales</t>
  </si>
  <si>
    <t>6. Transporte de estudiantes con discapacidad</t>
  </si>
  <si>
    <t>Becas otorgadas1</t>
  </si>
  <si>
    <t>Becas pagadas2</t>
  </si>
  <si>
    <t>Nota: No se cuenta con el desglose por producto de gastos efectivos.</t>
  </si>
  <si>
    <t>2. Se refiere a las becas efectivamente pagadas mensualmente con al menos un pago durante el año.</t>
  </si>
  <si>
    <t>3. No se cuenta con el desglose de la cantidad de becas pagadas por producto por mes.</t>
  </si>
  <si>
    <t>Fuente:  2012 FONABE.</t>
  </si>
  <si>
    <t>Fuente: 2012 FONABE.</t>
  </si>
  <si>
    <t>No se cuenta con el desglose por producto de gastos efectivos.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</si>
  <si>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</si>
  <si>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 xml:space="preserve">3. Recursos disponibles (1+2) </t>
  </si>
  <si>
    <t xml:space="preserve">5. Saldo en caja final   (3-4) </t>
  </si>
  <si>
    <t>Fecha de actualización: 28/02/2013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</si>
</sst>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2" fillId="0" borderId="0" xfId="1" applyNumberFormat="1" applyFont="1"/>
    <xf numFmtId="164" fontId="2" fillId="0" borderId="0" xfId="1" applyNumberFormat="1" applyFont="1" applyFill="1"/>
    <xf numFmtId="164" fontId="0" fillId="0" borderId="0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5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Border="1"/>
    <xf numFmtId="164" fontId="1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/>
    <xf numFmtId="164" fontId="3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6" fillId="0" borderId="0" xfId="1" applyNumberFormat="1" applyFont="1"/>
    <xf numFmtId="164" fontId="0" fillId="0" borderId="0" xfId="1" applyNumberFormat="1" applyFont="1" applyAlignment="1">
      <alignment wrapText="1"/>
    </xf>
    <xf numFmtId="164" fontId="7" fillId="0" borderId="5" xfId="1" applyNumberFormat="1" applyFont="1" applyFill="1" applyBorder="1" applyAlignment="1">
      <alignment horizontal="left"/>
    </xf>
    <xf numFmtId="164" fontId="0" fillId="0" borderId="2" xfId="1" applyNumberFormat="1" applyFont="1" applyFill="1" applyBorder="1" applyAlignment="1"/>
    <xf numFmtId="164" fontId="0" fillId="0" borderId="0" xfId="1" applyNumberFormat="1" applyFont="1" applyFill="1" applyAlignment="1"/>
    <xf numFmtId="164" fontId="0" fillId="0" borderId="3" xfId="1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4" fontId="0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/>
    <xf numFmtId="164" fontId="0" fillId="0" borderId="4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wrapText="1"/>
    </xf>
    <xf numFmtId="164" fontId="0" fillId="2" borderId="0" xfId="1" applyNumberFormat="1" applyFont="1" applyFill="1" applyBorder="1" applyAlignment="1">
      <alignment horizontal="right" vertical="center"/>
    </xf>
    <xf numFmtId="164" fontId="0" fillId="0" borderId="0" xfId="2" applyNumberFormat="1" applyFont="1" applyFill="1"/>
    <xf numFmtId="164" fontId="5" fillId="0" borderId="0" xfId="1" applyNumberFormat="1" applyFont="1" applyFill="1" applyAlignment="1">
      <alignment vertical="top" wrapText="1"/>
    </xf>
    <xf numFmtId="164" fontId="0" fillId="0" borderId="0" xfId="1" applyNumberFormat="1" applyFont="1" applyAlignment="1">
      <alignment horizontal="left"/>
    </xf>
    <xf numFmtId="164" fontId="7" fillId="0" borderId="0" xfId="1" applyNumberFormat="1" applyFont="1" applyFill="1" applyAlignment="1">
      <alignment horizontal="left"/>
    </xf>
    <xf numFmtId="4" fontId="0" fillId="3" borderId="7" xfId="0" applyNumberFormat="1" applyFont="1" applyFill="1" applyBorder="1"/>
    <xf numFmtId="164" fontId="2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topLeftCell="A67" workbookViewId="0">
      <selection sqref="A1:F1"/>
    </sheetView>
  </sheetViews>
  <sheetFormatPr baseColWidth="10" defaultRowHeight="15" customHeight="1"/>
  <cols>
    <col min="1" max="1" width="53.85546875" style="1" customWidth="1"/>
    <col min="2" max="2" width="31.5703125" style="2" bestFit="1" customWidth="1"/>
    <col min="3" max="5" width="16.7109375" style="2" customWidth="1"/>
    <col min="6" max="6" width="16.85546875" style="2" bestFit="1" customWidth="1"/>
    <col min="7" max="7" width="16.7109375" style="2" bestFit="1" customWidth="1"/>
    <col min="8" max="8" width="16.85546875" style="2" bestFit="1" customWidth="1"/>
    <col min="9" max="10" width="16.7109375" style="2" bestFit="1" customWidth="1"/>
    <col min="11" max="12" width="16.85546875" style="2" bestFit="1" customWidth="1"/>
    <col min="13" max="13" width="17.7109375" style="2" bestFit="1" customWidth="1"/>
    <col min="14" max="14" width="16.140625" style="2" bestFit="1" customWidth="1"/>
    <col min="15" max="16" width="16.7109375" style="2" bestFit="1" customWidth="1"/>
    <col min="17" max="17" width="17.7109375" style="2" bestFit="1" customWidth="1"/>
    <col min="18" max="18" width="18.7109375" style="2" bestFit="1" customWidth="1"/>
    <col min="19" max="19" width="12.7109375" style="2" bestFit="1" customWidth="1"/>
    <col min="20" max="16384" width="11.42578125" style="2"/>
  </cols>
  <sheetData>
    <row r="1" spans="1:35" ht="15" customHeight="1">
      <c r="A1" s="44" t="s">
        <v>2</v>
      </c>
      <c r="B1" s="44"/>
      <c r="C1" s="44"/>
      <c r="D1" s="44"/>
      <c r="E1" s="44"/>
      <c r="F1" s="44"/>
    </row>
    <row r="2" spans="1:35" ht="15" customHeight="1">
      <c r="A2" s="5" t="s">
        <v>49</v>
      </c>
      <c r="B2" s="6" t="s">
        <v>48</v>
      </c>
      <c r="C2" s="6"/>
      <c r="D2" s="6"/>
      <c r="E2" s="6"/>
      <c r="F2" s="6"/>
    </row>
    <row r="3" spans="1:35" ht="15" customHeight="1">
      <c r="A3" s="5" t="s">
        <v>50</v>
      </c>
      <c r="B3" s="6" t="s">
        <v>51</v>
      </c>
      <c r="C3" s="6"/>
      <c r="D3" s="6"/>
      <c r="E3" s="6"/>
      <c r="F3" s="6"/>
    </row>
    <row r="4" spans="1:35" ht="15" customHeight="1">
      <c r="A4" s="5" t="s">
        <v>52</v>
      </c>
      <c r="B4" s="6" t="s">
        <v>48</v>
      </c>
      <c r="C4" s="6"/>
      <c r="D4" s="6"/>
      <c r="E4" s="6"/>
      <c r="F4" s="6"/>
    </row>
    <row r="5" spans="1:35" ht="15" customHeight="1">
      <c r="A5" s="5" t="s">
        <v>53</v>
      </c>
      <c r="B5" s="6" t="s">
        <v>54</v>
      </c>
      <c r="C5" s="6"/>
      <c r="D5" s="6"/>
      <c r="E5" s="6"/>
      <c r="F5" s="6"/>
    </row>
    <row r="6" spans="1:35" ht="15" customHeight="1">
      <c r="A6" s="5"/>
      <c r="B6" s="8"/>
      <c r="C6" s="9"/>
      <c r="D6" s="10"/>
      <c r="E6" s="10"/>
      <c r="F6" s="10"/>
    </row>
    <row r="7" spans="1:35" ht="15" customHeight="1">
      <c r="A7" s="11"/>
      <c r="B7" s="10"/>
      <c r="C7" s="10"/>
      <c r="D7" s="10"/>
      <c r="E7" s="10"/>
      <c r="F7" s="10"/>
    </row>
    <row r="8" spans="1:35" ht="15" customHeight="1">
      <c r="A8" s="44" t="s">
        <v>3</v>
      </c>
      <c r="B8" s="44"/>
      <c r="C8" s="44"/>
      <c r="D8" s="44"/>
      <c r="E8" s="44"/>
      <c r="F8" s="44"/>
    </row>
    <row r="9" spans="1:35" ht="15" customHeight="1">
      <c r="A9" s="44" t="s">
        <v>4</v>
      </c>
      <c r="B9" s="44"/>
      <c r="C9" s="44"/>
      <c r="D9" s="44"/>
      <c r="E9" s="44"/>
      <c r="F9" s="44"/>
    </row>
    <row r="10" spans="1:35" ht="15" customHeight="1">
      <c r="B10" s="12"/>
      <c r="C10" s="12"/>
    </row>
    <row r="11" spans="1:35" s="10" customFormat="1" ht="15" customHeight="1" thickBot="1">
      <c r="A11" s="13" t="s">
        <v>68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0</v>
      </c>
    </row>
    <row r="12" spans="1:35" s="10" customFormat="1" ht="15" customHeight="1">
      <c r="A12" s="1"/>
      <c r="B12" s="2"/>
      <c r="C12" s="29"/>
      <c r="D12" s="29"/>
      <c r="E12" s="29"/>
      <c r="F12" s="29"/>
    </row>
    <row r="13" spans="1:35" s="31" customFormat="1" ht="15" customHeight="1">
      <c r="A13" s="1" t="s">
        <v>70</v>
      </c>
      <c r="B13" s="2" t="s">
        <v>9</v>
      </c>
      <c r="C13" s="30">
        <v>980</v>
      </c>
      <c r="D13" s="30">
        <v>0</v>
      </c>
      <c r="E13" s="30">
        <v>0</v>
      </c>
      <c r="F13" s="30">
        <f>SUM(C13:E13)</f>
        <v>980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31" customFormat="1" ht="15" customHeight="1">
      <c r="A14" s="1"/>
      <c r="B14" s="2" t="s">
        <v>10</v>
      </c>
      <c r="C14" s="30">
        <v>0</v>
      </c>
      <c r="D14" s="30">
        <v>0</v>
      </c>
      <c r="E14" s="30">
        <v>0</v>
      </c>
      <c r="F14" s="30">
        <f t="shared" ref="F14:F26" si="0">SUM(C14:E14)</f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31" customFormat="1" ht="15" customHeight="1">
      <c r="A15" s="1" t="s">
        <v>71</v>
      </c>
      <c r="B15" s="2" t="s">
        <v>11</v>
      </c>
      <c r="C15" s="30">
        <v>81628</v>
      </c>
      <c r="D15" s="30">
        <v>0</v>
      </c>
      <c r="E15" s="30">
        <v>0</v>
      </c>
      <c r="F15" s="30">
        <f t="shared" si="0"/>
        <v>81628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31" customFormat="1" ht="15" customHeight="1">
      <c r="A16" s="1"/>
      <c r="B16" s="2" t="s">
        <v>1</v>
      </c>
      <c r="C16" s="30">
        <v>0</v>
      </c>
      <c r="D16" s="30">
        <v>86</v>
      </c>
      <c r="E16" s="30">
        <v>71460</v>
      </c>
      <c r="F16" s="30">
        <f t="shared" si="0"/>
        <v>71546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31" customFormat="1" ht="15" customHeight="1">
      <c r="A17" s="1" t="s">
        <v>72</v>
      </c>
      <c r="B17" s="2" t="s">
        <v>11</v>
      </c>
      <c r="C17" s="30">
        <v>62</v>
      </c>
      <c r="D17" s="30">
        <v>0</v>
      </c>
      <c r="E17" s="30">
        <v>0</v>
      </c>
      <c r="F17" s="30">
        <f t="shared" si="0"/>
        <v>62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31" customFormat="1" ht="15" customHeight="1">
      <c r="A18" s="1"/>
      <c r="B18" s="2" t="s">
        <v>1</v>
      </c>
      <c r="C18" s="30">
        <v>0</v>
      </c>
      <c r="D18" s="30">
        <v>0</v>
      </c>
      <c r="E18" s="30">
        <v>80</v>
      </c>
      <c r="F18" s="30">
        <f t="shared" si="0"/>
        <v>80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31" customFormat="1" ht="15" customHeight="1">
      <c r="A19" s="1" t="s">
        <v>73</v>
      </c>
      <c r="B19" s="2" t="s">
        <v>11</v>
      </c>
      <c r="C19" s="30">
        <v>451</v>
      </c>
      <c r="D19" s="30">
        <v>0</v>
      </c>
      <c r="E19" s="30">
        <v>0</v>
      </c>
      <c r="F19" s="30">
        <f t="shared" si="0"/>
        <v>451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31" customFormat="1" ht="15" customHeight="1">
      <c r="A20" s="1"/>
      <c r="B20" s="2" t="s">
        <v>1</v>
      </c>
      <c r="C20" s="30">
        <v>0</v>
      </c>
      <c r="D20" s="30">
        <v>0</v>
      </c>
      <c r="E20" s="30">
        <v>255</v>
      </c>
      <c r="F20" s="30">
        <f t="shared" si="0"/>
        <v>255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31" customFormat="1" ht="15" customHeight="1">
      <c r="A21" s="1" t="s">
        <v>74</v>
      </c>
      <c r="B21" s="2" t="s">
        <v>11</v>
      </c>
      <c r="C21" s="30">
        <v>7817</v>
      </c>
      <c r="D21" s="30">
        <v>0</v>
      </c>
      <c r="E21" s="30">
        <v>0</v>
      </c>
      <c r="F21" s="30">
        <f t="shared" si="0"/>
        <v>7817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31" customFormat="1" ht="15" customHeight="1">
      <c r="A22" s="1"/>
      <c r="B22" s="2" t="s">
        <v>1</v>
      </c>
      <c r="C22" s="30">
        <v>0</v>
      </c>
      <c r="D22" s="30">
        <v>4</v>
      </c>
      <c r="E22" s="30">
        <v>3627</v>
      </c>
      <c r="F22" s="30">
        <f t="shared" si="0"/>
        <v>3631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31" customFormat="1" ht="15" customHeight="1">
      <c r="A23" s="1" t="s">
        <v>75</v>
      </c>
      <c r="B23" s="2" t="s">
        <v>11</v>
      </c>
      <c r="C23" s="30">
        <v>2174</v>
      </c>
      <c r="D23" s="30">
        <v>0</v>
      </c>
      <c r="E23" s="30">
        <v>0</v>
      </c>
      <c r="F23" s="30">
        <f t="shared" si="0"/>
        <v>2174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31" customFormat="1" ht="15" customHeight="1">
      <c r="A24" s="1"/>
      <c r="B24" s="2" t="s">
        <v>1</v>
      </c>
      <c r="C24" s="30">
        <v>0</v>
      </c>
      <c r="D24" s="30">
        <v>0</v>
      </c>
      <c r="E24" s="30">
        <v>0</v>
      </c>
      <c r="F24" s="30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31" customFormat="1" ht="15" customHeight="1">
      <c r="A25" s="1" t="s">
        <v>69</v>
      </c>
      <c r="B25" s="2" t="s">
        <v>11</v>
      </c>
      <c r="C25" s="30">
        <v>1436</v>
      </c>
      <c r="D25" s="30">
        <v>0</v>
      </c>
      <c r="E25" s="30">
        <v>7</v>
      </c>
      <c r="F25" s="30">
        <f t="shared" si="0"/>
        <v>1443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31" customFormat="1" ht="15" customHeight="1">
      <c r="A26" s="1"/>
      <c r="B26" s="2" t="s">
        <v>1</v>
      </c>
      <c r="C26" s="30">
        <v>0</v>
      </c>
      <c r="D26" s="30">
        <v>0</v>
      </c>
      <c r="E26" s="30">
        <v>0</v>
      </c>
      <c r="F26" s="30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33" customFormat="1" ht="15.75" thickBot="1">
      <c r="A27" s="16" t="s">
        <v>12</v>
      </c>
      <c r="B27" s="4"/>
      <c r="C27" s="4">
        <f>+C13+C15+C19+C21+C23+C25+C17</f>
        <v>94548</v>
      </c>
      <c r="D27" s="4">
        <f>+D13+D15+D19+D21+D23+D25+D17</f>
        <v>0</v>
      </c>
      <c r="E27" s="4">
        <f t="shared" ref="E27" si="1">+E13+E15+E19+E21+E23+E25+E17</f>
        <v>7</v>
      </c>
      <c r="F27" s="4">
        <f>+F13+F35+F15+F19+F21+F23+F25+F17</f>
        <v>94555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s="33" customFormat="1" ht="16.5" thickTop="1" thickBot="1">
      <c r="A28" s="16" t="s">
        <v>13</v>
      </c>
      <c r="B28" s="4"/>
      <c r="C28" s="4">
        <f>+C14+C16+C20+C22+C24+C26+C18</f>
        <v>0</v>
      </c>
      <c r="D28" s="4">
        <f t="shared" ref="D28:F28" si="2">+D14+D16+D20+D22+D24+D26+D18</f>
        <v>90</v>
      </c>
      <c r="E28" s="4">
        <f t="shared" si="2"/>
        <v>75422</v>
      </c>
      <c r="F28" s="4">
        <f t="shared" si="2"/>
        <v>75512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8.75" customHeight="1" thickTop="1">
      <c r="A29" s="2" t="s">
        <v>56</v>
      </c>
      <c r="B29" s="17"/>
      <c r="C29" s="17"/>
      <c r="D29" s="17"/>
      <c r="E29" s="17"/>
      <c r="F29" s="17"/>
    </row>
    <row r="30" spans="1:35" ht="15" customHeight="1">
      <c r="A30" s="1" t="s">
        <v>14</v>
      </c>
      <c r="F30" s="18"/>
    </row>
    <row r="31" spans="1:35" ht="1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35">
      <c r="A32" s="45" t="s">
        <v>16</v>
      </c>
      <c r="B32" s="45"/>
      <c r="C32" s="45"/>
      <c r="D32" s="45"/>
      <c r="E32" s="45"/>
      <c r="F32" s="4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5" spans="1:5" ht="15" customHeight="1">
      <c r="A35" s="46" t="s">
        <v>17</v>
      </c>
      <c r="B35" s="46"/>
      <c r="C35" s="46"/>
      <c r="D35" s="46"/>
      <c r="E35" s="46"/>
    </row>
    <row r="36" spans="1:5" ht="15" customHeight="1">
      <c r="A36" s="44" t="s">
        <v>18</v>
      </c>
      <c r="B36" s="44"/>
      <c r="C36" s="44"/>
      <c r="D36" s="44"/>
      <c r="E36" s="44"/>
    </row>
    <row r="37" spans="1:5" ht="15" customHeight="1">
      <c r="A37" s="44" t="s">
        <v>19</v>
      </c>
      <c r="B37" s="44"/>
      <c r="C37" s="44"/>
      <c r="D37" s="44"/>
      <c r="E37" s="44"/>
    </row>
    <row r="39" spans="1:5" ht="15" customHeight="1" thickBot="1">
      <c r="A39" s="13" t="s">
        <v>68</v>
      </c>
      <c r="B39" s="13" t="s">
        <v>6</v>
      </c>
      <c r="C39" s="13" t="s">
        <v>7</v>
      </c>
      <c r="D39" s="13" t="s">
        <v>8</v>
      </c>
      <c r="E39" s="13" t="s">
        <v>0</v>
      </c>
    </row>
    <row r="40" spans="1:5" ht="15" customHeight="1">
      <c r="A40" s="12"/>
      <c r="B40" s="12"/>
      <c r="C40" s="12"/>
      <c r="D40" s="12"/>
      <c r="E40" s="12"/>
    </row>
    <row r="41" spans="1:5" ht="15" customHeight="1">
      <c r="A41" s="12" t="s">
        <v>70</v>
      </c>
      <c r="B41" s="34">
        <v>0</v>
      </c>
      <c r="C41" s="34">
        <v>0</v>
      </c>
      <c r="D41" s="34">
        <v>0</v>
      </c>
      <c r="E41" s="34">
        <f>SUM(B41:D41)</f>
        <v>0</v>
      </c>
    </row>
    <row r="42" spans="1:5" ht="15" customHeight="1">
      <c r="A42" s="12" t="s">
        <v>71</v>
      </c>
      <c r="B42" s="34">
        <v>0</v>
      </c>
      <c r="C42" s="34">
        <v>0</v>
      </c>
      <c r="D42" s="34">
        <v>1159752000</v>
      </c>
      <c r="E42" s="34">
        <f t="shared" ref="E42:E49" si="3">SUM(B42:D42)</f>
        <v>1159752000</v>
      </c>
    </row>
    <row r="43" spans="1:5" ht="15" customHeight="1">
      <c r="A43" s="12" t="s">
        <v>72</v>
      </c>
      <c r="B43" s="34">
        <v>0</v>
      </c>
      <c r="C43" s="34">
        <v>0</v>
      </c>
      <c r="D43" s="34">
        <v>6240000</v>
      </c>
      <c r="E43" s="34">
        <f t="shared" si="3"/>
        <v>6240000</v>
      </c>
    </row>
    <row r="44" spans="1:5" ht="15" customHeight="1">
      <c r="A44" s="12" t="s">
        <v>73</v>
      </c>
      <c r="B44" s="34">
        <v>0</v>
      </c>
      <c r="C44" s="34">
        <v>0</v>
      </c>
      <c r="D44" s="34">
        <v>19800000</v>
      </c>
      <c r="E44" s="34">
        <f t="shared" si="3"/>
        <v>19800000</v>
      </c>
    </row>
    <row r="45" spans="1:5" ht="15" customHeight="1">
      <c r="A45" s="12" t="s">
        <v>74</v>
      </c>
      <c r="B45" s="34">
        <v>0</v>
      </c>
      <c r="C45" s="34">
        <v>0</v>
      </c>
      <c r="D45" s="34">
        <v>77384000</v>
      </c>
      <c r="E45" s="34">
        <f t="shared" si="3"/>
        <v>77384000</v>
      </c>
    </row>
    <row r="46" spans="1:5" ht="15" customHeight="1">
      <c r="A46" s="12" t="s">
        <v>75</v>
      </c>
      <c r="B46" s="34">
        <v>0</v>
      </c>
      <c r="C46" s="34">
        <v>0</v>
      </c>
      <c r="D46" s="34">
        <v>0</v>
      </c>
      <c r="E46" s="34">
        <f t="shared" si="3"/>
        <v>0</v>
      </c>
    </row>
    <row r="47" spans="1:5" ht="15" customHeight="1">
      <c r="A47" s="35" t="s">
        <v>69</v>
      </c>
      <c r="B47" s="34">
        <v>0</v>
      </c>
      <c r="C47" s="34">
        <v>0</v>
      </c>
      <c r="D47" s="34">
        <v>0</v>
      </c>
      <c r="E47" s="34">
        <f t="shared" si="3"/>
        <v>0</v>
      </c>
    </row>
    <row r="48" spans="1:5" ht="15" customHeight="1">
      <c r="A48" s="35"/>
      <c r="B48" s="34"/>
      <c r="C48" s="34"/>
      <c r="D48" s="34"/>
      <c r="E48" s="34"/>
    </row>
    <row r="49" spans="1:5" ht="15" customHeight="1" thickBot="1">
      <c r="A49" s="16" t="s">
        <v>20</v>
      </c>
      <c r="B49" s="36">
        <v>0</v>
      </c>
      <c r="C49" s="36">
        <v>0</v>
      </c>
      <c r="D49" s="36">
        <f>+SUM(D41:D47)</f>
        <v>1263176000</v>
      </c>
      <c r="E49" s="36">
        <f t="shared" si="3"/>
        <v>1263176000</v>
      </c>
    </row>
    <row r="50" spans="1:5" ht="15" customHeight="1" thickTop="1">
      <c r="A50" s="2" t="s">
        <v>56</v>
      </c>
    </row>
    <row r="51" spans="1:5" ht="15" customHeight="1">
      <c r="A51" s="2" t="s">
        <v>78</v>
      </c>
    </row>
    <row r="52" spans="1:5" ht="15" customHeight="1">
      <c r="A52" s="19"/>
    </row>
    <row r="55" spans="1:5" ht="15" customHeight="1">
      <c r="A55" s="44" t="s">
        <v>22</v>
      </c>
      <c r="B55" s="44"/>
      <c r="C55" s="44"/>
      <c r="D55" s="44"/>
      <c r="E55" s="44"/>
    </row>
    <row r="56" spans="1:5" ht="15" customHeight="1">
      <c r="A56" s="44" t="s">
        <v>18</v>
      </c>
      <c r="B56" s="44"/>
      <c r="C56" s="44"/>
      <c r="D56" s="44"/>
      <c r="E56" s="44"/>
    </row>
    <row r="57" spans="1:5" ht="15" customHeight="1">
      <c r="A57" s="44" t="s">
        <v>19</v>
      </c>
      <c r="B57" s="44"/>
      <c r="C57" s="44"/>
      <c r="D57" s="44"/>
      <c r="E57" s="44"/>
    </row>
    <row r="59" spans="1:5" ht="15" customHeight="1" thickBot="1">
      <c r="A59" s="13" t="s">
        <v>23</v>
      </c>
      <c r="B59" s="13" t="s">
        <v>6</v>
      </c>
      <c r="C59" s="13" t="s">
        <v>7</v>
      </c>
      <c r="D59" s="13" t="s">
        <v>8</v>
      </c>
      <c r="E59" s="13" t="s">
        <v>0</v>
      </c>
    </row>
    <row r="60" spans="1:5" ht="15" customHeight="1">
      <c r="A60" s="12"/>
      <c r="B60" s="12"/>
      <c r="C60" s="12"/>
      <c r="D60" s="12"/>
      <c r="E60" s="12"/>
    </row>
    <row r="61" spans="1:5" ht="15" customHeight="1">
      <c r="A61" s="37" t="s">
        <v>24</v>
      </c>
      <c r="B61" s="34">
        <v>0</v>
      </c>
      <c r="C61" s="34">
        <v>0</v>
      </c>
      <c r="D61" s="34">
        <v>1263176000</v>
      </c>
      <c r="E61" s="34">
        <f>SUM(B61:D61)</f>
        <v>1263176000</v>
      </c>
    </row>
    <row r="62" spans="1:5" ht="15" customHeight="1">
      <c r="A62" s="37"/>
      <c r="B62" s="34"/>
      <c r="C62" s="34"/>
      <c r="D62" s="34"/>
      <c r="E62" s="34"/>
    </row>
    <row r="63" spans="1:5" ht="15" customHeight="1">
      <c r="A63" s="37"/>
      <c r="B63" s="34"/>
      <c r="C63" s="34"/>
      <c r="D63" s="34"/>
      <c r="E63" s="34"/>
    </row>
    <row r="64" spans="1:5" ht="15" customHeight="1">
      <c r="A64" s="12"/>
      <c r="B64" s="12"/>
      <c r="C64" s="12"/>
      <c r="D64" s="12"/>
      <c r="E64" s="12"/>
    </row>
    <row r="65" spans="1:12" ht="15" customHeight="1" thickBot="1">
      <c r="A65" s="16" t="s">
        <v>20</v>
      </c>
      <c r="B65" s="36">
        <f>+SUM(B61)</f>
        <v>0</v>
      </c>
      <c r="C65" s="36">
        <f t="shared" ref="C65:E65" si="4">+SUM(C61)</f>
        <v>0</v>
      </c>
      <c r="D65" s="36">
        <f t="shared" si="4"/>
        <v>1263176000</v>
      </c>
      <c r="E65" s="36">
        <f t="shared" si="4"/>
        <v>1263176000</v>
      </c>
    </row>
    <row r="66" spans="1:12" ht="15" customHeight="1" thickTop="1">
      <c r="A66" s="2" t="s">
        <v>56</v>
      </c>
    </row>
    <row r="67" spans="1:12" ht="15" customHeight="1">
      <c r="A67" s="17"/>
    </row>
    <row r="68" spans="1:12" ht="15" customHeight="1">
      <c r="A68" s="30"/>
      <c r="B68" s="30"/>
      <c r="C68" s="30"/>
      <c r="D68" s="30"/>
      <c r="E68" s="30"/>
    </row>
    <row r="69" spans="1:12" ht="15" customHeight="1">
      <c r="A69" s="44" t="s">
        <v>25</v>
      </c>
      <c r="B69" s="44"/>
      <c r="C69" s="44"/>
      <c r="D69" s="44"/>
      <c r="E69" s="44"/>
    </row>
    <row r="70" spans="1:12" ht="15" customHeight="1">
      <c r="A70" s="44" t="s">
        <v>26</v>
      </c>
      <c r="B70" s="44"/>
      <c r="C70" s="44"/>
      <c r="D70" s="44"/>
      <c r="E70" s="44"/>
    </row>
    <row r="71" spans="1:12" ht="15" customHeight="1">
      <c r="A71" s="44" t="s">
        <v>19</v>
      </c>
      <c r="B71" s="44"/>
      <c r="C71" s="44"/>
      <c r="D71" s="44"/>
      <c r="E71" s="44"/>
    </row>
    <row r="73" spans="1:12" ht="15.75" thickBot="1">
      <c r="A73" s="13" t="s">
        <v>23</v>
      </c>
      <c r="B73" s="13" t="s">
        <v>6</v>
      </c>
      <c r="C73" s="13" t="s">
        <v>7</v>
      </c>
      <c r="D73" s="13" t="s">
        <v>8</v>
      </c>
      <c r="E73" s="13" t="s">
        <v>0</v>
      </c>
      <c r="F73" s="17"/>
      <c r="G73" s="17"/>
      <c r="H73" s="32"/>
      <c r="I73" s="32"/>
      <c r="J73" s="17"/>
      <c r="K73" s="17"/>
      <c r="L73" s="17"/>
    </row>
    <row r="74" spans="1:12" ht="15" customHeight="1">
      <c r="A74" s="12"/>
      <c r="B74" s="12"/>
      <c r="C74" s="12"/>
      <c r="D74" s="12"/>
      <c r="E74" s="12"/>
      <c r="F74" s="17"/>
      <c r="G74" s="17"/>
      <c r="H74" s="17"/>
      <c r="I74" s="17"/>
      <c r="J74" s="17"/>
      <c r="K74" s="17"/>
      <c r="L74" s="17"/>
    </row>
    <row r="75" spans="1:12" ht="15" customHeight="1">
      <c r="A75" s="41" t="s">
        <v>84</v>
      </c>
      <c r="B75" s="12">
        <v>0</v>
      </c>
      <c r="C75" s="12">
        <v>13717824.939999999</v>
      </c>
      <c r="D75" s="12">
        <v>13717824.939999999</v>
      </c>
      <c r="E75" s="12">
        <f>B75</f>
        <v>0</v>
      </c>
      <c r="F75" s="17"/>
      <c r="G75" s="17"/>
      <c r="H75" s="17"/>
      <c r="I75" s="17"/>
      <c r="J75" s="17"/>
      <c r="K75" s="17"/>
      <c r="L75" s="17"/>
    </row>
    <row r="76" spans="1:12" ht="15" customHeight="1">
      <c r="A76" s="41" t="s">
        <v>27</v>
      </c>
      <c r="B76" s="12">
        <v>13717824.939999999</v>
      </c>
      <c r="C76" s="12">
        <v>0</v>
      </c>
      <c r="D76" s="12">
        <v>6027964035.3900003</v>
      </c>
      <c r="E76" s="12">
        <f>SUM(B76:D76)</f>
        <v>6041681860.3299999</v>
      </c>
      <c r="F76" s="17"/>
      <c r="G76" s="43">
        <v>13717824.939999999</v>
      </c>
      <c r="H76" s="43">
        <v>0</v>
      </c>
      <c r="I76" s="43">
        <v>6027964035.3900003</v>
      </c>
      <c r="J76" s="17"/>
      <c r="K76" s="17"/>
      <c r="L76" s="17"/>
    </row>
    <row r="77" spans="1:12" ht="15" customHeight="1">
      <c r="A77" s="41" t="s">
        <v>85</v>
      </c>
      <c r="B77" s="12">
        <v>13717824.939999999</v>
      </c>
      <c r="C77" s="12">
        <v>13717824.939999999</v>
      </c>
      <c r="D77" s="12">
        <v>6041681860.3299999</v>
      </c>
      <c r="E77" s="12">
        <f>+E75+E76</f>
        <v>6041681860.3299999</v>
      </c>
      <c r="F77" s="17"/>
      <c r="G77" s="17"/>
      <c r="H77" s="17"/>
      <c r="I77" s="17"/>
      <c r="J77" s="17"/>
      <c r="K77" s="17"/>
      <c r="L77" s="17"/>
    </row>
    <row r="78" spans="1:12" ht="15" customHeight="1">
      <c r="A78" s="41" t="s">
        <v>28</v>
      </c>
      <c r="B78" s="34">
        <v>0</v>
      </c>
      <c r="C78" s="34">
        <v>0</v>
      </c>
      <c r="D78" s="34">
        <v>1263176000</v>
      </c>
      <c r="E78" s="34">
        <f>SUM(B78:D78)</f>
        <v>1263176000</v>
      </c>
      <c r="F78" s="17"/>
      <c r="G78" s="17"/>
      <c r="H78" s="38"/>
      <c r="I78" s="38"/>
      <c r="J78" s="17"/>
      <c r="K78" s="17"/>
      <c r="L78" s="17"/>
    </row>
    <row r="79" spans="1:12" ht="15" customHeight="1">
      <c r="A79" s="41" t="s">
        <v>86</v>
      </c>
      <c r="B79" s="12">
        <v>13717824.939999999</v>
      </c>
      <c r="C79" s="12">
        <v>13717824.939999999</v>
      </c>
      <c r="D79" s="12">
        <v>4778505860.3299999</v>
      </c>
      <c r="E79" s="12">
        <f>+E77-E78</f>
        <v>4778505860.3299999</v>
      </c>
      <c r="F79" s="17"/>
      <c r="G79" s="17"/>
      <c r="H79" s="17"/>
      <c r="I79" s="17"/>
      <c r="J79" s="17"/>
      <c r="K79" s="17"/>
      <c r="L79" s="17"/>
    </row>
    <row r="80" spans="1:12" ht="15" customHeight="1" thickBot="1">
      <c r="A80" s="16"/>
      <c r="B80" s="36"/>
      <c r="C80" s="36"/>
      <c r="D80" s="36"/>
      <c r="E80" s="36"/>
      <c r="F80" s="17"/>
      <c r="G80" s="17"/>
      <c r="H80" s="17"/>
      <c r="I80" s="17"/>
      <c r="J80" s="17"/>
      <c r="K80" s="17"/>
      <c r="L80" s="17"/>
    </row>
    <row r="81" spans="1:6" ht="15" customHeight="1" thickTop="1">
      <c r="A81" s="2" t="s">
        <v>56</v>
      </c>
    </row>
    <row r="89" spans="1:6" s="1" customFormat="1" ht="18" customHeight="1">
      <c r="A89" s="39" t="s">
        <v>14</v>
      </c>
      <c r="B89" s="2"/>
      <c r="C89" s="2"/>
      <c r="D89" s="2"/>
      <c r="E89" s="2"/>
      <c r="F89" s="2"/>
    </row>
    <row r="90" spans="1:6" ht="15" customHeight="1">
      <c r="A90" s="39" t="s">
        <v>87</v>
      </c>
    </row>
    <row r="91" spans="1:6" ht="15" customHeight="1">
      <c r="A91" s="39" t="s">
        <v>66</v>
      </c>
    </row>
    <row r="92" spans="1:6" ht="15" customHeight="1">
      <c r="A92" s="1" t="s">
        <v>67</v>
      </c>
    </row>
    <row r="101" spans="1:1" ht="15" customHeight="1">
      <c r="A101" s="2"/>
    </row>
  </sheetData>
  <mergeCells count="13">
    <mergeCell ref="A55:E55"/>
    <mergeCell ref="A1:F1"/>
    <mergeCell ref="A8:F8"/>
    <mergeCell ref="A9:F9"/>
    <mergeCell ref="A32:F32"/>
    <mergeCell ref="A35:E35"/>
    <mergeCell ref="A36:E36"/>
    <mergeCell ref="A37:E37"/>
    <mergeCell ref="A56:E56"/>
    <mergeCell ref="A57:E57"/>
    <mergeCell ref="A69:E69"/>
    <mergeCell ref="A70:E70"/>
    <mergeCell ref="A71:E71"/>
  </mergeCells>
  <printOptions horizontalCentered="1" verticalCentered="1"/>
  <pageMargins left="0.70866141732283472" right="1.18" top="0.3" bottom="0.2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abSelected="1" topLeftCell="A61" workbookViewId="0">
      <selection activeCell="C87" sqref="C87"/>
    </sheetView>
  </sheetViews>
  <sheetFormatPr baseColWidth="10" defaultRowHeight="1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4.42578125" style="2" customWidth="1"/>
    <col min="7" max="7" width="15.140625" style="2" customWidth="1"/>
    <col min="8" max="8" width="13.7109375" style="2" bestFit="1" customWidth="1"/>
    <col min="9" max="9" width="15.85546875" style="2" customWidth="1"/>
    <col min="10" max="16384" width="11.42578125" style="2"/>
  </cols>
  <sheetData>
    <row r="1" spans="1:6" ht="15" customHeight="1">
      <c r="A1" s="44" t="s">
        <v>2</v>
      </c>
      <c r="B1" s="44"/>
      <c r="C1" s="44"/>
      <c r="D1" s="44"/>
      <c r="E1" s="44"/>
      <c r="F1" s="44"/>
    </row>
    <row r="2" spans="1:6" ht="15" customHeight="1">
      <c r="A2" s="5" t="s">
        <v>49</v>
      </c>
      <c r="B2" s="6" t="s">
        <v>48</v>
      </c>
      <c r="C2" s="6"/>
      <c r="D2" s="6"/>
      <c r="E2" s="6"/>
      <c r="F2" s="6"/>
    </row>
    <row r="3" spans="1:6" ht="15" customHeight="1">
      <c r="A3" s="5" t="s">
        <v>50</v>
      </c>
      <c r="B3" s="6" t="s">
        <v>51</v>
      </c>
      <c r="C3" s="6"/>
      <c r="D3" s="6"/>
      <c r="E3" s="6"/>
      <c r="F3" s="6"/>
    </row>
    <row r="4" spans="1:6" ht="15" customHeight="1">
      <c r="A4" s="5" t="s">
        <v>52</v>
      </c>
      <c r="B4" s="6" t="s">
        <v>48</v>
      </c>
      <c r="C4" s="6"/>
      <c r="D4" s="6"/>
      <c r="E4" s="6"/>
      <c r="F4" s="6"/>
    </row>
    <row r="5" spans="1:6" ht="15" customHeight="1">
      <c r="A5" s="5" t="s">
        <v>53</v>
      </c>
      <c r="B5" s="6" t="s">
        <v>55</v>
      </c>
      <c r="C5" s="6"/>
      <c r="D5" s="6"/>
      <c r="E5" s="6"/>
      <c r="F5" s="6"/>
    </row>
    <row r="6" spans="1:6" ht="15" customHeight="1">
      <c r="A6" s="5"/>
      <c r="B6" s="8"/>
      <c r="C6" s="9"/>
      <c r="D6" s="10"/>
      <c r="E6" s="10"/>
      <c r="F6" s="10"/>
    </row>
    <row r="7" spans="1:6" ht="15" customHeight="1">
      <c r="A7" s="11"/>
      <c r="B7" s="10"/>
      <c r="C7" s="10"/>
      <c r="D7" s="10"/>
      <c r="E7" s="10"/>
      <c r="F7" s="10"/>
    </row>
    <row r="8" spans="1:6" ht="15" customHeight="1">
      <c r="A8" s="44" t="s">
        <v>3</v>
      </c>
      <c r="B8" s="44"/>
      <c r="C8" s="44"/>
      <c r="D8" s="44"/>
      <c r="E8" s="44"/>
      <c r="F8" s="44"/>
    </row>
    <row r="9" spans="1:6" ht="15" customHeight="1">
      <c r="A9" s="44" t="s">
        <v>4</v>
      </c>
      <c r="B9" s="44"/>
      <c r="C9" s="44"/>
      <c r="D9" s="44"/>
      <c r="E9" s="44"/>
      <c r="F9" s="44"/>
    </row>
    <row r="10" spans="1:6" ht="15" customHeight="1">
      <c r="B10" s="12"/>
      <c r="C10" s="12"/>
    </row>
    <row r="11" spans="1:6" ht="15" customHeight="1" thickBot="1">
      <c r="A11" s="13" t="s">
        <v>68</v>
      </c>
      <c r="B11" s="14" t="s">
        <v>5</v>
      </c>
      <c r="C11" s="14" t="s">
        <v>29</v>
      </c>
      <c r="D11" s="14" t="s">
        <v>30</v>
      </c>
      <c r="E11" s="14" t="s">
        <v>31</v>
      </c>
      <c r="F11" s="14" t="s">
        <v>32</v>
      </c>
    </row>
    <row r="12" spans="1:6">
      <c r="C12" s="29"/>
      <c r="D12" s="29"/>
      <c r="E12" s="29"/>
      <c r="F12" s="29"/>
    </row>
    <row r="13" spans="1:6" ht="15" customHeight="1">
      <c r="A13" s="1" t="s">
        <v>70</v>
      </c>
      <c r="B13" s="2" t="s">
        <v>76</v>
      </c>
      <c r="C13" s="30">
        <v>0</v>
      </c>
      <c r="D13" s="30">
        <v>0</v>
      </c>
      <c r="E13" s="30">
        <v>903</v>
      </c>
      <c r="F13" s="30">
        <f>SUM(C13:E13)</f>
        <v>903</v>
      </c>
    </row>
    <row r="14" spans="1:6" ht="15" customHeight="1">
      <c r="B14" s="2" t="s">
        <v>77</v>
      </c>
      <c r="C14" s="30">
        <v>62</v>
      </c>
      <c r="D14" s="30">
        <v>166</v>
      </c>
      <c r="E14" s="30">
        <v>461</v>
      </c>
      <c r="F14" s="30">
        <f t="shared" ref="F14:F26" si="0">SUM(C14:E14)</f>
        <v>689</v>
      </c>
    </row>
    <row r="15" spans="1:6" ht="15" customHeight="1">
      <c r="A15" s="1" t="s">
        <v>71</v>
      </c>
      <c r="B15" s="2" t="s">
        <v>11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6" ht="15" customHeight="1">
      <c r="B16" s="2" t="s">
        <v>1</v>
      </c>
      <c r="C16" s="30">
        <v>72978</v>
      </c>
      <c r="D16" s="30">
        <v>3935</v>
      </c>
      <c r="E16" s="30">
        <v>138720</v>
      </c>
      <c r="F16" s="30">
        <f t="shared" si="0"/>
        <v>215633</v>
      </c>
    </row>
    <row r="17" spans="1:19" ht="15" customHeight="1">
      <c r="A17" s="1" t="s">
        <v>72</v>
      </c>
      <c r="B17" s="2" t="s">
        <v>11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19" ht="15" customHeight="1">
      <c r="B18" s="2" t="s">
        <v>1</v>
      </c>
      <c r="C18" s="30">
        <v>70</v>
      </c>
      <c r="D18" s="30">
        <v>0</v>
      </c>
      <c r="E18" s="30">
        <v>122</v>
      </c>
      <c r="F18" s="30">
        <f t="shared" si="0"/>
        <v>192</v>
      </c>
    </row>
    <row r="19" spans="1:19" ht="15" customHeight="1">
      <c r="A19" s="1" t="s">
        <v>73</v>
      </c>
      <c r="B19" s="2" t="s">
        <v>11</v>
      </c>
      <c r="C19" s="30">
        <v>0</v>
      </c>
      <c r="D19" s="30">
        <v>0</v>
      </c>
      <c r="E19" s="30">
        <v>5</v>
      </c>
      <c r="F19" s="30">
        <f t="shared" si="0"/>
        <v>5</v>
      </c>
    </row>
    <row r="20" spans="1:19" ht="15" customHeight="1">
      <c r="B20" s="2" t="s">
        <v>1</v>
      </c>
      <c r="C20" s="30">
        <v>317</v>
      </c>
      <c r="D20" s="30">
        <v>0</v>
      </c>
      <c r="E20" s="30">
        <v>563</v>
      </c>
      <c r="F20" s="30">
        <f t="shared" si="0"/>
        <v>880</v>
      </c>
    </row>
    <row r="21" spans="1:19" ht="15" customHeight="1">
      <c r="A21" s="1" t="s">
        <v>74</v>
      </c>
      <c r="B21" s="2" t="s">
        <v>11</v>
      </c>
      <c r="C21" s="30">
        <v>0</v>
      </c>
      <c r="D21" s="30">
        <v>0</v>
      </c>
      <c r="E21" s="30">
        <v>203</v>
      </c>
      <c r="F21" s="30">
        <f t="shared" si="0"/>
        <v>203</v>
      </c>
    </row>
    <row r="22" spans="1:19" ht="15" customHeight="1">
      <c r="B22" s="2" t="s">
        <v>1</v>
      </c>
      <c r="C22" s="30">
        <v>2280</v>
      </c>
      <c r="D22" s="30">
        <v>93</v>
      </c>
      <c r="E22" s="30">
        <v>15612</v>
      </c>
      <c r="F22" s="30">
        <f t="shared" si="0"/>
        <v>17985</v>
      </c>
    </row>
    <row r="23" spans="1:19" ht="15" customHeight="1">
      <c r="A23" s="1" t="s">
        <v>75</v>
      </c>
      <c r="B23" s="2" t="s">
        <v>11</v>
      </c>
      <c r="C23" s="30">
        <v>0</v>
      </c>
      <c r="D23" s="30">
        <v>0</v>
      </c>
      <c r="E23" s="30">
        <v>253</v>
      </c>
      <c r="F23" s="30">
        <f t="shared" si="0"/>
        <v>253</v>
      </c>
    </row>
    <row r="24" spans="1:19" ht="15" customHeight="1">
      <c r="B24" s="2" t="s">
        <v>1</v>
      </c>
      <c r="C24" s="30">
        <v>3022</v>
      </c>
      <c r="D24" s="30">
        <v>0</v>
      </c>
      <c r="E24" s="30">
        <v>3476</v>
      </c>
      <c r="F24" s="30">
        <f t="shared" si="0"/>
        <v>6498</v>
      </c>
    </row>
    <row r="25" spans="1:19" ht="15" customHeight="1">
      <c r="A25" s="1" t="s">
        <v>69</v>
      </c>
      <c r="B25" s="2" t="s">
        <v>11</v>
      </c>
      <c r="C25" s="30">
        <v>1</v>
      </c>
      <c r="D25" s="30">
        <v>0</v>
      </c>
      <c r="E25" s="30">
        <v>286</v>
      </c>
      <c r="F25" s="30">
        <f t="shared" si="0"/>
        <v>287</v>
      </c>
    </row>
    <row r="26" spans="1:19" ht="15" customHeight="1">
      <c r="B26" s="2" t="s">
        <v>1</v>
      </c>
      <c r="C26" s="30">
        <v>1604</v>
      </c>
      <c r="D26" s="30">
        <v>426</v>
      </c>
      <c r="E26" s="30">
        <v>2054</v>
      </c>
      <c r="F26" s="30">
        <f t="shared" si="0"/>
        <v>4084</v>
      </c>
    </row>
    <row r="27" spans="1:19" ht="15" customHeight="1" thickBot="1">
      <c r="A27" s="16" t="s">
        <v>12</v>
      </c>
      <c r="B27" s="4"/>
      <c r="C27" s="4">
        <f>+C13+C15+C19+C21+C23+C25+C17</f>
        <v>1</v>
      </c>
      <c r="D27" s="4">
        <f t="shared" ref="D27:F27" si="1">+D13+D15+D19+D21+D23+D25+D17</f>
        <v>0</v>
      </c>
      <c r="E27" s="4">
        <f t="shared" si="1"/>
        <v>1650</v>
      </c>
      <c r="F27" s="4">
        <f t="shared" si="1"/>
        <v>1651</v>
      </c>
    </row>
    <row r="28" spans="1:19" ht="15" customHeight="1" thickTop="1" thickBot="1">
      <c r="A28" s="16" t="s">
        <v>13</v>
      </c>
      <c r="B28" s="4"/>
      <c r="C28" s="4">
        <f>+C14+C16+C18+C20+C22+C24+C26</f>
        <v>80333</v>
      </c>
      <c r="D28" s="4">
        <f t="shared" ref="D28:F28" si="2">+D14+D16+D18+D20+D22+D24+D26</f>
        <v>4620</v>
      </c>
      <c r="E28" s="4">
        <f t="shared" si="2"/>
        <v>161008</v>
      </c>
      <c r="F28" s="4">
        <f t="shared" si="2"/>
        <v>245961</v>
      </c>
    </row>
    <row r="29" spans="1:19" ht="15" customHeight="1" thickTop="1">
      <c r="A29" s="2" t="s">
        <v>81</v>
      </c>
      <c r="B29" s="17"/>
      <c r="C29" s="17"/>
      <c r="D29" s="17"/>
      <c r="E29" s="17"/>
      <c r="F29" s="17"/>
    </row>
    <row r="30" spans="1:19" ht="15" customHeight="1">
      <c r="A30" s="1" t="s">
        <v>14</v>
      </c>
      <c r="F30" s="18"/>
    </row>
    <row r="31" spans="1:19" ht="1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 customHeight="1">
      <c r="A32" s="40" t="s">
        <v>79</v>
      </c>
      <c r="B32" s="40"/>
      <c r="C32" s="40"/>
      <c r="D32" s="40"/>
      <c r="E32" s="40"/>
      <c r="F32" s="4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5">
      <c r="A33" s="45" t="s">
        <v>80</v>
      </c>
      <c r="B33" s="45"/>
      <c r="C33" s="45"/>
    </row>
    <row r="34" spans="1:5" ht="15" customHeight="1"/>
    <row r="35" spans="1:5" ht="15" customHeight="1">
      <c r="A35" s="46" t="s">
        <v>17</v>
      </c>
      <c r="B35" s="46"/>
      <c r="C35" s="46"/>
      <c r="D35" s="46"/>
      <c r="E35" s="46"/>
    </row>
    <row r="36" spans="1:5" ht="15" customHeight="1">
      <c r="A36" s="44" t="s">
        <v>18</v>
      </c>
      <c r="B36" s="44"/>
      <c r="C36" s="44"/>
      <c r="D36" s="44"/>
      <c r="E36" s="44"/>
    </row>
    <row r="37" spans="1:5" ht="15" customHeight="1">
      <c r="A37" s="44" t="s">
        <v>19</v>
      </c>
      <c r="B37" s="44"/>
      <c r="C37" s="44"/>
      <c r="D37" s="44"/>
      <c r="E37" s="44"/>
    </row>
    <row r="39" spans="1:5" ht="15" customHeight="1" thickBot="1">
      <c r="A39" s="13" t="s">
        <v>68</v>
      </c>
      <c r="B39" s="14" t="s">
        <v>29</v>
      </c>
      <c r="C39" s="14" t="s">
        <v>30</v>
      </c>
      <c r="D39" s="14" t="s">
        <v>31</v>
      </c>
      <c r="E39" s="14" t="s">
        <v>32</v>
      </c>
    </row>
    <row r="40" spans="1:5" ht="15" customHeight="1"/>
    <row r="41" spans="1:5" ht="15" customHeight="1">
      <c r="A41" s="12" t="s">
        <v>70</v>
      </c>
      <c r="B41" s="2">
        <v>1023000</v>
      </c>
      <c r="C41" s="2">
        <v>2321000</v>
      </c>
      <c r="D41" s="2">
        <v>6996000</v>
      </c>
      <c r="E41" s="2">
        <f>SUM(B41:D41)</f>
        <v>10340000</v>
      </c>
    </row>
    <row r="42" spans="1:5" ht="15" customHeight="1">
      <c r="A42" s="12" t="s">
        <v>71</v>
      </c>
      <c r="B42" s="2">
        <v>913165000</v>
      </c>
      <c r="C42" s="2">
        <v>44858000</v>
      </c>
      <c r="D42" s="2">
        <v>1548140000</v>
      </c>
      <c r="E42" s="2">
        <f t="shared" ref="E42:E48" si="3">SUM(B42:D42)</f>
        <v>2506163000</v>
      </c>
    </row>
    <row r="43" spans="1:5" ht="15" customHeight="1">
      <c r="A43" s="12" t="s">
        <v>72</v>
      </c>
      <c r="B43" s="2">
        <v>4740000</v>
      </c>
      <c r="C43" s="2">
        <v>0</v>
      </c>
      <c r="D43" s="2">
        <v>7320000</v>
      </c>
      <c r="E43" s="2">
        <f t="shared" si="3"/>
        <v>12060000</v>
      </c>
    </row>
    <row r="44" spans="1:5" ht="15" customHeight="1">
      <c r="A44" s="12" t="s">
        <v>73</v>
      </c>
      <c r="B44" s="2">
        <v>23580000</v>
      </c>
      <c r="C44" s="2">
        <v>0</v>
      </c>
      <c r="D44" s="2">
        <v>38520000</v>
      </c>
      <c r="E44" s="2">
        <f t="shared" si="3"/>
        <v>62100000</v>
      </c>
    </row>
    <row r="45" spans="1:5" ht="15" customHeight="1">
      <c r="A45" s="12" t="s">
        <v>74</v>
      </c>
      <c r="B45" s="2">
        <v>38692000</v>
      </c>
      <c r="C45" s="2">
        <v>5372000</v>
      </c>
      <c r="D45" s="2">
        <v>386546000</v>
      </c>
      <c r="E45" s="2">
        <f t="shared" si="3"/>
        <v>430610000</v>
      </c>
    </row>
    <row r="46" spans="1:5" ht="15" customHeight="1">
      <c r="A46" s="12" t="s">
        <v>75</v>
      </c>
      <c r="B46" s="2">
        <v>180840000</v>
      </c>
      <c r="D46" s="2">
        <v>154960000</v>
      </c>
      <c r="E46" s="2">
        <f t="shared" si="3"/>
        <v>335800000</v>
      </c>
    </row>
    <row r="47" spans="1:5" ht="15" customHeight="1">
      <c r="A47" s="35" t="s">
        <v>69</v>
      </c>
      <c r="B47" s="2">
        <v>215169000</v>
      </c>
      <c r="C47" s="2">
        <v>107848000</v>
      </c>
      <c r="D47" s="2">
        <v>298309000</v>
      </c>
      <c r="E47" s="2">
        <f t="shared" si="3"/>
        <v>621326000</v>
      </c>
    </row>
    <row r="48" spans="1:5" ht="15" customHeight="1">
      <c r="A48" s="26"/>
      <c r="E48" s="2">
        <f t="shared" si="3"/>
        <v>0</v>
      </c>
    </row>
    <row r="49" spans="1:5" ht="15" customHeight="1" thickBot="1">
      <c r="A49" s="16" t="s">
        <v>20</v>
      </c>
      <c r="B49" s="4">
        <f>+SUM(B41:B47)</f>
        <v>1377209000</v>
      </c>
      <c r="C49" s="4">
        <f t="shared" ref="C49:E49" si="4">+SUM(C41:C47)</f>
        <v>160399000</v>
      </c>
      <c r="D49" s="4">
        <f t="shared" si="4"/>
        <v>2440791000</v>
      </c>
      <c r="E49" s="4">
        <f t="shared" si="4"/>
        <v>3978399000</v>
      </c>
    </row>
    <row r="50" spans="1:5" ht="15" customHeight="1" thickTop="1">
      <c r="A50" s="2" t="s">
        <v>82</v>
      </c>
    </row>
    <row r="51" spans="1:5">
      <c r="A51" s="2" t="s">
        <v>14</v>
      </c>
    </row>
    <row r="52" spans="1:5" ht="15" customHeight="1">
      <c r="A52" s="19" t="s">
        <v>83</v>
      </c>
    </row>
    <row r="53" spans="1:5" ht="15" customHeight="1">
      <c r="A53" s="2"/>
    </row>
    <row r="54" spans="1:5" ht="15" customHeight="1">
      <c r="A54" s="2"/>
    </row>
    <row r="55" spans="1:5" ht="15" customHeight="1">
      <c r="A55" s="44" t="s">
        <v>22</v>
      </c>
      <c r="B55" s="44"/>
      <c r="C55" s="44"/>
      <c r="D55" s="44"/>
      <c r="E55" s="44"/>
    </row>
    <row r="56" spans="1:5" ht="15" customHeight="1">
      <c r="A56" s="44" t="s">
        <v>18</v>
      </c>
      <c r="B56" s="44"/>
      <c r="C56" s="44"/>
      <c r="D56" s="44"/>
      <c r="E56" s="44"/>
    </row>
    <row r="57" spans="1:5" ht="15" customHeight="1">
      <c r="A57" s="44" t="s">
        <v>19</v>
      </c>
      <c r="B57" s="44"/>
      <c r="C57" s="44"/>
      <c r="D57" s="44"/>
      <c r="E57" s="44"/>
    </row>
    <row r="58" spans="1:5" ht="15" customHeight="1"/>
    <row r="59" spans="1:5" ht="15" customHeight="1" thickBot="1">
      <c r="A59" s="13" t="s">
        <v>23</v>
      </c>
      <c r="B59" s="14" t="s">
        <v>29</v>
      </c>
      <c r="C59" s="14" t="s">
        <v>30</v>
      </c>
      <c r="D59" s="14" t="s">
        <v>31</v>
      </c>
      <c r="E59" s="14" t="s">
        <v>32</v>
      </c>
    </row>
    <row r="61" spans="1:5" ht="15" customHeight="1">
      <c r="A61" s="27" t="s">
        <v>24</v>
      </c>
      <c r="B61" s="2">
        <v>1377209000</v>
      </c>
      <c r="C61" s="2">
        <v>160399000</v>
      </c>
      <c r="D61" s="2">
        <v>2440791000</v>
      </c>
      <c r="E61" s="2">
        <f>SUM(B61:D61)</f>
        <v>3978399000</v>
      </c>
    </row>
    <row r="62" spans="1:5" ht="15" customHeight="1">
      <c r="A62" s="27"/>
    </row>
    <row r="65" spans="1:9" ht="15" customHeight="1" thickBot="1">
      <c r="A65" s="16" t="s">
        <v>20</v>
      </c>
      <c r="B65" s="4">
        <f>B61</f>
        <v>1377209000</v>
      </c>
      <c r="C65" s="4">
        <f t="shared" ref="C65:E65" si="5">C61</f>
        <v>160399000</v>
      </c>
      <c r="D65" s="4">
        <f t="shared" si="5"/>
        <v>2440791000</v>
      </c>
      <c r="E65" s="4">
        <f t="shared" si="5"/>
        <v>3978399000</v>
      </c>
    </row>
    <row r="66" spans="1:9" ht="15" customHeight="1" thickTop="1">
      <c r="A66" s="2" t="s">
        <v>81</v>
      </c>
    </row>
    <row r="67" spans="1:9" ht="15" customHeight="1"/>
    <row r="69" spans="1:9" ht="15" customHeight="1">
      <c r="A69" s="44" t="s">
        <v>25</v>
      </c>
      <c r="B69" s="44"/>
      <c r="C69" s="44"/>
      <c r="D69" s="44"/>
      <c r="E69" s="44"/>
    </row>
    <row r="70" spans="1:9" ht="15" customHeight="1">
      <c r="A70" s="44" t="s">
        <v>26</v>
      </c>
      <c r="B70" s="44"/>
      <c r="C70" s="44"/>
      <c r="D70" s="44"/>
      <c r="E70" s="44"/>
    </row>
    <row r="71" spans="1:9" ht="15" customHeight="1">
      <c r="A71" s="44" t="s">
        <v>19</v>
      </c>
      <c r="B71" s="44"/>
      <c r="C71" s="44"/>
      <c r="D71" s="44"/>
      <c r="E71" s="44"/>
    </row>
    <row r="73" spans="1:9" ht="15.75" thickBot="1">
      <c r="A73" s="13" t="s">
        <v>23</v>
      </c>
      <c r="B73" s="14" t="s">
        <v>29</v>
      </c>
      <c r="C73" s="14" t="s">
        <v>30</v>
      </c>
      <c r="D73" s="14" t="s">
        <v>31</v>
      </c>
      <c r="E73" s="14" t="s">
        <v>32</v>
      </c>
    </row>
    <row r="75" spans="1:9" ht="15" customHeight="1">
      <c r="A75" s="41" t="s">
        <v>84</v>
      </c>
      <c r="B75" s="2">
        <v>4778505860.3299999</v>
      </c>
      <c r="C75" s="2">
        <v>3786339944.8400002</v>
      </c>
      <c r="D75" s="2">
        <v>3783366445.8099999</v>
      </c>
      <c r="E75" s="2">
        <f>B75</f>
        <v>4778505860.3299999</v>
      </c>
    </row>
    <row r="76" spans="1:9" ht="15" customHeight="1">
      <c r="A76" s="41" t="s">
        <v>27</v>
      </c>
      <c r="B76" s="2">
        <v>385043084.50999999</v>
      </c>
      <c r="C76" s="2">
        <v>157425500.97</v>
      </c>
      <c r="D76" s="2">
        <v>2806717068.1700001</v>
      </c>
      <c r="E76" s="2">
        <f>SUM(B76:D76)</f>
        <v>3349185653.6500001</v>
      </c>
      <c r="G76" s="43">
        <v>385043084.50999999</v>
      </c>
      <c r="H76" s="43">
        <v>157425500.97</v>
      </c>
      <c r="I76" s="43">
        <v>2806717068.1700001</v>
      </c>
    </row>
    <row r="77" spans="1:9" ht="15" customHeight="1">
      <c r="A77" s="41" t="s">
        <v>85</v>
      </c>
      <c r="B77" s="2">
        <v>5163548944.8400002</v>
      </c>
      <c r="C77" s="2">
        <v>3943765445.8099999</v>
      </c>
      <c r="D77" s="2">
        <v>6590083513.9799995</v>
      </c>
      <c r="E77" s="2">
        <f>+E76+E75</f>
        <v>8127691513.9799995</v>
      </c>
    </row>
    <row r="78" spans="1:9" ht="15" customHeight="1">
      <c r="A78" s="41" t="s">
        <v>28</v>
      </c>
      <c r="B78" s="2">
        <v>1377209000</v>
      </c>
      <c r="C78" s="2">
        <v>160399000</v>
      </c>
      <c r="D78" s="2">
        <v>2440791000</v>
      </c>
      <c r="E78" s="2">
        <f>SUM(B78:D78)</f>
        <v>3978399000</v>
      </c>
    </row>
    <row r="79" spans="1:9" ht="15" customHeight="1">
      <c r="A79" s="41" t="s">
        <v>86</v>
      </c>
      <c r="B79" s="2">
        <v>3786339944.8400002</v>
      </c>
      <c r="C79" s="2">
        <v>3783366445.8099999</v>
      </c>
      <c r="D79" s="2">
        <v>4149292513.9799995</v>
      </c>
      <c r="E79" s="2">
        <f t="shared" ref="E79" si="6">+E77-E78</f>
        <v>4149292513.9799995</v>
      </c>
    </row>
    <row r="80" spans="1:9" ht="15" customHeight="1" thickBot="1">
      <c r="A80" s="4"/>
      <c r="B80" s="4"/>
      <c r="C80" s="4"/>
      <c r="D80" s="4"/>
      <c r="E80" s="4"/>
    </row>
    <row r="81" spans="1:6" ht="15" customHeight="1" thickTop="1">
      <c r="A81" s="2" t="s">
        <v>58</v>
      </c>
    </row>
    <row r="89" spans="1:6" s="1" customFormat="1" ht="18" customHeight="1">
      <c r="A89" s="39" t="s">
        <v>14</v>
      </c>
      <c r="B89" s="2"/>
      <c r="C89" s="2"/>
      <c r="D89" s="2"/>
      <c r="E89" s="2"/>
      <c r="F89" s="2"/>
    </row>
    <row r="90" spans="1:6">
      <c r="A90" s="39" t="s">
        <v>87</v>
      </c>
    </row>
    <row r="91" spans="1:6">
      <c r="A91" s="39" t="s">
        <v>66</v>
      </c>
    </row>
    <row r="95" spans="1:6" s="1" customFormat="1" ht="15" customHeight="1">
      <c r="B95" s="2"/>
      <c r="C95" s="2"/>
      <c r="D95" s="2"/>
      <c r="E95" s="2"/>
      <c r="F95" s="2"/>
    </row>
    <row r="96" spans="1:6" s="1" customFormat="1" ht="15" customHeight="1">
      <c r="B96" s="2"/>
      <c r="C96" s="2"/>
      <c r="D96" s="2"/>
      <c r="E96" s="2"/>
      <c r="F96" s="2"/>
    </row>
    <row r="97" spans="1:6" s="1" customFormat="1" ht="15" customHeight="1">
      <c r="B97" s="2"/>
      <c r="C97" s="2"/>
      <c r="D97" s="2"/>
      <c r="E97" s="2"/>
      <c r="F97" s="2"/>
    </row>
    <row r="98" spans="1:6" s="1" customFormat="1" ht="15" customHeight="1">
      <c r="B98" s="2"/>
      <c r="C98" s="2"/>
      <c r="D98" s="2"/>
      <c r="E98" s="2"/>
      <c r="F98" s="2"/>
    </row>
    <row r="99" spans="1:6" s="1" customFormat="1" ht="15" customHeight="1">
      <c r="B99" s="2"/>
      <c r="C99" s="2"/>
      <c r="D99" s="2"/>
      <c r="E99" s="2"/>
      <c r="F99" s="2"/>
    </row>
    <row r="101" spans="1:6" ht="15" customHeight="1">
      <c r="A101" s="2"/>
    </row>
  </sheetData>
  <mergeCells count="13">
    <mergeCell ref="A55:E55"/>
    <mergeCell ref="A1:F1"/>
    <mergeCell ref="A8:F8"/>
    <mergeCell ref="A9:F9"/>
    <mergeCell ref="A35:E35"/>
    <mergeCell ref="A36:E36"/>
    <mergeCell ref="A37:E37"/>
    <mergeCell ref="A33:C33"/>
    <mergeCell ref="A56:E56"/>
    <mergeCell ref="A57:E57"/>
    <mergeCell ref="A69:E69"/>
    <mergeCell ref="A70:E70"/>
    <mergeCell ref="A71:E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topLeftCell="B55" workbookViewId="0">
      <selection activeCell="G76" sqref="G76:I76"/>
    </sheetView>
  </sheetViews>
  <sheetFormatPr baseColWidth="10" defaultRowHeight="15"/>
  <cols>
    <col min="1" max="1" width="53.85546875" style="1" customWidth="1"/>
    <col min="2" max="2" width="21.140625" style="2" customWidth="1"/>
    <col min="3" max="5" width="16.85546875" style="2" bestFit="1" customWidth="1"/>
    <col min="6" max="11" width="16.7109375" style="2" customWidth="1"/>
    <col min="12" max="12" width="14.42578125" style="2" customWidth="1"/>
    <col min="13" max="16384" width="11.42578125" style="2"/>
  </cols>
  <sheetData>
    <row r="1" spans="1:6" ht="15" customHeight="1">
      <c r="A1" s="44" t="s">
        <v>2</v>
      </c>
      <c r="B1" s="44"/>
      <c r="C1" s="44"/>
      <c r="D1" s="44"/>
      <c r="E1" s="44"/>
      <c r="F1" s="44"/>
    </row>
    <row r="2" spans="1:6" ht="15" customHeight="1">
      <c r="A2" s="5" t="s">
        <v>49</v>
      </c>
      <c r="B2" s="6" t="s">
        <v>48</v>
      </c>
      <c r="C2" s="6"/>
      <c r="D2" s="6"/>
      <c r="E2" s="6"/>
      <c r="F2" s="6"/>
    </row>
    <row r="3" spans="1:6" ht="15" customHeight="1">
      <c r="A3" s="5" t="s">
        <v>50</v>
      </c>
      <c r="B3" s="6" t="s">
        <v>51</v>
      </c>
      <c r="C3" s="6"/>
      <c r="D3" s="6"/>
      <c r="E3" s="6"/>
      <c r="F3" s="6"/>
    </row>
    <row r="4" spans="1:6" ht="15" customHeight="1">
      <c r="A4" s="5" t="s">
        <v>52</v>
      </c>
      <c r="B4" s="6" t="s">
        <v>48</v>
      </c>
      <c r="C4" s="6"/>
      <c r="D4" s="6"/>
      <c r="E4" s="6"/>
      <c r="F4" s="6"/>
    </row>
    <row r="5" spans="1:6" ht="15" customHeight="1">
      <c r="A5" s="5" t="s">
        <v>53</v>
      </c>
      <c r="B5" s="6" t="s">
        <v>62</v>
      </c>
      <c r="C5" s="6"/>
      <c r="D5" s="6"/>
      <c r="E5" s="6"/>
      <c r="F5" s="6"/>
    </row>
    <row r="6" spans="1:6" ht="15" customHeight="1">
      <c r="A6" s="5"/>
      <c r="B6" s="8"/>
      <c r="C6" s="9"/>
      <c r="D6" s="10"/>
      <c r="E6" s="10"/>
      <c r="F6" s="10"/>
    </row>
    <row r="7" spans="1:6" ht="15" customHeight="1">
      <c r="A7" s="11"/>
      <c r="B7" s="10"/>
      <c r="C7" s="10"/>
      <c r="D7" s="10"/>
      <c r="E7" s="10"/>
      <c r="F7" s="10"/>
    </row>
    <row r="8" spans="1:6" ht="15" customHeight="1">
      <c r="A8" s="44" t="s">
        <v>3</v>
      </c>
      <c r="B8" s="44"/>
      <c r="C8" s="44"/>
      <c r="D8" s="44"/>
      <c r="E8" s="44"/>
      <c r="F8" s="44"/>
    </row>
    <row r="9" spans="1:6" ht="15" customHeight="1">
      <c r="A9" s="44" t="s">
        <v>4</v>
      </c>
      <c r="B9" s="44"/>
      <c r="C9" s="44"/>
      <c r="D9" s="44"/>
      <c r="E9" s="44"/>
      <c r="F9" s="44"/>
    </row>
    <row r="10" spans="1:6" ht="15" customHeight="1">
      <c r="B10" s="12"/>
      <c r="C10" s="12"/>
    </row>
    <row r="11" spans="1:6" ht="15" customHeight="1" thickBot="1">
      <c r="A11" s="13" t="s">
        <v>68</v>
      </c>
      <c r="B11" s="14" t="s">
        <v>5</v>
      </c>
      <c r="C11" s="14" t="s">
        <v>33</v>
      </c>
      <c r="D11" s="14" t="s">
        <v>34</v>
      </c>
      <c r="E11" s="14" t="s">
        <v>35</v>
      </c>
      <c r="F11" s="14" t="s">
        <v>36</v>
      </c>
    </row>
    <row r="13" spans="1:6" ht="15" customHeight="1">
      <c r="A13" s="1" t="s">
        <v>70</v>
      </c>
      <c r="B13" s="2" t="s">
        <v>76</v>
      </c>
      <c r="C13" s="2">
        <v>44</v>
      </c>
      <c r="D13" s="2">
        <v>1986</v>
      </c>
      <c r="E13" s="2">
        <v>966</v>
      </c>
      <c r="F13" s="2">
        <f>SUM(C13:E13)</f>
        <v>2996</v>
      </c>
    </row>
    <row r="14" spans="1:6" ht="15" customHeight="1">
      <c r="B14" s="2" t="s">
        <v>77</v>
      </c>
      <c r="C14" s="2">
        <v>202</v>
      </c>
      <c r="D14" s="2">
        <v>0</v>
      </c>
      <c r="E14" s="2">
        <v>13842</v>
      </c>
      <c r="F14" s="2">
        <f t="shared" ref="F14:F26" si="0">SUM(C14:E14)</f>
        <v>14044</v>
      </c>
    </row>
    <row r="15" spans="1:6" ht="15" customHeight="1">
      <c r="A15" s="1" t="s">
        <v>71</v>
      </c>
      <c r="B15" s="2" t="s">
        <v>11</v>
      </c>
      <c r="C15" s="2">
        <v>0</v>
      </c>
      <c r="D15" s="2">
        <v>0</v>
      </c>
      <c r="E15" s="2">
        <v>0</v>
      </c>
      <c r="F15" s="2">
        <f t="shared" si="0"/>
        <v>0</v>
      </c>
    </row>
    <row r="16" spans="1:6" ht="15" customHeight="1">
      <c r="B16" s="2" t="s">
        <v>1</v>
      </c>
      <c r="C16" s="2">
        <v>67270</v>
      </c>
      <c r="D16" s="2">
        <v>0</v>
      </c>
      <c r="E16" s="2">
        <v>297266</v>
      </c>
      <c r="F16" s="2">
        <f t="shared" si="0"/>
        <v>364536</v>
      </c>
    </row>
    <row r="17" spans="1:19" ht="15" customHeight="1">
      <c r="A17" s="1" t="s">
        <v>72</v>
      </c>
      <c r="B17" s="2" t="s">
        <v>11</v>
      </c>
      <c r="C17" s="2">
        <v>0</v>
      </c>
      <c r="D17" s="2">
        <v>1</v>
      </c>
      <c r="E17" s="2">
        <v>0</v>
      </c>
      <c r="F17" s="2">
        <f t="shared" si="0"/>
        <v>1</v>
      </c>
    </row>
    <row r="18" spans="1:19" ht="15" customHeight="1">
      <c r="B18" s="2" t="s">
        <v>1</v>
      </c>
      <c r="C18" s="2">
        <v>61</v>
      </c>
      <c r="D18" s="2">
        <v>0</v>
      </c>
      <c r="E18" s="2">
        <v>185</v>
      </c>
      <c r="F18" s="2">
        <f t="shared" si="0"/>
        <v>246</v>
      </c>
    </row>
    <row r="19" spans="1:19" ht="15" customHeight="1">
      <c r="A19" s="1" t="s">
        <v>73</v>
      </c>
      <c r="B19" s="2" t="s">
        <v>11</v>
      </c>
      <c r="C19" s="2">
        <v>0</v>
      </c>
      <c r="D19" s="2">
        <v>3</v>
      </c>
      <c r="E19" s="2">
        <v>0</v>
      </c>
      <c r="F19" s="2">
        <f t="shared" si="0"/>
        <v>3</v>
      </c>
    </row>
    <row r="20" spans="1:19" ht="15" customHeight="1">
      <c r="B20" s="2" t="s">
        <v>1</v>
      </c>
      <c r="C20" s="2">
        <v>354</v>
      </c>
      <c r="D20" s="2">
        <v>0</v>
      </c>
      <c r="E20" s="2">
        <v>1307</v>
      </c>
      <c r="F20" s="2">
        <f t="shared" si="0"/>
        <v>1661</v>
      </c>
    </row>
    <row r="21" spans="1:19" ht="15" customHeight="1">
      <c r="A21" s="1" t="s">
        <v>74</v>
      </c>
      <c r="B21" s="2" t="s">
        <v>11</v>
      </c>
      <c r="C21" s="2">
        <v>0</v>
      </c>
      <c r="D21" s="2">
        <v>32</v>
      </c>
      <c r="E21" s="2">
        <v>0</v>
      </c>
      <c r="F21" s="2">
        <f t="shared" si="0"/>
        <v>32</v>
      </c>
    </row>
    <row r="22" spans="1:19" ht="15" customHeight="1">
      <c r="B22" s="2" t="s">
        <v>1</v>
      </c>
      <c r="C22" s="2">
        <v>7511</v>
      </c>
      <c r="D22" s="2">
        <v>84</v>
      </c>
      <c r="E22" s="2">
        <v>26927</v>
      </c>
      <c r="F22" s="2">
        <f t="shared" si="0"/>
        <v>34522</v>
      </c>
    </row>
    <row r="23" spans="1:19" ht="15" customHeight="1">
      <c r="A23" s="1" t="s">
        <v>75</v>
      </c>
      <c r="B23" s="2" t="s">
        <v>11</v>
      </c>
      <c r="C23" s="2">
        <v>98</v>
      </c>
      <c r="D23" s="2">
        <v>57</v>
      </c>
      <c r="E23" s="2">
        <v>15</v>
      </c>
      <c r="F23" s="2">
        <f t="shared" si="0"/>
        <v>170</v>
      </c>
    </row>
    <row r="24" spans="1:19" ht="15" customHeight="1">
      <c r="B24" s="2" t="s">
        <v>1</v>
      </c>
      <c r="C24" s="2">
        <v>1842</v>
      </c>
      <c r="D24" s="2">
        <v>48</v>
      </c>
      <c r="E24" s="2">
        <v>6996</v>
      </c>
      <c r="F24" s="2">
        <f t="shared" si="0"/>
        <v>8886</v>
      </c>
    </row>
    <row r="25" spans="1:19" ht="15" customHeight="1">
      <c r="A25" s="1" t="s">
        <v>69</v>
      </c>
      <c r="B25" s="2" t="s">
        <v>11</v>
      </c>
      <c r="C25" s="2">
        <v>131</v>
      </c>
      <c r="D25" s="2">
        <v>372</v>
      </c>
      <c r="E25" s="2">
        <v>58</v>
      </c>
      <c r="F25" s="2">
        <f t="shared" si="0"/>
        <v>561</v>
      </c>
    </row>
    <row r="26" spans="1:19" ht="15" customHeight="1">
      <c r="B26" s="2" t="s">
        <v>1</v>
      </c>
      <c r="C26" s="2">
        <v>777</v>
      </c>
      <c r="D26" s="2">
        <v>6</v>
      </c>
      <c r="E26" s="2">
        <v>4277</v>
      </c>
      <c r="F26" s="2">
        <f t="shared" si="0"/>
        <v>5060</v>
      </c>
    </row>
    <row r="27" spans="1:19" ht="15" customHeight="1">
      <c r="A27" s="28" t="s">
        <v>37</v>
      </c>
      <c r="B27" s="3"/>
      <c r="C27" s="3">
        <f>+C13+C15+C19+C21+C23+C25+C17</f>
        <v>273</v>
      </c>
      <c r="D27" s="3">
        <f t="shared" ref="D27" si="1">+D13+D15+D19+D21+D23+D25+D17</f>
        <v>2451</v>
      </c>
      <c r="E27" s="3">
        <f>+E13+E15+E19+E21+E23+E25+E17</f>
        <v>1039</v>
      </c>
      <c r="F27" s="3">
        <f>+F13+F15+F19+F21+F23+F25+F17</f>
        <v>3763</v>
      </c>
    </row>
    <row r="28" spans="1:19" ht="15" customHeight="1" thickBot="1">
      <c r="A28" s="16" t="s">
        <v>38</v>
      </c>
      <c r="B28" s="4"/>
      <c r="C28" s="4">
        <f>+C14+C16+C20+C22+C24+C26+C18</f>
        <v>78017</v>
      </c>
      <c r="D28" s="4">
        <f t="shared" ref="D28:F28" si="2">+D14+D16+D20+D22+D24+D26+D18</f>
        <v>138</v>
      </c>
      <c r="E28" s="4">
        <f t="shared" si="2"/>
        <v>350800</v>
      </c>
      <c r="F28" s="4">
        <f t="shared" si="2"/>
        <v>428955</v>
      </c>
    </row>
    <row r="29" spans="1:19" ht="18.75" customHeight="1" thickTop="1">
      <c r="A29" s="2" t="s">
        <v>59</v>
      </c>
      <c r="B29" s="17"/>
      <c r="C29" s="17"/>
      <c r="D29" s="17"/>
      <c r="E29" s="17"/>
      <c r="F29" s="17"/>
    </row>
    <row r="30" spans="1:19" ht="15" customHeight="1">
      <c r="A30" s="1" t="s">
        <v>14</v>
      </c>
      <c r="F30" s="18"/>
    </row>
    <row r="31" spans="1:19" ht="1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 customHeight="1">
      <c r="A32" s="40" t="s">
        <v>79</v>
      </c>
      <c r="B32" s="40"/>
      <c r="C32" s="40"/>
      <c r="D32" s="40"/>
      <c r="E32" s="40"/>
      <c r="F32" s="4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1">
      <c r="A33" s="1" t="s">
        <v>80</v>
      </c>
    </row>
    <row r="34" spans="1:11" ht="15" customHeight="1"/>
    <row r="35" spans="1:11" ht="15" customHeight="1">
      <c r="A35" s="46" t="s">
        <v>17</v>
      </c>
      <c r="B35" s="46"/>
      <c r="C35" s="46"/>
      <c r="D35" s="46"/>
      <c r="E35" s="46"/>
      <c r="F35" s="23"/>
      <c r="G35" s="23"/>
      <c r="H35" s="23"/>
      <c r="I35" s="23"/>
      <c r="J35" s="23"/>
      <c r="K35" s="23"/>
    </row>
    <row r="36" spans="1:11" ht="15" customHeight="1">
      <c r="A36" s="44" t="s">
        <v>18</v>
      </c>
      <c r="B36" s="44"/>
      <c r="C36" s="44"/>
      <c r="D36" s="44"/>
      <c r="E36" s="44"/>
      <c r="F36" s="24"/>
      <c r="G36" s="24"/>
      <c r="H36" s="24"/>
      <c r="I36" s="24"/>
      <c r="J36" s="24"/>
      <c r="K36" s="24"/>
    </row>
    <row r="37" spans="1:11" ht="15" customHeight="1">
      <c r="A37" s="44" t="s">
        <v>19</v>
      </c>
      <c r="B37" s="44"/>
      <c r="C37" s="44"/>
      <c r="D37" s="44"/>
      <c r="E37" s="44"/>
      <c r="F37" s="22"/>
      <c r="G37" s="22"/>
      <c r="H37" s="22"/>
      <c r="I37" s="22"/>
      <c r="J37" s="22"/>
      <c r="K37" s="22"/>
    </row>
    <row r="39" spans="1:11" ht="15" customHeight="1" thickBot="1">
      <c r="A39" s="13" t="s">
        <v>68</v>
      </c>
      <c r="B39" s="14" t="s">
        <v>33</v>
      </c>
      <c r="C39" s="14" t="s">
        <v>34</v>
      </c>
      <c r="D39" s="14" t="s">
        <v>35</v>
      </c>
      <c r="E39" s="14" t="s">
        <v>36</v>
      </c>
      <c r="F39" s="25"/>
      <c r="G39" s="25"/>
      <c r="H39" s="25"/>
      <c r="I39" s="25"/>
      <c r="J39" s="25"/>
      <c r="K39" s="25"/>
    </row>
    <row r="40" spans="1:11" ht="15" customHeight="1"/>
    <row r="41" spans="1:11" ht="15" customHeight="1">
      <c r="A41" s="12" t="s">
        <v>70</v>
      </c>
      <c r="B41" s="2">
        <v>2398000</v>
      </c>
      <c r="C41" s="2">
        <v>0</v>
      </c>
      <c r="D41" s="2">
        <v>105171000</v>
      </c>
      <c r="E41" s="2">
        <f>SUM(B41:D41)</f>
        <v>107569000</v>
      </c>
    </row>
    <row r="42" spans="1:11" ht="15" customHeight="1">
      <c r="A42" s="12" t="s">
        <v>71</v>
      </c>
      <c r="B42" s="2">
        <v>756921000</v>
      </c>
      <c r="C42" s="2">
        <v>0</v>
      </c>
      <c r="D42" s="2">
        <v>3160190000</v>
      </c>
      <c r="E42" s="2">
        <f t="shared" ref="E42:E47" si="3">SUM(B42:D42)</f>
        <v>3917111000</v>
      </c>
    </row>
    <row r="43" spans="1:11" ht="15" customHeight="1">
      <c r="A43" s="12" t="s">
        <v>72</v>
      </c>
      <c r="B43" s="2">
        <v>3660000</v>
      </c>
      <c r="C43" s="2">
        <v>0</v>
      </c>
      <c r="D43" s="2">
        <v>11100000</v>
      </c>
      <c r="E43" s="2">
        <f t="shared" si="3"/>
        <v>14760000</v>
      </c>
    </row>
    <row r="44" spans="1:11" ht="15" customHeight="1">
      <c r="A44" s="12" t="s">
        <v>73</v>
      </c>
      <c r="B44" s="2">
        <v>33600000</v>
      </c>
      <c r="C44" s="2">
        <v>0</v>
      </c>
      <c r="D44" s="2">
        <v>85740000</v>
      </c>
      <c r="E44" s="2">
        <f t="shared" si="3"/>
        <v>119340000</v>
      </c>
    </row>
    <row r="45" spans="1:11" ht="15" customHeight="1">
      <c r="A45" s="12" t="s">
        <v>74</v>
      </c>
      <c r="B45" s="2">
        <v>175389000</v>
      </c>
      <c r="C45" s="2">
        <v>0</v>
      </c>
      <c r="D45" s="2">
        <v>389470000</v>
      </c>
      <c r="E45" s="2">
        <f t="shared" si="3"/>
        <v>564859000</v>
      </c>
    </row>
    <row r="46" spans="1:11" ht="15" customHeight="1">
      <c r="A46" s="12" t="s">
        <v>75</v>
      </c>
      <c r="B46" s="2">
        <v>76360000</v>
      </c>
      <c r="C46" s="2">
        <v>0</v>
      </c>
      <c r="D46" s="2">
        <v>300680000</v>
      </c>
      <c r="E46" s="2">
        <f t="shared" si="3"/>
        <v>377040000</v>
      </c>
    </row>
    <row r="47" spans="1:11" ht="15" customHeight="1">
      <c r="A47" s="35" t="s">
        <v>69</v>
      </c>
      <c r="B47" s="2">
        <v>72193000</v>
      </c>
      <c r="C47" s="2">
        <v>364000</v>
      </c>
      <c r="D47" s="2">
        <v>345146000</v>
      </c>
      <c r="E47" s="2">
        <f t="shared" si="3"/>
        <v>417703000</v>
      </c>
    </row>
    <row r="48" spans="1:11" ht="15" customHeight="1">
      <c r="A48" s="26"/>
    </row>
    <row r="49" spans="1:11" ht="15" customHeight="1" thickBot="1">
      <c r="A49" s="16" t="s">
        <v>20</v>
      </c>
      <c r="B49" s="4">
        <f>+SUM(B41:B47)</f>
        <v>1120521000</v>
      </c>
      <c r="C49" s="4">
        <f t="shared" ref="C49:E49" si="4">+SUM(C41:C47)</f>
        <v>364000</v>
      </c>
      <c r="D49" s="4">
        <f t="shared" si="4"/>
        <v>4397497000</v>
      </c>
      <c r="E49" s="4">
        <f t="shared" si="4"/>
        <v>5518382000</v>
      </c>
      <c r="F49" s="17"/>
      <c r="G49" s="17"/>
      <c r="H49" s="17"/>
      <c r="I49" s="17"/>
      <c r="J49" s="17"/>
      <c r="K49" s="17"/>
    </row>
    <row r="50" spans="1:11" ht="15" customHeight="1" thickTop="1">
      <c r="A50" s="2" t="s">
        <v>60</v>
      </c>
    </row>
    <row r="51" spans="1:11">
      <c r="A51" s="2" t="s">
        <v>14</v>
      </c>
    </row>
    <row r="52" spans="1:11" ht="15" customHeight="1">
      <c r="A52" s="19" t="s">
        <v>83</v>
      </c>
    </row>
    <row r="53" spans="1:11" ht="15" customHeight="1">
      <c r="A53" s="2"/>
    </row>
    <row r="54" spans="1:11" ht="15" customHeight="1">
      <c r="A54" s="2"/>
    </row>
    <row r="55" spans="1:11" ht="15" customHeight="1">
      <c r="A55" s="44" t="s">
        <v>22</v>
      </c>
      <c r="B55" s="44"/>
      <c r="C55" s="44"/>
      <c r="D55" s="44"/>
      <c r="E55" s="44"/>
      <c r="F55" s="24"/>
      <c r="G55" s="24"/>
      <c r="H55" s="24"/>
      <c r="I55" s="24"/>
      <c r="J55" s="24"/>
      <c r="K55" s="24"/>
    </row>
    <row r="56" spans="1:11" ht="15" customHeight="1">
      <c r="A56" s="44" t="s">
        <v>18</v>
      </c>
      <c r="B56" s="44"/>
      <c r="C56" s="44"/>
      <c r="D56" s="44"/>
      <c r="E56" s="44"/>
      <c r="F56" s="24"/>
      <c r="G56" s="24"/>
      <c r="H56" s="24"/>
      <c r="I56" s="24"/>
      <c r="J56" s="24"/>
      <c r="K56" s="24"/>
    </row>
    <row r="57" spans="1:11" ht="15" customHeight="1">
      <c r="A57" s="44" t="s">
        <v>19</v>
      </c>
      <c r="B57" s="44"/>
      <c r="C57" s="44"/>
      <c r="D57" s="44"/>
      <c r="E57" s="44"/>
      <c r="F57" s="22"/>
      <c r="G57" s="22"/>
      <c r="H57" s="22"/>
      <c r="I57" s="22"/>
      <c r="J57" s="22"/>
      <c r="K57" s="22"/>
    </row>
    <row r="58" spans="1:11" ht="15" customHeight="1"/>
    <row r="59" spans="1:11" ht="15" customHeight="1" thickBot="1">
      <c r="A59" s="13" t="s">
        <v>23</v>
      </c>
      <c r="B59" s="14" t="s">
        <v>33</v>
      </c>
      <c r="C59" s="14" t="s">
        <v>34</v>
      </c>
      <c r="D59" s="14" t="s">
        <v>35</v>
      </c>
      <c r="E59" s="14" t="s">
        <v>36</v>
      </c>
      <c r="F59" s="25"/>
      <c r="G59" s="25"/>
      <c r="H59" s="25"/>
      <c r="I59" s="25"/>
      <c r="J59" s="25"/>
      <c r="K59" s="25"/>
    </row>
    <row r="61" spans="1:11" ht="15" customHeight="1">
      <c r="A61" s="27" t="s">
        <v>24</v>
      </c>
      <c r="B61" s="2">
        <v>1120521000</v>
      </c>
      <c r="C61" s="2">
        <v>364000</v>
      </c>
      <c r="D61" s="2">
        <v>4397497000</v>
      </c>
      <c r="E61" s="2">
        <f>SUM(B61:D61)</f>
        <v>5518382000</v>
      </c>
    </row>
    <row r="62" spans="1:11" ht="15" customHeight="1">
      <c r="A62" s="27"/>
    </row>
    <row r="65" spans="1:11" ht="15" customHeight="1" thickBot="1">
      <c r="A65" s="16" t="s">
        <v>20</v>
      </c>
      <c r="B65" s="4">
        <f>B61</f>
        <v>1120521000</v>
      </c>
      <c r="C65" s="4">
        <f t="shared" ref="C65:E65" si="5">C61</f>
        <v>364000</v>
      </c>
      <c r="D65" s="4">
        <f t="shared" si="5"/>
        <v>4397497000</v>
      </c>
      <c r="E65" s="4">
        <f t="shared" si="5"/>
        <v>5518382000</v>
      </c>
      <c r="F65" s="17"/>
      <c r="G65" s="17"/>
      <c r="H65" s="17"/>
      <c r="I65" s="17"/>
      <c r="J65" s="17"/>
      <c r="K65" s="17"/>
    </row>
    <row r="66" spans="1:11" ht="15" customHeight="1" thickTop="1">
      <c r="A66" s="2" t="s">
        <v>60</v>
      </c>
    </row>
    <row r="67" spans="1:11" ht="15" customHeight="1"/>
    <row r="69" spans="1:11" ht="15" customHeight="1">
      <c r="A69" s="44" t="s">
        <v>25</v>
      </c>
      <c r="B69" s="44"/>
      <c r="C69" s="44"/>
      <c r="D69" s="44"/>
      <c r="E69" s="44"/>
      <c r="F69" s="24"/>
      <c r="G69" s="24"/>
      <c r="H69" s="24"/>
      <c r="I69" s="24"/>
      <c r="J69" s="24"/>
      <c r="K69" s="24"/>
    </row>
    <row r="70" spans="1:11" ht="15" customHeight="1">
      <c r="A70" s="44" t="s">
        <v>26</v>
      </c>
      <c r="B70" s="44"/>
      <c r="C70" s="44"/>
      <c r="D70" s="44"/>
      <c r="E70" s="44"/>
    </row>
    <row r="71" spans="1:11" ht="15" customHeight="1">
      <c r="A71" s="44" t="s">
        <v>19</v>
      </c>
      <c r="B71" s="44"/>
      <c r="C71" s="44"/>
      <c r="D71" s="44"/>
      <c r="E71" s="44"/>
      <c r="F71" s="22"/>
      <c r="G71" s="22"/>
      <c r="H71" s="22"/>
      <c r="I71" s="22"/>
      <c r="J71" s="22"/>
      <c r="K71" s="22"/>
    </row>
    <row r="73" spans="1:11" ht="15.75" thickBot="1">
      <c r="A73" s="13" t="s">
        <v>23</v>
      </c>
      <c r="B73" s="14" t="s">
        <v>33</v>
      </c>
      <c r="C73" s="14" t="s">
        <v>34</v>
      </c>
      <c r="D73" s="14" t="s">
        <v>35</v>
      </c>
      <c r="E73" s="14" t="s">
        <v>36</v>
      </c>
      <c r="F73" s="25"/>
      <c r="G73" s="25"/>
      <c r="H73" s="25"/>
      <c r="I73" s="25"/>
      <c r="J73" s="25"/>
      <c r="K73" s="25"/>
    </row>
    <row r="75" spans="1:11" ht="15" customHeight="1">
      <c r="A75" s="41" t="s">
        <v>84</v>
      </c>
      <c r="B75" s="2">
        <v>4149292513.9799995</v>
      </c>
      <c r="C75" s="2">
        <v>3028771513.9799995</v>
      </c>
      <c r="D75" s="2">
        <v>3329986656.7299995</v>
      </c>
      <c r="E75" s="2">
        <f>B75</f>
        <v>4149292513.9799995</v>
      </c>
    </row>
    <row r="76" spans="1:11" ht="15" customHeight="1">
      <c r="A76" s="41" t="s">
        <v>27</v>
      </c>
      <c r="B76" s="2">
        <v>0</v>
      </c>
      <c r="C76" s="2">
        <v>301579142.75</v>
      </c>
      <c r="D76" s="2">
        <v>3188221972.75</v>
      </c>
      <c r="E76" s="2">
        <f>SUM(B76:D76)</f>
        <v>3489801115.5</v>
      </c>
      <c r="G76" s="43">
        <v>0</v>
      </c>
      <c r="H76" s="43">
        <v>301579142.75</v>
      </c>
      <c r="I76" s="43">
        <v>3188221972.75</v>
      </c>
    </row>
    <row r="77" spans="1:11" ht="15" customHeight="1">
      <c r="A77" s="41" t="s">
        <v>85</v>
      </c>
      <c r="B77" s="2">
        <v>4149292513.9799995</v>
      </c>
      <c r="C77" s="2">
        <v>3330350656.7299995</v>
      </c>
      <c r="D77" s="2">
        <v>6518208629.4799995</v>
      </c>
      <c r="E77" s="2">
        <f>+E75+E76</f>
        <v>7639093629.4799995</v>
      </c>
    </row>
    <row r="78" spans="1:11" ht="15" customHeight="1">
      <c r="A78" s="41" t="s">
        <v>28</v>
      </c>
      <c r="B78" s="2">
        <v>1120521000</v>
      </c>
      <c r="C78" s="2">
        <v>364000</v>
      </c>
      <c r="D78" s="2">
        <v>4397497000</v>
      </c>
      <c r="E78" s="2">
        <f>SUM(B78:D78)</f>
        <v>5518382000</v>
      </c>
    </row>
    <row r="79" spans="1:11" ht="15" customHeight="1">
      <c r="A79" s="41" t="s">
        <v>86</v>
      </c>
      <c r="B79" s="2">
        <v>3028771513.9799995</v>
      </c>
      <c r="C79" s="2">
        <v>3329986656.7299995</v>
      </c>
      <c r="D79" s="2">
        <v>2120711629.4799995</v>
      </c>
      <c r="E79" s="2">
        <f t="shared" ref="E79" si="6">+E77-E78</f>
        <v>2120711629.4799995</v>
      </c>
    </row>
    <row r="80" spans="1:11" ht="15" customHeight="1" thickBot="1">
      <c r="A80" s="4"/>
      <c r="B80" s="4"/>
      <c r="C80" s="4"/>
      <c r="D80" s="4"/>
      <c r="E80" s="4"/>
      <c r="F80" s="17"/>
      <c r="G80" s="17"/>
      <c r="H80" s="17"/>
      <c r="I80" s="17"/>
      <c r="J80" s="17"/>
      <c r="K80" s="17"/>
    </row>
    <row r="81" spans="1:12" ht="15" customHeight="1" thickTop="1">
      <c r="A81" s="2" t="s">
        <v>60</v>
      </c>
    </row>
    <row r="89" spans="1:12" s="1" customFormat="1" ht="18" customHeight="1">
      <c r="A89" s="39" t="s">
        <v>14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39" t="s">
        <v>87</v>
      </c>
    </row>
    <row r="91" spans="1:12">
      <c r="A91" s="39" t="s">
        <v>66</v>
      </c>
    </row>
    <row r="95" spans="1:12" s="1" customFormat="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s="1" customFormat="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s="1" customFormat="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s="1" customFormat="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s="1" customFormat="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1" spans="1:12" ht="15" customHeight="1">
      <c r="A101" s="2"/>
    </row>
  </sheetData>
  <mergeCells count="12">
    <mergeCell ref="A55:E55"/>
    <mergeCell ref="A1:F1"/>
    <mergeCell ref="A8:F8"/>
    <mergeCell ref="A9:F9"/>
    <mergeCell ref="A35:E35"/>
    <mergeCell ref="A36:E36"/>
    <mergeCell ref="A37:E37"/>
    <mergeCell ref="A56:E56"/>
    <mergeCell ref="A57:E57"/>
    <mergeCell ref="A69:E69"/>
    <mergeCell ref="A70:E70"/>
    <mergeCell ref="A71:E71"/>
  </mergeCells>
  <pageMargins left="0.7" right="0.7" top="0.75" bottom="0.75" header="0.3" footer="0.3"/>
  <pageSetup paperSize="9" orientation="portrait" r:id="rId1"/>
  <ignoredErrors>
    <ignoredError sqref="E7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topLeftCell="B58" workbookViewId="0">
      <selection activeCell="G76" sqref="G76:I76"/>
    </sheetView>
  </sheetViews>
  <sheetFormatPr baseColWidth="10" defaultRowHeight="15"/>
  <cols>
    <col min="1" max="1" width="53.85546875" style="1" customWidth="1"/>
    <col min="2" max="2" width="31.28515625" style="2" bestFit="1" customWidth="1"/>
    <col min="3" max="5" width="16.7109375" style="2" bestFit="1" customWidth="1"/>
    <col min="6" max="14" width="16.7109375" style="2" customWidth="1"/>
    <col min="15" max="15" width="14.42578125" style="2" customWidth="1"/>
    <col min="16" max="16384" width="11.42578125" style="2"/>
  </cols>
  <sheetData>
    <row r="1" spans="1:6" ht="15" customHeight="1">
      <c r="A1" s="44" t="s">
        <v>2</v>
      </c>
      <c r="B1" s="44"/>
      <c r="C1" s="44"/>
      <c r="D1" s="44"/>
      <c r="E1" s="44"/>
      <c r="F1" s="44"/>
    </row>
    <row r="2" spans="1:6" ht="15" customHeight="1">
      <c r="A2" s="5" t="s">
        <v>49</v>
      </c>
      <c r="B2" s="6" t="s">
        <v>48</v>
      </c>
      <c r="C2" s="6"/>
      <c r="D2" s="6"/>
      <c r="E2" s="6"/>
      <c r="F2" s="6"/>
    </row>
    <row r="3" spans="1:6" ht="15" customHeight="1">
      <c r="A3" s="5" t="s">
        <v>50</v>
      </c>
      <c r="B3" s="6" t="s">
        <v>51</v>
      </c>
      <c r="C3" s="6"/>
      <c r="D3" s="6"/>
      <c r="E3" s="6"/>
      <c r="F3" s="6"/>
    </row>
    <row r="4" spans="1:6" ht="15" customHeight="1">
      <c r="A4" s="5" t="s">
        <v>52</v>
      </c>
      <c r="B4" s="6" t="s">
        <v>48</v>
      </c>
      <c r="C4" s="6"/>
      <c r="D4" s="6"/>
      <c r="E4" s="6"/>
      <c r="F4" s="6"/>
    </row>
    <row r="5" spans="1:6" ht="15" customHeight="1">
      <c r="A5" s="5" t="s">
        <v>53</v>
      </c>
      <c r="B5" s="6" t="s">
        <v>63</v>
      </c>
      <c r="C5" s="6"/>
      <c r="D5" s="6"/>
      <c r="E5" s="6"/>
      <c r="F5" s="6"/>
    </row>
    <row r="6" spans="1:6" ht="15" customHeight="1">
      <c r="A6" s="5"/>
      <c r="B6" s="8"/>
      <c r="C6" s="9"/>
      <c r="D6" s="10"/>
      <c r="E6" s="10"/>
      <c r="F6" s="10"/>
    </row>
    <row r="7" spans="1:6" ht="15" customHeight="1">
      <c r="A7" s="11"/>
      <c r="B7" s="10"/>
      <c r="C7" s="10"/>
      <c r="D7" s="10"/>
      <c r="E7" s="10"/>
      <c r="F7" s="10"/>
    </row>
    <row r="8" spans="1:6" ht="15" customHeight="1">
      <c r="A8" s="44" t="s">
        <v>3</v>
      </c>
      <c r="B8" s="44"/>
      <c r="C8" s="44"/>
      <c r="D8" s="44"/>
      <c r="E8" s="44"/>
      <c r="F8" s="44"/>
    </row>
    <row r="9" spans="1:6" ht="15" customHeight="1">
      <c r="A9" s="44" t="s">
        <v>4</v>
      </c>
      <c r="B9" s="44"/>
      <c r="C9" s="44"/>
      <c r="D9" s="44"/>
      <c r="E9" s="44"/>
      <c r="F9" s="44"/>
    </row>
    <row r="10" spans="1:6" ht="15" customHeight="1">
      <c r="B10" s="12"/>
      <c r="C10" s="12"/>
    </row>
    <row r="11" spans="1:6" ht="15" customHeight="1" thickBot="1">
      <c r="A11" s="13" t="s">
        <v>68</v>
      </c>
      <c r="B11" s="14" t="s">
        <v>5</v>
      </c>
      <c r="C11" s="14" t="s">
        <v>39</v>
      </c>
      <c r="D11" s="14" t="s">
        <v>40</v>
      </c>
      <c r="E11" s="14" t="s">
        <v>41</v>
      </c>
      <c r="F11" s="14" t="s">
        <v>42</v>
      </c>
    </row>
    <row r="13" spans="1:6" ht="15" customHeight="1">
      <c r="A13" s="1" t="s">
        <v>70</v>
      </c>
      <c r="B13" s="2" t="s">
        <v>76</v>
      </c>
      <c r="C13" s="2">
        <v>497</v>
      </c>
      <c r="D13" s="2">
        <v>89</v>
      </c>
      <c r="E13" s="2">
        <v>0</v>
      </c>
      <c r="F13" s="2">
        <f>SUM(C13:E13)</f>
        <v>586</v>
      </c>
    </row>
    <row r="14" spans="1:6" ht="15" customHeight="1">
      <c r="B14" s="2" t="s">
        <v>77</v>
      </c>
      <c r="C14" s="2">
        <v>5694</v>
      </c>
      <c r="D14" s="2">
        <v>3416</v>
      </c>
      <c r="E14" s="2">
        <v>8244</v>
      </c>
      <c r="F14" s="2">
        <f t="shared" ref="F14:F26" si="0">SUM(C14:E14)</f>
        <v>17354</v>
      </c>
    </row>
    <row r="15" spans="1:6" ht="15" customHeight="1">
      <c r="A15" s="1" t="s">
        <v>71</v>
      </c>
      <c r="B15" s="2" t="s">
        <v>11</v>
      </c>
      <c r="C15" s="2">
        <v>0</v>
      </c>
      <c r="D15" s="2">
        <v>0</v>
      </c>
      <c r="E15" s="2">
        <v>0</v>
      </c>
      <c r="F15" s="2">
        <f t="shared" si="0"/>
        <v>0</v>
      </c>
    </row>
    <row r="16" spans="1:6" ht="15" customHeight="1">
      <c r="B16" s="2" t="s">
        <v>1</v>
      </c>
      <c r="C16" s="2">
        <v>33695</v>
      </c>
      <c r="D16" s="2">
        <v>85311</v>
      </c>
      <c r="E16" s="2">
        <v>153722</v>
      </c>
      <c r="F16" s="2">
        <f t="shared" si="0"/>
        <v>272728</v>
      </c>
    </row>
    <row r="17" spans="1:19" ht="15" customHeight="1">
      <c r="A17" s="1" t="s">
        <v>72</v>
      </c>
      <c r="B17" s="2" t="s">
        <v>11</v>
      </c>
      <c r="C17" s="2">
        <v>0</v>
      </c>
      <c r="D17" s="2">
        <v>0</v>
      </c>
      <c r="E17" s="2">
        <v>0</v>
      </c>
      <c r="F17" s="2">
        <f t="shared" si="0"/>
        <v>0</v>
      </c>
    </row>
    <row r="18" spans="1:19" ht="15" customHeight="1">
      <c r="B18" s="2" t="s">
        <v>1</v>
      </c>
      <c r="C18" s="2">
        <v>0</v>
      </c>
      <c r="D18" s="2">
        <v>61</v>
      </c>
      <c r="E18" s="2">
        <v>127</v>
      </c>
      <c r="F18" s="2">
        <f t="shared" si="0"/>
        <v>188</v>
      </c>
    </row>
    <row r="19" spans="1:19" ht="15" customHeight="1">
      <c r="A19" s="1" t="s">
        <v>73</v>
      </c>
      <c r="B19" s="2" t="s">
        <v>11</v>
      </c>
      <c r="C19" s="2">
        <v>165</v>
      </c>
      <c r="D19" s="2">
        <v>1</v>
      </c>
      <c r="E19" s="2">
        <v>0</v>
      </c>
      <c r="F19" s="2">
        <f t="shared" si="0"/>
        <v>166</v>
      </c>
    </row>
    <row r="20" spans="1:19" ht="15" customHeight="1">
      <c r="B20" s="2" t="s">
        <v>1</v>
      </c>
      <c r="C20" s="2">
        <v>118</v>
      </c>
      <c r="D20" s="2">
        <v>504</v>
      </c>
      <c r="E20" s="2">
        <v>695</v>
      </c>
      <c r="F20" s="2">
        <f t="shared" si="0"/>
        <v>1317</v>
      </c>
    </row>
    <row r="21" spans="1:19" ht="15" customHeight="1">
      <c r="A21" s="1" t="s">
        <v>74</v>
      </c>
      <c r="B21" s="2" t="s">
        <v>11</v>
      </c>
      <c r="C21" s="2">
        <v>0</v>
      </c>
      <c r="D21" s="2">
        <v>0</v>
      </c>
      <c r="E21" s="2">
        <v>0</v>
      </c>
      <c r="F21" s="2">
        <f t="shared" si="0"/>
        <v>0</v>
      </c>
    </row>
    <row r="22" spans="1:19" ht="15" customHeight="1">
      <c r="B22" s="2" t="s">
        <v>1</v>
      </c>
      <c r="C22" s="2">
        <v>7443</v>
      </c>
      <c r="D22" s="2">
        <v>5962</v>
      </c>
      <c r="E22" s="2">
        <v>14763</v>
      </c>
      <c r="F22" s="2">
        <f t="shared" si="0"/>
        <v>28168</v>
      </c>
    </row>
    <row r="23" spans="1:19" ht="15" customHeight="1">
      <c r="A23" s="1" t="s">
        <v>75</v>
      </c>
      <c r="B23" s="2" t="s">
        <v>11</v>
      </c>
      <c r="C23" s="2">
        <v>17</v>
      </c>
      <c r="D23" s="2">
        <v>0</v>
      </c>
      <c r="E23" s="2">
        <v>0</v>
      </c>
      <c r="F23" s="2">
        <f t="shared" si="0"/>
        <v>17</v>
      </c>
    </row>
    <row r="24" spans="1:19" ht="15" customHeight="1">
      <c r="B24" s="2" t="s">
        <v>1</v>
      </c>
      <c r="C24" s="2">
        <v>267</v>
      </c>
      <c r="D24" s="2">
        <v>2427</v>
      </c>
      <c r="E24" s="2">
        <v>4248</v>
      </c>
      <c r="F24" s="2">
        <f t="shared" si="0"/>
        <v>6942</v>
      </c>
    </row>
    <row r="25" spans="1:19" ht="15" customHeight="1">
      <c r="A25" s="1" t="s">
        <v>69</v>
      </c>
      <c r="B25" s="2" t="s">
        <v>11</v>
      </c>
      <c r="C25" s="2">
        <v>0</v>
      </c>
      <c r="D25" s="2">
        <v>9</v>
      </c>
      <c r="E25" s="2">
        <v>0</v>
      </c>
      <c r="F25" s="2">
        <f t="shared" si="0"/>
        <v>9</v>
      </c>
    </row>
    <row r="26" spans="1:19" ht="15" customHeight="1">
      <c r="B26" s="2" t="s">
        <v>1</v>
      </c>
      <c r="C26" s="2">
        <v>685</v>
      </c>
      <c r="D26" s="2">
        <v>1807</v>
      </c>
      <c r="E26" s="2">
        <v>2976</v>
      </c>
      <c r="F26" s="2">
        <f t="shared" si="0"/>
        <v>5468</v>
      </c>
    </row>
    <row r="27" spans="1:19" ht="15" customHeight="1">
      <c r="A27" s="15" t="s">
        <v>43</v>
      </c>
      <c r="B27" s="3"/>
      <c r="C27" s="3">
        <f>+C13+C15+C19+C21+C23+C25+C17</f>
        <v>679</v>
      </c>
      <c r="D27" s="3">
        <f t="shared" ref="D27:F27" si="1">+D13+D15+D19+D21+D23+D25+D17</f>
        <v>99</v>
      </c>
      <c r="E27" s="3">
        <f t="shared" si="1"/>
        <v>0</v>
      </c>
      <c r="F27" s="3">
        <f t="shared" si="1"/>
        <v>778</v>
      </c>
    </row>
    <row r="28" spans="1:19" ht="15" customHeight="1" thickBot="1">
      <c r="A28" s="16" t="s">
        <v>44</v>
      </c>
      <c r="B28" s="4"/>
      <c r="C28" s="4">
        <f>+C14+C16+C20+C22+C24+C26+C18</f>
        <v>47902</v>
      </c>
      <c r="D28" s="4">
        <f t="shared" ref="D28:F28" si="2">+D14+D16+D20+D22+D24+D26+D18</f>
        <v>99488</v>
      </c>
      <c r="E28" s="4">
        <f t="shared" si="2"/>
        <v>184775</v>
      </c>
      <c r="F28" s="4">
        <f t="shared" si="2"/>
        <v>332165</v>
      </c>
    </row>
    <row r="29" spans="1:19" ht="18.75" customHeight="1" thickTop="1">
      <c r="A29" s="2" t="s">
        <v>59</v>
      </c>
      <c r="B29" s="17"/>
      <c r="C29" s="17"/>
      <c r="D29" s="17"/>
      <c r="E29" s="17"/>
      <c r="F29" s="17"/>
    </row>
    <row r="30" spans="1:19" ht="15" customHeight="1">
      <c r="A30" s="1" t="s">
        <v>14</v>
      </c>
      <c r="F30" s="18"/>
    </row>
    <row r="31" spans="1:19" ht="15" customHeight="1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 customHeight="1">
      <c r="A32" s="40" t="s">
        <v>79</v>
      </c>
      <c r="B32" s="40"/>
      <c r="C32" s="40"/>
      <c r="D32" s="40"/>
      <c r="E32" s="40"/>
      <c r="F32" s="4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4" ht="15" customHeight="1">
      <c r="A33" s="42" t="s">
        <v>80</v>
      </c>
      <c r="C33" s="22"/>
      <c r="D33" s="22"/>
      <c r="E33" s="22"/>
    </row>
    <row r="34" spans="1:14" ht="15" customHeight="1"/>
    <row r="35" spans="1:14" ht="15" customHeight="1">
      <c r="A35" s="46" t="s">
        <v>17</v>
      </c>
      <c r="B35" s="46"/>
      <c r="C35" s="46"/>
      <c r="D35" s="46"/>
      <c r="E35" s="46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 customHeight="1">
      <c r="A36" s="44" t="s">
        <v>18</v>
      </c>
      <c r="B36" s="44"/>
      <c r="C36" s="44"/>
      <c r="D36" s="44"/>
      <c r="E36" s="4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 customHeight="1">
      <c r="A37" s="44" t="s">
        <v>19</v>
      </c>
      <c r="B37" s="44"/>
      <c r="C37" s="44"/>
      <c r="D37" s="44"/>
      <c r="E37" s="44"/>
      <c r="F37" s="22"/>
      <c r="G37" s="22"/>
      <c r="H37" s="22"/>
      <c r="I37" s="22"/>
      <c r="J37" s="22"/>
      <c r="K37" s="22"/>
      <c r="L37" s="22"/>
      <c r="M37" s="22"/>
      <c r="N37" s="22"/>
    </row>
    <row r="39" spans="1:14" ht="15" customHeight="1" thickBot="1">
      <c r="A39" s="13" t="s">
        <v>68</v>
      </c>
      <c r="B39" s="14" t="s">
        <v>39</v>
      </c>
      <c r="C39" s="14" t="s">
        <v>40</v>
      </c>
      <c r="D39" s="14" t="s">
        <v>41</v>
      </c>
      <c r="E39" s="14" t="s">
        <v>42</v>
      </c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 customHeight="1"/>
    <row r="41" spans="1:14" ht="15" customHeight="1">
      <c r="A41" s="12" t="s">
        <v>70</v>
      </c>
      <c r="B41" s="2">
        <v>66924000</v>
      </c>
      <c r="C41" s="2">
        <v>38566000</v>
      </c>
      <c r="D41" s="2">
        <v>85898999.999999896</v>
      </c>
      <c r="E41" s="2">
        <f>SUM(B41:D41)</f>
        <v>191388999.99999988</v>
      </c>
    </row>
    <row r="42" spans="1:14" ht="15" customHeight="1">
      <c r="A42" s="12" t="s">
        <v>71</v>
      </c>
      <c r="B42" s="2">
        <v>398948000</v>
      </c>
      <c r="C42" s="2">
        <v>941171000</v>
      </c>
      <c r="D42" s="2">
        <v>1680822000</v>
      </c>
      <c r="E42" s="2">
        <f t="shared" ref="E42:E47" si="3">SUM(B42:D42)</f>
        <v>3020941000</v>
      </c>
    </row>
    <row r="43" spans="1:14" ht="15" customHeight="1">
      <c r="A43" s="12" t="s">
        <v>72</v>
      </c>
      <c r="B43" s="2">
        <v>0</v>
      </c>
      <c r="C43" s="2">
        <v>3660000</v>
      </c>
      <c r="D43" s="2">
        <v>7680000</v>
      </c>
      <c r="E43" s="2">
        <f t="shared" si="3"/>
        <v>11340000</v>
      </c>
    </row>
    <row r="44" spans="1:14" ht="15" customHeight="1">
      <c r="A44" s="12" t="s">
        <v>73</v>
      </c>
      <c r="B44" s="2">
        <v>10260000</v>
      </c>
      <c r="C44" s="2">
        <v>31620000</v>
      </c>
      <c r="D44" s="2">
        <v>39840000</v>
      </c>
      <c r="E44" s="2">
        <f t="shared" si="3"/>
        <v>81720000</v>
      </c>
    </row>
    <row r="45" spans="1:14" ht="15" customHeight="1">
      <c r="A45" s="12" t="s">
        <v>74</v>
      </c>
      <c r="B45" s="2">
        <v>162860000</v>
      </c>
      <c r="C45" s="2">
        <v>100317000</v>
      </c>
      <c r="D45" s="2">
        <v>248370000</v>
      </c>
      <c r="E45" s="2">
        <f t="shared" si="3"/>
        <v>511547000</v>
      </c>
    </row>
    <row r="46" spans="1:14" ht="15" customHeight="1">
      <c r="A46" s="12" t="s">
        <v>75</v>
      </c>
      <c r="B46" s="2">
        <v>9800000</v>
      </c>
      <c r="C46" s="2">
        <v>94720000</v>
      </c>
      <c r="D46" s="2">
        <v>166720000</v>
      </c>
      <c r="E46" s="2">
        <f t="shared" si="3"/>
        <v>271240000</v>
      </c>
    </row>
    <row r="47" spans="1:14" ht="15" customHeight="1">
      <c r="A47" s="35" t="s">
        <v>69</v>
      </c>
      <c r="B47" s="2">
        <v>209424000</v>
      </c>
      <c r="C47" s="2">
        <v>148778000</v>
      </c>
      <c r="D47" s="2">
        <v>255876000</v>
      </c>
      <c r="E47" s="2">
        <f t="shared" si="3"/>
        <v>614078000</v>
      </c>
    </row>
    <row r="48" spans="1:14" ht="15" customHeight="1">
      <c r="A48" s="26"/>
    </row>
    <row r="49" spans="1:14" ht="15" customHeight="1" thickBot="1">
      <c r="A49" s="16" t="s">
        <v>20</v>
      </c>
      <c r="B49" s="4">
        <f>+SUM(B41:B47)</f>
        <v>858216000</v>
      </c>
      <c r="C49" s="4">
        <f t="shared" ref="C49:E49" si="4">+SUM(C41:C47)</f>
        <v>1358832000</v>
      </c>
      <c r="D49" s="4">
        <f t="shared" si="4"/>
        <v>2485207000</v>
      </c>
      <c r="E49" s="4">
        <f t="shared" si="4"/>
        <v>4702255000</v>
      </c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 customHeight="1" thickTop="1">
      <c r="A50" s="2" t="s">
        <v>61</v>
      </c>
    </row>
    <row r="51" spans="1:14">
      <c r="A51" s="2" t="s">
        <v>14</v>
      </c>
    </row>
    <row r="52" spans="1:14" ht="15" customHeight="1">
      <c r="A52" s="19" t="s">
        <v>83</v>
      </c>
    </row>
    <row r="53" spans="1:14" ht="15" customHeight="1">
      <c r="A53" s="2"/>
    </row>
    <row r="55" spans="1:14" ht="15" customHeight="1">
      <c r="A55" s="44" t="s">
        <v>22</v>
      </c>
      <c r="B55" s="44"/>
      <c r="C55" s="44"/>
      <c r="D55" s="44"/>
      <c r="E55" s="4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5" customHeight="1">
      <c r="A56" s="44" t="s">
        <v>18</v>
      </c>
      <c r="B56" s="44"/>
      <c r="C56" s="44"/>
      <c r="D56" s="44"/>
      <c r="E56" s="4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5" customHeight="1">
      <c r="A57" s="44" t="s">
        <v>19</v>
      </c>
      <c r="B57" s="44"/>
      <c r="C57" s="44"/>
      <c r="D57" s="44"/>
      <c r="E57" s="44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5" customHeight="1"/>
    <row r="59" spans="1:14" ht="15" customHeight="1" thickBot="1">
      <c r="A59" s="13" t="s">
        <v>23</v>
      </c>
      <c r="B59" s="14" t="s">
        <v>39</v>
      </c>
      <c r="C59" s="14" t="s">
        <v>40</v>
      </c>
      <c r="D59" s="14" t="s">
        <v>41</v>
      </c>
      <c r="E59" s="14" t="s">
        <v>42</v>
      </c>
      <c r="F59" s="25"/>
      <c r="G59" s="25"/>
      <c r="H59" s="25"/>
      <c r="I59" s="25"/>
      <c r="J59" s="25"/>
      <c r="K59" s="25"/>
      <c r="L59" s="25"/>
      <c r="M59" s="25"/>
      <c r="N59" s="25"/>
    </row>
    <row r="61" spans="1:14" ht="15" customHeight="1">
      <c r="A61" s="27" t="s">
        <v>24</v>
      </c>
      <c r="B61" s="2">
        <v>858216000</v>
      </c>
      <c r="C61" s="2">
        <v>1358832000</v>
      </c>
      <c r="D61" s="2">
        <v>2485207000</v>
      </c>
      <c r="E61" s="2">
        <f>SUM(B61:D61)</f>
        <v>4702255000</v>
      </c>
    </row>
    <row r="62" spans="1:14" ht="15" customHeight="1">
      <c r="A62" s="27"/>
    </row>
    <row r="65" spans="1:14" ht="15" customHeight="1" thickBot="1">
      <c r="A65" s="16" t="s">
        <v>20</v>
      </c>
      <c r="B65" s="4">
        <f>B61</f>
        <v>858216000</v>
      </c>
      <c r="C65" s="4">
        <f t="shared" ref="C65:E65" si="5">C61</f>
        <v>1358832000</v>
      </c>
      <c r="D65" s="4">
        <f t="shared" si="5"/>
        <v>2485207000</v>
      </c>
      <c r="E65" s="4">
        <f t="shared" si="5"/>
        <v>4702255000</v>
      </c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5" customHeight="1" thickTop="1">
      <c r="A66" s="2" t="s">
        <v>61</v>
      </c>
    </row>
    <row r="67" spans="1:14" ht="15" customHeight="1"/>
    <row r="69" spans="1:14" ht="15" customHeight="1">
      <c r="A69" s="44" t="s">
        <v>25</v>
      </c>
      <c r="B69" s="44"/>
      <c r="C69" s="44"/>
      <c r="D69" s="44"/>
      <c r="E69" s="4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5" customHeight="1">
      <c r="A70" s="44" t="s">
        <v>26</v>
      </c>
      <c r="B70" s="44"/>
      <c r="C70" s="44"/>
      <c r="D70" s="44"/>
      <c r="E70" s="44"/>
    </row>
    <row r="71" spans="1:14" ht="15" customHeight="1">
      <c r="A71" s="44" t="s">
        <v>19</v>
      </c>
      <c r="B71" s="44"/>
      <c r="C71" s="44"/>
      <c r="D71" s="44"/>
      <c r="E71" s="44"/>
      <c r="F71" s="22"/>
      <c r="G71" s="22"/>
      <c r="H71" s="22"/>
      <c r="I71" s="22"/>
      <c r="J71" s="22"/>
      <c r="K71" s="22"/>
      <c r="L71" s="22"/>
      <c r="M71" s="22"/>
      <c r="N71" s="22"/>
    </row>
    <row r="73" spans="1:14" ht="15.75" thickBot="1">
      <c r="A73" s="13" t="s">
        <v>23</v>
      </c>
      <c r="B73" s="14" t="s">
        <v>39</v>
      </c>
      <c r="C73" s="14" t="s">
        <v>40</v>
      </c>
      <c r="D73" s="14" t="s">
        <v>41</v>
      </c>
      <c r="E73" s="14" t="s">
        <v>42</v>
      </c>
      <c r="F73" s="25"/>
      <c r="G73" s="25"/>
      <c r="H73" s="25"/>
      <c r="I73" s="25"/>
      <c r="J73" s="25"/>
      <c r="K73" s="25"/>
      <c r="L73" s="25"/>
      <c r="M73" s="25"/>
      <c r="N73" s="25"/>
    </row>
    <row r="75" spans="1:14" ht="15" customHeight="1">
      <c r="A75" s="41" t="s">
        <v>84</v>
      </c>
      <c r="B75" s="2">
        <v>2120711629.4799995</v>
      </c>
      <c r="C75" s="2">
        <v>2594473855.0899997</v>
      </c>
      <c r="D75" s="2">
        <v>3410516947.25</v>
      </c>
      <c r="E75" s="2">
        <f>B75</f>
        <v>2120711629.4799995</v>
      </c>
    </row>
    <row r="76" spans="1:14" ht="15" customHeight="1">
      <c r="A76" s="41" t="s">
        <v>27</v>
      </c>
      <c r="B76" s="2">
        <v>1331978225.6100001</v>
      </c>
      <c r="C76" s="2">
        <v>2174875092.1599998</v>
      </c>
      <c r="D76" s="2">
        <v>288983494.88999999</v>
      </c>
      <c r="E76" s="2">
        <f>SUM(B76:D76)</f>
        <v>3795836812.6599998</v>
      </c>
      <c r="G76" s="43">
        <v>1331978225.6099999</v>
      </c>
      <c r="H76" s="43">
        <v>2174875092.1599998</v>
      </c>
      <c r="I76" s="43">
        <v>288983494.88999999</v>
      </c>
    </row>
    <row r="77" spans="1:14" ht="15" customHeight="1">
      <c r="A77" s="41" t="s">
        <v>85</v>
      </c>
      <c r="B77" s="2">
        <v>3452689855.0899997</v>
      </c>
      <c r="C77" s="2">
        <v>4769348947.25</v>
      </c>
      <c r="D77" s="2">
        <v>3699500442.1399999</v>
      </c>
      <c r="E77" s="2">
        <f>+E75+E76</f>
        <v>5916548442.1399994</v>
      </c>
    </row>
    <row r="78" spans="1:14" ht="15" customHeight="1">
      <c r="A78" s="41" t="s">
        <v>28</v>
      </c>
      <c r="B78" s="2">
        <v>858216000</v>
      </c>
      <c r="C78" s="2">
        <v>1358832000</v>
      </c>
      <c r="D78" s="2">
        <v>2485207000</v>
      </c>
      <c r="E78" s="2">
        <f>SUM(B78:D78)</f>
        <v>4702255000</v>
      </c>
    </row>
    <row r="79" spans="1:14" ht="15" customHeight="1">
      <c r="A79" s="41" t="s">
        <v>86</v>
      </c>
      <c r="B79" s="2">
        <v>2594473855.0899997</v>
      </c>
      <c r="C79" s="2">
        <v>3410516947.25</v>
      </c>
      <c r="D79" s="2">
        <v>1214293442.1399999</v>
      </c>
      <c r="E79" s="2">
        <f t="shared" ref="E79" si="6">+E77-E78</f>
        <v>1214293442.1399994</v>
      </c>
    </row>
    <row r="80" spans="1:14" ht="15" customHeight="1" thickBot="1">
      <c r="A80" s="4"/>
      <c r="B80" s="4"/>
      <c r="C80" s="4"/>
      <c r="D80" s="4"/>
      <c r="E80" s="4"/>
      <c r="F80" s="17"/>
      <c r="G80" s="17"/>
      <c r="H80" s="17"/>
      <c r="I80" s="17"/>
      <c r="J80" s="17"/>
      <c r="K80" s="17"/>
      <c r="L80" s="17"/>
      <c r="M80" s="17"/>
      <c r="N80" s="17"/>
    </row>
    <row r="81" spans="1:1" ht="15" customHeight="1" thickTop="1">
      <c r="A81" s="2" t="s">
        <v>61</v>
      </c>
    </row>
    <row r="89" spans="1:1" ht="18" customHeight="1">
      <c r="A89" s="39" t="s">
        <v>14</v>
      </c>
    </row>
    <row r="90" spans="1:1">
      <c r="A90" s="39" t="s">
        <v>87</v>
      </c>
    </row>
    <row r="91" spans="1:1">
      <c r="A91" s="39" t="s">
        <v>66</v>
      </c>
    </row>
    <row r="95" spans="1:1" ht="15" customHeight="1">
      <c r="A95" s="2"/>
    </row>
    <row r="96" spans="1:1" ht="15" customHeight="1">
      <c r="A96" s="2"/>
    </row>
    <row r="97" spans="1:1" ht="15" customHeight="1">
      <c r="A97" s="2"/>
    </row>
    <row r="98" spans="1:1" ht="15" customHeight="1"/>
    <row r="99" spans="1:1" ht="15" customHeight="1"/>
    <row r="101" spans="1:1" ht="15" customHeight="1">
      <c r="A101" s="2"/>
    </row>
  </sheetData>
  <mergeCells count="12">
    <mergeCell ref="A55:E55"/>
    <mergeCell ref="A1:F1"/>
    <mergeCell ref="A8:F8"/>
    <mergeCell ref="A9:F9"/>
    <mergeCell ref="A35:E35"/>
    <mergeCell ref="A36:E36"/>
    <mergeCell ref="A37:E37"/>
    <mergeCell ref="A56:E56"/>
    <mergeCell ref="A57:E57"/>
    <mergeCell ref="A69:E69"/>
    <mergeCell ref="A70:E70"/>
    <mergeCell ref="A71:E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8"/>
  <sheetViews>
    <sheetView topLeftCell="A58" workbookViewId="0">
      <selection activeCell="A90" sqref="A90"/>
    </sheetView>
  </sheetViews>
  <sheetFormatPr baseColWidth="10" defaultRowHeight="1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6">
      <c r="A1" s="44" t="s">
        <v>2</v>
      </c>
      <c r="B1" s="44"/>
      <c r="C1" s="44"/>
      <c r="D1" s="44"/>
      <c r="E1" s="44"/>
      <c r="F1" s="44"/>
    </row>
    <row r="2" spans="1:6">
      <c r="A2" s="5" t="s">
        <v>49</v>
      </c>
      <c r="B2" s="6" t="s">
        <v>48</v>
      </c>
      <c r="C2" s="6"/>
      <c r="D2" s="6"/>
      <c r="E2" s="6"/>
      <c r="F2" s="6"/>
    </row>
    <row r="3" spans="1:6">
      <c r="A3" s="5" t="s">
        <v>50</v>
      </c>
      <c r="B3" s="6" t="s">
        <v>51</v>
      </c>
      <c r="C3" s="6"/>
      <c r="D3" s="6"/>
      <c r="E3" s="6"/>
      <c r="F3" s="6"/>
    </row>
    <row r="4" spans="1:6">
      <c r="A4" s="5" t="s">
        <v>52</v>
      </c>
      <c r="B4" s="6" t="s">
        <v>48</v>
      </c>
      <c r="C4" s="6"/>
      <c r="D4" s="6"/>
      <c r="E4" s="6"/>
      <c r="F4" s="6"/>
    </row>
    <row r="5" spans="1:6">
      <c r="A5" s="5" t="s">
        <v>53</v>
      </c>
      <c r="B5" s="6" t="s">
        <v>64</v>
      </c>
      <c r="C5" s="6"/>
      <c r="D5" s="6"/>
      <c r="E5" s="6"/>
      <c r="F5" s="6"/>
    </row>
    <row r="6" spans="1:6">
      <c r="A6" s="5"/>
      <c r="B6" s="8"/>
      <c r="C6" s="9"/>
      <c r="D6" s="10"/>
      <c r="E6" s="10"/>
      <c r="F6" s="10"/>
    </row>
    <row r="7" spans="1:6">
      <c r="A7" s="11"/>
      <c r="B7" s="10"/>
      <c r="C7" s="10"/>
      <c r="D7" s="10"/>
      <c r="E7" s="10"/>
      <c r="F7" s="10"/>
    </row>
    <row r="8" spans="1:6">
      <c r="A8" s="44" t="s">
        <v>3</v>
      </c>
      <c r="B8" s="44"/>
      <c r="C8" s="44"/>
      <c r="D8" s="44"/>
      <c r="E8" s="44"/>
      <c r="F8" s="44"/>
    </row>
    <row r="9" spans="1:6">
      <c r="A9" s="44" t="s">
        <v>4</v>
      </c>
      <c r="B9" s="44"/>
      <c r="C9" s="44"/>
      <c r="D9" s="44"/>
      <c r="E9" s="44"/>
      <c r="F9" s="44"/>
    </row>
    <row r="10" spans="1:6">
      <c r="B10" s="12"/>
      <c r="C10" s="12"/>
    </row>
    <row r="11" spans="1:6" ht="15.75" thickBot="1">
      <c r="A11" s="13" t="s">
        <v>68</v>
      </c>
      <c r="B11" s="14" t="s">
        <v>5</v>
      </c>
      <c r="C11" s="14" t="s">
        <v>0</v>
      </c>
      <c r="D11" s="14" t="s">
        <v>32</v>
      </c>
      <c r="E11" s="14" t="s">
        <v>45</v>
      </c>
    </row>
    <row r="13" spans="1:6">
      <c r="A13" s="1" t="s">
        <v>70</v>
      </c>
      <c r="B13" s="2" t="s">
        <v>76</v>
      </c>
      <c r="C13" s="2">
        <f>'1T'!F13</f>
        <v>980</v>
      </c>
      <c r="D13" s="2">
        <f>'2T'!F13</f>
        <v>903</v>
      </c>
      <c r="E13" s="2">
        <f t="shared" ref="E13:E28" si="0">SUM(C13:D13)</f>
        <v>1883</v>
      </c>
    </row>
    <row r="14" spans="1:6">
      <c r="B14" s="2" t="s">
        <v>77</v>
      </c>
      <c r="C14" s="2">
        <f>'1T'!F14</f>
        <v>0</v>
      </c>
      <c r="D14" s="2">
        <f>'2T'!F14</f>
        <v>689</v>
      </c>
      <c r="E14" s="2">
        <f t="shared" si="0"/>
        <v>689</v>
      </c>
    </row>
    <row r="15" spans="1:6">
      <c r="A15" s="1" t="s">
        <v>71</v>
      </c>
      <c r="B15" s="2" t="s">
        <v>11</v>
      </c>
      <c r="C15" s="2">
        <f>'1T'!F15</f>
        <v>81628</v>
      </c>
      <c r="D15" s="2">
        <f>'2T'!F15</f>
        <v>0</v>
      </c>
      <c r="E15" s="2">
        <f t="shared" si="0"/>
        <v>81628</v>
      </c>
    </row>
    <row r="16" spans="1:6">
      <c r="B16" s="2" t="s">
        <v>1</v>
      </c>
      <c r="C16" s="2">
        <f>'1T'!F16</f>
        <v>71546</v>
      </c>
      <c r="D16" s="2">
        <f>'2T'!F16</f>
        <v>215633</v>
      </c>
      <c r="E16" s="2">
        <f t="shared" si="0"/>
        <v>287179</v>
      </c>
    </row>
    <row r="17" spans="1:19">
      <c r="A17" s="1" t="s">
        <v>72</v>
      </c>
      <c r="B17" s="2" t="s">
        <v>11</v>
      </c>
      <c r="C17" s="2">
        <f>'1T'!F19</f>
        <v>451</v>
      </c>
      <c r="D17" s="2">
        <f>'2T'!F19</f>
        <v>5</v>
      </c>
      <c r="E17" s="2">
        <f t="shared" si="0"/>
        <v>456</v>
      </c>
    </row>
    <row r="18" spans="1:19">
      <c r="B18" s="2" t="s">
        <v>1</v>
      </c>
      <c r="C18" s="2">
        <f>'1T'!F20</f>
        <v>255</v>
      </c>
      <c r="D18" s="2">
        <f>'2T'!F20</f>
        <v>880</v>
      </c>
      <c r="E18" s="2">
        <f t="shared" si="0"/>
        <v>1135</v>
      </c>
    </row>
    <row r="19" spans="1:19">
      <c r="A19" s="1" t="s">
        <v>73</v>
      </c>
      <c r="B19" s="2" t="s">
        <v>11</v>
      </c>
    </row>
    <row r="20" spans="1:19">
      <c r="B20" s="2" t="s">
        <v>1</v>
      </c>
    </row>
    <row r="21" spans="1:19">
      <c r="A21" s="1" t="s">
        <v>74</v>
      </c>
      <c r="B21" s="2" t="s">
        <v>11</v>
      </c>
      <c r="C21" s="2">
        <f>'1T'!F21</f>
        <v>7817</v>
      </c>
      <c r="D21" s="2">
        <f>'2T'!F21</f>
        <v>203</v>
      </c>
      <c r="E21" s="2">
        <f t="shared" si="0"/>
        <v>8020</v>
      </c>
    </row>
    <row r="22" spans="1:19">
      <c r="B22" s="2" t="s">
        <v>1</v>
      </c>
      <c r="C22" s="2">
        <f>'1T'!F22</f>
        <v>3631</v>
      </c>
      <c r="D22" s="2">
        <f>'2T'!F22</f>
        <v>17985</v>
      </c>
      <c r="E22" s="2">
        <f t="shared" si="0"/>
        <v>21616</v>
      </c>
    </row>
    <row r="23" spans="1:19">
      <c r="A23" s="1" t="s">
        <v>75</v>
      </c>
      <c r="B23" s="2" t="s">
        <v>11</v>
      </c>
      <c r="C23" s="2">
        <f>'1T'!F23</f>
        <v>2174</v>
      </c>
      <c r="D23" s="2">
        <f>'2T'!F23</f>
        <v>253</v>
      </c>
      <c r="E23" s="2">
        <f t="shared" si="0"/>
        <v>2427</v>
      </c>
    </row>
    <row r="24" spans="1:19">
      <c r="B24" s="2" t="s">
        <v>1</v>
      </c>
      <c r="C24" s="2">
        <f>'1T'!F24</f>
        <v>0</v>
      </c>
      <c r="D24" s="2">
        <f>'2T'!F24</f>
        <v>6498</v>
      </c>
      <c r="E24" s="2">
        <f t="shared" si="0"/>
        <v>6498</v>
      </c>
    </row>
    <row r="25" spans="1:19">
      <c r="A25" s="1" t="s">
        <v>69</v>
      </c>
      <c r="B25" s="2" t="s">
        <v>11</v>
      </c>
      <c r="C25" s="2">
        <f>'1T'!F25</f>
        <v>1443</v>
      </c>
      <c r="D25" s="2">
        <f>'2T'!F25</f>
        <v>287</v>
      </c>
      <c r="E25" s="2">
        <f t="shared" si="0"/>
        <v>1730</v>
      </c>
    </row>
    <row r="26" spans="1:19">
      <c r="B26" s="2" t="s">
        <v>1</v>
      </c>
      <c r="C26" s="2">
        <f>'1T'!F26</f>
        <v>0</v>
      </c>
      <c r="D26" s="2">
        <f>'2T'!F26</f>
        <v>4084</v>
      </c>
      <c r="E26" s="2">
        <f t="shared" si="0"/>
        <v>4084</v>
      </c>
    </row>
    <row r="27" spans="1:19">
      <c r="A27" s="15" t="s">
        <v>43</v>
      </c>
      <c r="B27" s="3"/>
      <c r="C27" s="3">
        <f>'1T'!F27</f>
        <v>94555</v>
      </c>
      <c r="D27" s="3">
        <f>'2T'!F27</f>
        <v>1651</v>
      </c>
      <c r="E27" s="3">
        <f t="shared" si="0"/>
        <v>96206</v>
      </c>
    </row>
    <row r="28" spans="1:19" ht="15.75" thickBot="1">
      <c r="A28" s="16" t="s">
        <v>44</v>
      </c>
      <c r="B28" s="4"/>
      <c r="C28" s="4">
        <f>'1T'!F28</f>
        <v>75512</v>
      </c>
      <c r="D28" s="4">
        <f>'2T'!F28</f>
        <v>245961</v>
      </c>
      <c r="E28" s="4">
        <f t="shared" si="0"/>
        <v>321473</v>
      </c>
    </row>
    <row r="29" spans="1:19" ht="15.75" thickTop="1">
      <c r="A29" s="2" t="s">
        <v>59</v>
      </c>
      <c r="B29" s="17"/>
      <c r="C29" s="17"/>
      <c r="D29" s="17"/>
      <c r="E29" s="17"/>
      <c r="F29" s="17"/>
    </row>
    <row r="30" spans="1:19">
      <c r="A30" s="1" t="s">
        <v>14</v>
      </c>
      <c r="F30" s="18"/>
    </row>
    <row r="31" spans="1:19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 customHeight="1">
      <c r="A32" s="45" t="s">
        <v>16</v>
      </c>
      <c r="B32" s="45"/>
      <c r="C32" s="45"/>
      <c r="D32" s="45"/>
      <c r="E32" s="45"/>
      <c r="F32" s="4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4">
      <c r="A33" s="21"/>
      <c r="C33" s="22"/>
      <c r="D33" s="22"/>
      <c r="E33" s="22"/>
    </row>
    <row r="35" spans="1:14">
      <c r="A35" s="46" t="s">
        <v>17</v>
      </c>
      <c r="B35" s="46"/>
      <c r="C35" s="46"/>
      <c r="D35" s="46"/>
      <c r="E35" s="46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44" t="s">
        <v>18</v>
      </c>
      <c r="B36" s="44"/>
      <c r="C36" s="44"/>
      <c r="D36" s="44"/>
      <c r="E36" s="44"/>
      <c r="F36" s="24"/>
      <c r="G36" s="24"/>
      <c r="H36" s="24"/>
      <c r="I36" s="24"/>
      <c r="J36" s="24"/>
      <c r="K36" s="24"/>
      <c r="L36" s="24"/>
      <c r="M36" s="24"/>
      <c r="N36" s="24"/>
    </row>
    <row r="37" spans="1:14">
      <c r="A37" s="44" t="s">
        <v>19</v>
      </c>
      <c r="B37" s="44"/>
      <c r="C37" s="44"/>
      <c r="D37" s="44"/>
      <c r="E37" s="44"/>
      <c r="F37" s="22"/>
      <c r="G37" s="22"/>
      <c r="H37" s="22"/>
      <c r="I37" s="22"/>
      <c r="J37" s="22"/>
      <c r="K37" s="22"/>
      <c r="L37" s="22"/>
      <c r="M37" s="22"/>
      <c r="N37" s="22"/>
    </row>
    <row r="39" spans="1:14" ht="15.75" thickBot="1">
      <c r="A39" s="13" t="s">
        <v>68</v>
      </c>
      <c r="B39" s="14" t="s">
        <v>0</v>
      </c>
      <c r="C39" s="14" t="s">
        <v>32</v>
      </c>
      <c r="D39" s="14" t="s">
        <v>45</v>
      </c>
      <c r="E39" s="25"/>
      <c r="F39" s="25"/>
      <c r="G39" s="25"/>
      <c r="H39" s="25"/>
      <c r="I39" s="25"/>
      <c r="J39" s="25"/>
      <c r="K39" s="25"/>
      <c r="L39" s="25"/>
    </row>
    <row r="41" spans="1:14">
      <c r="A41" s="12" t="s">
        <v>70</v>
      </c>
      <c r="B41" s="2">
        <f>'1T'!E41</f>
        <v>0</v>
      </c>
      <c r="C41" s="2">
        <f>'2T'!E41</f>
        <v>10340000</v>
      </c>
      <c r="D41" s="2">
        <f t="shared" ref="D41:D49" si="1">SUM(B41:C41)</f>
        <v>10340000</v>
      </c>
    </row>
    <row r="42" spans="1:14">
      <c r="A42" s="12" t="s">
        <v>71</v>
      </c>
      <c r="B42" s="2">
        <f>'1T'!E42</f>
        <v>1159752000</v>
      </c>
      <c r="C42" s="2">
        <f>'2T'!E42</f>
        <v>2506163000</v>
      </c>
      <c r="D42" s="2">
        <f t="shared" si="1"/>
        <v>3665915000</v>
      </c>
    </row>
    <row r="43" spans="1:14">
      <c r="A43" s="12" t="s">
        <v>72</v>
      </c>
      <c r="B43" s="2">
        <f>'1T'!E43</f>
        <v>6240000</v>
      </c>
      <c r="C43" s="2">
        <f>'2T'!E43</f>
        <v>12060000</v>
      </c>
      <c r="D43" s="2">
        <f t="shared" si="1"/>
        <v>18300000</v>
      </c>
    </row>
    <row r="44" spans="1:14">
      <c r="A44" s="12" t="s">
        <v>73</v>
      </c>
      <c r="B44" s="2">
        <f>'1T'!E44</f>
        <v>19800000</v>
      </c>
      <c r="C44" s="2">
        <f>'2T'!E44</f>
        <v>62100000</v>
      </c>
      <c r="D44" s="2">
        <f t="shared" si="1"/>
        <v>81900000</v>
      </c>
    </row>
    <row r="45" spans="1:14">
      <c r="A45" s="12" t="s">
        <v>74</v>
      </c>
      <c r="B45" s="2">
        <f>'1T'!E45</f>
        <v>77384000</v>
      </c>
      <c r="C45" s="2">
        <f>'2T'!E45</f>
        <v>430610000</v>
      </c>
      <c r="D45" s="2">
        <f t="shared" si="1"/>
        <v>507994000</v>
      </c>
    </row>
    <row r="46" spans="1:14">
      <c r="A46" s="12" t="s">
        <v>75</v>
      </c>
      <c r="B46" s="2">
        <f>'1T'!E46</f>
        <v>0</v>
      </c>
      <c r="C46" s="2">
        <f>'2T'!E46</f>
        <v>335800000</v>
      </c>
      <c r="D46" s="2">
        <f t="shared" si="1"/>
        <v>335800000</v>
      </c>
    </row>
    <row r="47" spans="1:14">
      <c r="A47" s="35" t="s">
        <v>69</v>
      </c>
    </row>
    <row r="48" spans="1:14">
      <c r="A48" s="26"/>
      <c r="B48" s="2">
        <f>'1T'!E47</f>
        <v>0</v>
      </c>
      <c r="C48" s="2">
        <f>'2T'!E48</f>
        <v>0</v>
      </c>
      <c r="D48" s="2">
        <f t="shared" si="1"/>
        <v>0</v>
      </c>
    </row>
    <row r="49" spans="1:14" ht="15.75" thickBot="1">
      <c r="A49" s="16" t="s">
        <v>20</v>
      </c>
      <c r="B49" s="16">
        <f>'1T'!E49</f>
        <v>1263176000</v>
      </c>
      <c r="C49" s="16">
        <f>'2T'!E49</f>
        <v>3978399000</v>
      </c>
      <c r="D49" s="16">
        <f t="shared" si="1"/>
        <v>5241575000</v>
      </c>
      <c r="E49" s="17"/>
      <c r="F49" s="17"/>
      <c r="G49" s="17"/>
      <c r="H49" s="17"/>
      <c r="I49" s="17"/>
      <c r="J49" s="17"/>
      <c r="K49" s="17"/>
      <c r="L49" s="17"/>
    </row>
    <row r="50" spans="1:14" ht="15.75" thickTop="1">
      <c r="A50" s="2" t="s">
        <v>57</v>
      </c>
    </row>
    <row r="51" spans="1:14">
      <c r="A51" s="2" t="s">
        <v>14</v>
      </c>
    </row>
    <row r="52" spans="1:14">
      <c r="A52" s="19" t="s">
        <v>21</v>
      </c>
    </row>
    <row r="53" spans="1:14">
      <c r="A53" s="2"/>
    </row>
    <row r="55" spans="1:14">
      <c r="A55" s="44" t="s">
        <v>22</v>
      </c>
      <c r="B55" s="44"/>
      <c r="C55" s="44"/>
      <c r="D55" s="44"/>
      <c r="E55" s="44"/>
      <c r="F55" s="24"/>
      <c r="G55" s="24"/>
      <c r="H55" s="24"/>
      <c r="I55" s="24"/>
      <c r="J55" s="24"/>
      <c r="K55" s="24"/>
      <c r="L55" s="24"/>
      <c r="M55" s="24"/>
      <c r="N55" s="24"/>
    </row>
    <row r="56" spans="1:14">
      <c r="A56" s="44" t="s">
        <v>18</v>
      </c>
      <c r="B56" s="44"/>
      <c r="C56" s="44"/>
      <c r="D56" s="44"/>
      <c r="E56" s="44"/>
      <c r="F56" s="24"/>
      <c r="G56" s="24"/>
      <c r="H56" s="24"/>
      <c r="I56" s="24"/>
      <c r="J56" s="24"/>
      <c r="K56" s="24"/>
      <c r="L56" s="24"/>
      <c r="M56" s="24"/>
      <c r="N56" s="24"/>
    </row>
    <row r="57" spans="1:14">
      <c r="A57" s="44" t="s">
        <v>19</v>
      </c>
      <c r="B57" s="44"/>
      <c r="C57" s="44"/>
      <c r="D57" s="44"/>
      <c r="E57" s="44"/>
      <c r="F57" s="22"/>
      <c r="G57" s="22"/>
      <c r="H57" s="22"/>
      <c r="I57" s="22"/>
      <c r="J57" s="22"/>
      <c r="K57" s="22"/>
      <c r="L57" s="22"/>
      <c r="M57" s="22"/>
      <c r="N57" s="22"/>
    </row>
    <row r="59" spans="1:14" ht="15.75" thickBot="1">
      <c r="A59" s="13" t="s">
        <v>23</v>
      </c>
      <c r="B59" s="14" t="s">
        <v>0</v>
      </c>
      <c r="C59" s="14" t="s">
        <v>32</v>
      </c>
      <c r="D59" s="14" t="s">
        <v>45</v>
      </c>
      <c r="E59" s="25"/>
      <c r="F59" s="25"/>
      <c r="G59" s="25"/>
      <c r="H59" s="25"/>
      <c r="I59" s="25"/>
      <c r="J59" s="25"/>
      <c r="K59" s="25"/>
      <c r="L59" s="25"/>
    </row>
    <row r="61" spans="1:14">
      <c r="A61" s="27" t="s">
        <v>24</v>
      </c>
      <c r="B61" s="2">
        <f>'1T'!E61</f>
        <v>1263176000</v>
      </c>
      <c r="C61" s="2">
        <f>'2T'!E61</f>
        <v>3978399000</v>
      </c>
      <c r="D61" s="2">
        <f>SUM(B61:C61)</f>
        <v>5241575000</v>
      </c>
    </row>
    <row r="62" spans="1:14">
      <c r="A62" s="27"/>
    </row>
    <row r="65" spans="1:14" ht="15.75" thickBot="1">
      <c r="A65" s="16" t="s">
        <v>20</v>
      </c>
      <c r="B65" s="4">
        <f>B61</f>
        <v>1263176000</v>
      </c>
      <c r="C65" s="4">
        <f t="shared" ref="C65:D65" si="2">C61</f>
        <v>3978399000</v>
      </c>
      <c r="D65" s="4">
        <f t="shared" si="2"/>
        <v>5241575000</v>
      </c>
      <c r="E65" s="17"/>
      <c r="F65" s="17"/>
      <c r="G65" s="17"/>
      <c r="H65" s="17"/>
      <c r="I65" s="17"/>
      <c r="J65" s="17"/>
      <c r="K65" s="17"/>
      <c r="L65" s="17"/>
    </row>
    <row r="66" spans="1:14" ht="15.75" thickTop="1">
      <c r="A66" s="2" t="s">
        <v>57</v>
      </c>
    </row>
    <row r="69" spans="1:14">
      <c r="A69" s="44" t="s">
        <v>25</v>
      </c>
      <c r="B69" s="44"/>
      <c r="C69" s="44"/>
      <c r="D69" s="44"/>
      <c r="E69" s="44"/>
      <c r="F69" s="24"/>
      <c r="G69" s="24"/>
      <c r="H69" s="24"/>
      <c r="I69" s="24"/>
      <c r="J69" s="24"/>
      <c r="K69" s="24"/>
      <c r="L69" s="24"/>
      <c r="M69" s="24"/>
      <c r="N69" s="24"/>
    </row>
    <row r="70" spans="1:14">
      <c r="A70" s="44" t="s">
        <v>26</v>
      </c>
      <c r="B70" s="44"/>
      <c r="C70" s="44"/>
      <c r="D70" s="44"/>
      <c r="E70" s="44"/>
    </row>
    <row r="71" spans="1:14">
      <c r="A71" s="44" t="s">
        <v>19</v>
      </c>
      <c r="B71" s="44"/>
      <c r="C71" s="44"/>
      <c r="D71" s="44"/>
      <c r="E71" s="44"/>
      <c r="F71" s="22"/>
      <c r="G71" s="22"/>
      <c r="H71" s="22"/>
      <c r="I71" s="22"/>
      <c r="J71" s="22"/>
      <c r="K71" s="22"/>
      <c r="L71" s="22"/>
      <c r="M71" s="22"/>
      <c r="N71" s="22"/>
    </row>
    <row r="73" spans="1:14" ht="15.75" thickBot="1">
      <c r="A73" s="13" t="s">
        <v>23</v>
      </c>
      <c r="B73" s="14" t="s">
        <v>0</v>
      </c>
      <c r="C73" s="14" t="s">
        <v>32</v>
      </c>
      <c r="D73" s="14" t="s">
        <v>45</v>
      </c>
      <c r="E73" s="25"/>
      <c r="F73" s="25"/>
      <c r="G73" s="25"/>
      <c r="H73" s="25"/>
      <c r="I73" s="25"/>
      <c r="J73" s="25"/>
      <c r="K73" s="25"/>
      <c r="L73" s="25"/>
    </row>
    <row r="75" spans="1:14">
      <c r="A75" s="41" t="s">
        <v>84</v>
      </c>
      <c r="B75" s="2">
        <f>'1T'!E75</f>
        <v>0</v>
      </c>
      <c r="C75" s="2">
        <f>'2T'!E75</f>
        <v>4778505860.3299999</v>
      </c>
      <c r="D75" s="2">
        <f>B75</f>
        <v>0</v>
      </c>
    </row>
    <row r="76" spans="1:14">
      <c r="A76" s="41" t="s">
        <v>27</v>
      </c>
      <c r="B76" s="2">
        <f>'1T'!E76</f>
        <v>6041681860.3299999</v>
      </c>
      <c r="C76" s="2">
        <f>'2T'!E76</f>
        <v>3349185653.6500001</v>
      </c>
      <c r="D76" s="2">
        <f>SUM(B76:C76)</f>
        <v>9390867513.9799995</v>
      </c>
    </row>
    <row r="77" spans="1:14">
      <c r="A77" s="41" t="s">
        <v>85</v>
      </c>
      <c r="B77" s="2">
        <f>'1T'!E77</f>
        <v>6041681860.3299999</v>
      </c>
      <c r="C77" s="2">
        <f>'2T'!E77</f>
        <v>8127691513.9799995</v>
      </c>
      <c r="D77" s="2">
        <f>SUM(D75:D76)</f>
        <v>9390867513.9799995</v>
      </c>
    </row>
    <row r="78" spans="1:14">
      <c r="A78" s="41" t="s">
        <v>28</v>
      </c>
      <c r="B78" s="2">
        <f>'1T'!E78</f>
        <v>1263176000</v>
      </c>
      <c r="C78" s="2">
        <f>'2T'!E78</f>
        <v>3978399000</v>
      </c>
      <c r="D78" s="2">
        <f>SUM(B78:C78)</f>
        <v>5241575000</v>
      </c>
    </row>
    <row r="79" spans="1:14">
      <c r="A79" s="41" t="s">
        <v>86</v>
      </c>
      <c r="B79" s="2">
        <f>'1T'!E79</f>
        <v>4778505860.3299999</v>
      </c>
      <c r="C79" s="2">
        <f>'2T'!E79</f>
        <v>4149292513.9799995</v>
      </c>
      <c r="D79" s="2">
        <f>+D77-D78</f>
        <v>4149292513.9799995</v>
      </c>
    </row>
    <row r="80" spans="1:14" ht="15.75" thickBot="1">
      <c r="A80" s="4"/>
      <c r="B80" s="4"/>
      <c r="C80" s="4"/>
      <c r="D80" s="4"/>
      <c r="E80" s="17"/>
      <c r="F80" s="17"/>
      <c r="G80" s="17"/>
      <c r="H80" s="17"/>
      <c r="I80" s="17"/>
      <c r="J80" s="17"/>
      <c r="K80" s="17"/>
      <c r="L80" s="17"/>
    </row>
    <row r="81" spans="1:1" ht="15.75" thickTop="1">
      <c r="A81" s="2" t="s">
        <v>57</v>
      </c>
    </row>
    <row r="89" spans="1:1">
      <c r="A89" s="39" t="s">
        <v>14</v>
      </c>
    </row>
    <row r="90" spans="1:1">
      <c r="A90" s="39" t="s">
        <v>87</v>
      </c>
    </row>
    <row r="91" spans="1:1">
      <c r="A91" s="39" t="s">
        <v>66</v>
      </c>
    </row>
    <row r="94" spans="1:1">
      <c r="A94" s="2"/>
    </row>
    <row r="96" spans="1:1" hidden="1"/>
    <row r="98" spans="1:1">
      <c r="A98" s="2"/>
    </row>
  </sheetData>
  <mergeCells count="13">
    <mergeCell ref="A55:E55"/>
    <mergeCell ref="A1:F1"/>
    <mergeCell ref="A8:F8"/>
    <mergeCell ref="A9:F9"/>
    <mergeCell ref="A32:F32"/>
    <mergeCell ref="A35:E35"/>
    <mergeCell ref="A36:E36"/>
    <mergeCell ref="A37:E37"/>
    <mergeCell ref="A56:E56"/>
    <mergeCell ref="A57:E57"/>
    <mergeCell ref="A69:E69"/>
    <mergeCell ref="A70:E70"/>
    <mergeCell ref="A71:E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9"/>
  <sheetViews>
    <sheetView workbookViewId="0">
      <selection activeCell="A100" sqref="A100"/>
    </sheetView>
  </sheetViews>
  <sheetFormatPr baseColWidth="10" defaultRowHeight="15"/>
  <cols>
    <col min="1" max="1" width="53.85546875" style="1" customWidth="1"/>
    <col min="2" max="2" width="31.28515625" style="2" bestFit="1" customWidth="1"/>
    <col min="3" max="4" width="16.7109375" style="2" bestFit="1" customWidth="1"/>
    <col min="5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6">
      <c r="A1" s="44" t="s">
        <v>2</v>
      </c>
      <c r="B1" s="44"/>
      <c r="C1" s="44"/>
      <c r="D1" s="44"/>
      <c r="E1" s="44"/>
      <c r="F1" s="44"/>
    </row>
    <row r="2" spans="1:6">
      <c r="A2" s="5" t="s">
        <v>49</v>
      </c>
      <c r="B2" s="6" t="s">
        <v>48</v>
      </c>
      <c r="C2" s="6"/>
      <c r="D2" s="6"/>
      <c r="E2" s="6"/>
      <c r="F2" s="6"/>
    </row>
    <row r="3" spans="1:6">
      <c r="A3" s="5" t="s">
        <v>50</v>
      </c>
      <c r="B3" s="6" t="s">
        <v>51</v>
      </c>
      <c r="C3" s="6"/>
      <c r="D3" s="6"/>
      <c r="E3" s="6"/>
      <c r="F3" s="6"/>
    </row>
    <row r="4" spans="1:6">
      <c r="A4" s="5" t="s">
        <v>52</v>
      </c>
      <c r="B4" s="6" t="s">
        <v>48</v>
      </c>
      <c r="C4" s="6"/>
      <c r="D4" s="6"/>
      <c r="E4" s="6"/>
      <c r="F4" s="6"/>
    </row>
    <row r="5" spans="1:6">
      <c r="A5" s="5" t="s">
        <v>53</v>
      </c>
      <c r="B5" s="6" t="s">
        <v>65</v>
      </c>
      <c r="C5" s="6"/>
      <c r="D5" s="6"/>
      <c r="E5" s="6"/>
      <c r="F5" s="6"/>
    </row>
    <row r="6" spans="1:6">
      <c r="A6" s="5"/>
      <c r="B6" s="8"/>
      <c r="C6" s="9"/>
      <c r="D6" s="10"/>
      <c r="E6" s="10"/>
      <c r="F6" s="10"/>
    </row>
    <row r="7" spans="1:6">
      <c r="A7" s="11"/>
      <c r="B7" s="10"/>
      <c r="C7" s="10"/>
      <c r="D7" s="10"/>
      <c r="E7" s="10"/>
      <c r="F7" s="10"/>
    </row>
    <row r="8" spans="1:6">
      <c r="A8" s="44" t="s">
        <v>3</v>
      </c>
      <c r="B8" s="44"/>
      <c r="C8" s="44"/>
      <c r="D8" s="44"/>
      <c r="E8" s="44"/>
      <c r="F8" s="44"/>
    </row>
    <row r="9" spans="1:6">
      <c r="A9" s="44" t="s">
        <v>4</v>
      </c>
      <c r="B9" s="44"/>
      <c r="C9" s="44"/>
      <c r="D9" s="44"/>
      <c r="E9" s="44"/>
      <c r="F9" s="44"/>
    </row>
    <row r="10" spans="1:6">
      <c r="B10" s="12"/>
      <c r="C10" s="12"/>
    </row>
    <row r="11" spans="1:6" ht="15.75" thickBot="1">
      <c r="A11" s="13" t="s">
        <v>68</v>
      </c>
      <c r="B11" s="14" t="s">
        <v>5</v>
      </c>
      <c r="C11" s="14" t="s">
        <v>0</v>
      </c>
      <c r="D11" s="14" t="s">
        <v>32</v>
      </c>
      <c r="E11" s="14" t="s">
        <v>36</v>
      </c>
      <c r="F11" s="14" t="s">
        <v>46</v>
      </c>
    </row>
    <row r="13" spans="1:6">
      <c r="A13" s="1" t="s">
        <v>70</v>
      </c>
      <c r="B13" s="2" t="s">
        <v>76</v>
      </c>
      <c r="C13" s="2">
        <f>'1T'!F13</f>
        <v>980</v>
      </c>
      <c r="D13" s="2">
        <f>'2T'!F13</f>
        <v>903</v>
      </c>
      <c r="E13" s="2">
        <f>'3T'!F13</f>
        <v>2996</v>
      </c>
      <c r="F13" s="2">
        <f t="shared" ref="F13:F28" si="0">SUM(C13:E13)</f>
        <v>4879</v>
      </c>
    </row>
    <row r="14" spans="1:6">
      <c r="B14" s="2" t="s">
        <v>77</v>
      </c>
      <c r="C14" s="2">
        <f>'1T'!F14</f>
        <v>0</v>
      </c>
      <c r="D14" s="2">
        <f>'2T'!F14</f>
        <v>689</v>
      </c>
      <c r="E14" s="2">
        <f>'3T'!F14</f>
        <v>14044</v>
      </c>
      <c r="F14" s="2">
        <f t="shared" si="0"/>
        <v>14733</v>
      </c>
    </row>
    <row r="15" spans="1:6">
      <c r="A15" s="1" t="s">
        <v>71</v>
      </c>
      <c r="B15" s="2" t="s">
        <v>11</v>
      </c>
      <c r="C15" s="2">
        <f>'1T'!F15</f>
        <v>81628</v>
      </c>
      <c r="D15" s="2">
        <f>'2T'!F15</f>
        <v>0</v>
      </c>
      <c r="E15" s="2">
        <f>'3T'!F15</f>
        <v>0</v>
      </c>
      <c r="F15" s="2">
        <f t="shared" si="0"/>
        <v>81628</v>
      </c>
    </row>
    <row r="16" spans="1:6">
      <c r="B16" s="2" t="s">
        <v>1</v>
      </c>
      <c r="C16" s="2">
        <f>'1T'!F16</f>
        <v>71546</v>
      </c>
      <c r="D16" s="2">
        <f>'2T'!F16</f>
        <v>215633</v>
      </c>
      <c r="E16" s="2">
        <f>'3T'!F16</f>
        <v>364536</v>
      </c>
      <c r="F16" s="2">
        <f t="shared" si="0"/>
        <v>651715</v>
      </c>
    </row>
    <row r="17" spans="1:19">
      <c r="A17" s="1" t="s">
        <v>72</v>
      </c>
      <c r="B17" s="2" t="s">
        <v>11</v>
      </c>
      <c r="C17" s="2">
        <f>'1T'!F19</f>
        <v>451</v>
      </c>
      <c r="D17" s="2">
        <f>'2T'!F19</f>
        <v>5</v>
      </c>
      <c r="E17" s="2">
        <f>'3T'!F19</f>
        <v>3</v>
      </c>
      <c r="F17" s="2">
        <f t="shared" si="0"/>
        <v>459</v>
      </c>
    </row>
    <row r="18" spans="1:19">
      <c r="B18" s="2" t="s">
        <v>1</v>
      </c>
      <c r="C18" s="2">
        <f>'1T'!F20</f>
        <v>255</v>
      </c>
      <c r="D18" s="2">
        <f>'2T'!F20</f>
        <v>880</v>
      </c>
      <c r="E18" s="2">
        <f>'3T'!F20</f>
        <v>1661</v>
      </c>
      <c r="F18" s="2">
        <f t="shared" si="0"/>
        <v>2796</v>
      </c>
    </row>
    <row r="19" spans="1:19">
      <c r="A19" s="1" t="s">
        <v>73</v>
      </c>
      <c r="B19" s="2" t="s">
        <v>11</v>
      </c>
    </row>
    <row r="20" spans="1:19">
      <c r="B20" s="2" t="s">
        <v>1</v>
      </c>
    </row>
    <row r="21" spans="1:19">
      <c r="A21" s="1" t="s">
        <v>74</v>
      </c>
      <c r="B21" s="2" t="s">
        <v>11</v>
      </c>
      <c r="C21" s="2">
        <f>'1T'!F21</f>
        <v>7817</v>
      </c>
      <c r="D21" s="2">
        <f>'2T'!F21</f>
        <v>203</v>
      </c>
      <c r="E21" s="2">
        <f>'3T'!F21</f>
        <v>32</v>
      </c>
      <c r="F21" s="2">
        <f t="shared" si="0"/>
        <v>8052</v>
      </c>
    </row>
    <row r="22" spans="1:19">
      <c r="B22" s="2" t="s">
        <v>1</v>
      </c>
      <c r="C22" s="2">
        <f>'1T'!F22</f>
        <v>3631</v>
      </c>
      <c r="D22" s="2">
        <f>'2T'!F22</f>
        <v>17985</v>
      </c>
      <c r="E22" s="2">
        <f>'3T'!F22</f>
        <v>34522</v>
      </c>
      <c r="F22" s="2">
        <f t="shared" si="0"/>
        <v>56138</v>
      </c>
    </row>
    <row r="23" spans="1:19">
      <c r="A23" s="1" t="s">
        <v>75</v>
      </c>
      <c r="B23" s="2" t="s">
        <v>11</v>
      </c>
      <c r="C23" s="2">
        <f>'1T'!F23</f>
        <v>2174</v>
      </c>
      <c r="D23" s="2">
        <f>'2T'!F23</f>
        <v>253</v>
      </c>
      <c r="E23" s="2">
        <f>'3T'!F23</f>
        <v>170</v>
      </c>
      <c r="F23" s="2">
        <f t="shared" si="0"/>
        <v>2597</v>
      </c>
    </row>
    <row r="24" spans="1:19">
      <c r="B24" s="2" t="s">
        <v>1</v>
      </c>
      <c r="C24" s="2">
        <f>'1T'!F24</f>
        <v>0</v>
      </c>
      <c r="D24" s="2">
        <f>'2T'!F24</f>
        <v>6498</v>
      </c>
      <c r="E24" s="2">
        <f>'3T'!F24</f>
        <v>8886</v>
      </c>
      <c r="F24" s="2">
        <f t="shared" si="0"/>
        <v>15384</v>
      </c>
    </row>
    <row r="25" spans="1:19">
      <c r="A25" s="1" t="s">
        <v>69</v>
      </c>
      <c r="B25" s="2" t="s">
        <v>11</v>
      </c>
      <c r="C25" s="2">
        <f>'1T'!F25</f>
        <v>1443</v>
      </c>
      <c r="D25" s="2">
        <f>'2T'!F25</f>
        <v>287</v>
      </c>
      <c r="E25" s="2">
        <f>'3T'!F25</f>
        <v>561</v>
      </c>
      <c r="F25" s="2">
        <f t="shared" si="0"/>
        <v>2291</v>
      </c>
    </row>
    <row r="26" spans="1:19">
      <c r="B26" s="2" t="s">
        <v>1</v>
      </c>
      <c r="C26" s="2">
        <f>'1T'!F26</f>
        <v>0</v>
      </c>
      <c r="D26" s="2">
        <f>'2T'!F26</f>
        <v>4084</v>
      </c>
      <c r="E26" s="2">
        <f>'3T'!F26</f>
        <v>5060</v>
      </c>
      <c r="F26" s="2">
        <f t="shared" si="0"/>
        <v>9144</v>
      </c>
    </row>
    <row r="27" spans="1:19">
      <c r="A27" s="15" t="s">
        <v>43</v>
      </c>
      <c r="B27" s="3"/>
      <c r="C27" s="3">
        <f>'1T'!F27</f>
        <v>94555</v>
      </c>
      <c r="D27" s="3">
        <f>'2T'!F27</f>
        <v>1651</v>
      </c>
      <c r="E27" s="3">
        <f>'3T'!F27</f>
        <v>3763</v>
      </c>
      <c r="F27" s="3">
        <f t="shared" si="0"/>
        <v>99969</v>
      </c>
    </row>
    <row r="28" spans="1:19" ht="15.75" thickBot="1">
      <c r="A28" s="16" t="s">
        <v>44</v>
      </c>
      <c r="B28" s="4"/>
      <c r="C28" s="4">
        <f>'1T'!F28</f>
        <v>75512</v>
      </c>
      <c r="D28" s="4">
        <f>'2T'!F28</f>
        <v>245961</v>
      </c>
      <c r="E28" s="4">
        <f>'3T'!F28</f>
        <v>428955</v>
      </c>
      <c r="F28" s="4">
        <f t="shared" si="0"/>
        <v>750428</v>
      </c>
    </row>
    <row r="29" spans="1:19" ht="15.75" thickTop="1">
      <c r="A29" s="2" t="s">
        <v>59</v>
      </c>
      <c r="B29" s="17"/>
      <c r="C29" s="17"/>
      <c r="D29" s="17"/>
      <c r="E29" s="17"/>
      <c r="F29" s="17"/>
    </row>
    <row r="30" spans="1:19">
      <c r="A30" s="1" t="s">
        <v>14</v>
      </c>
      <c r="F30" s="18"/>
    </row>
    <row r="31" spans="1:19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 customHeight="1">
      <c r="A32" s="45" t="s">
        <v>16</v>
      </c>
      <c r="B32" s="45"/>
      <c r="C32" s="45"/>
      <c r="D32" s="45"/>
      <c r="E32" s="45"/>
      <c r="F32" s="4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4">
      <c r="A33" s="21"/>
      <c r="C33" s="22"/>
      <c r="D33" s="22"/>
      <c r="E33" s="22"/>
    </row>
    <row r="35" spans="1:14">
      <c r="A35" s="46" t="s">
        <v>17</v>
      </c>
      <c r="B35" s="46"/>
      <c r="C35" s="46"/>
      <c r="D35" s="46"/>
      <c r="E35" s="46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44" t="s">
        <v>18</v>
      </c>
      <c r="B36" s="44"/>
      <c r="C36" s="44"/>
      <c r="D36" s="44"/>
      <c r="E36" s="44"/>
      <c r="F36" s="24"/>
      <c r="G36" s="24"/>
      <c r="H36" s="24"/>
      <c r="I36" s="24"/>
      <c r="J36" s="24"/>
      <c r="K36" s="24"/>
      <c r="L36" s="24"/>
      <c r="M36" s="24"/>
      <c r="N36" s="24"/>
    </row>
    <row r="37" spans="1:14">
      <c r="A37" s="44" t="s">
        <v>19</v>
      </c>
      <c r="B37" s="44"/>
      <c r="C37" s="44"/>
      <c r="D37" s="44"/>
      <c r="E37" s="44"/>
      <c r="F37" s="22"/>
      <c r="G37" s="22"/>
      <c r="H37" s="22"/>
      <c r="I37" s="22"/>
      <c r="J37" s="22"/>
      <c r="K37" s="22"/>
      <c r="L37" s="22"/>
      <c r="M37" s="22"/>
      <c r="N37" s="22"/>
    </row>
    <row r="39" spans="1:14" ht="15.75" thickBot="1">
      <c r="A39" s="13" t="s">
        <v>68</v>
      </c>
      <c r="B39" s="14" t="s">
        <v>0</v>
      </c>
      <c r="C39" s="14" t="s">
        <v>32</v>
      </c>
      <c r="D39" s="14" t="s">
        <v>36</v>
      </c>
      <c r="E39" s="14" t="s">
        <v>46</v>
      </c>
      <c r="F39" s="25"/>
      <c r="G39" s="25"/>
      <c r="H39" s="25"/>
      <c r="I39" s="25"/>
      <c r="J39" s="25"/>
      <c r="K39" s="25"/>
      <c r="L39" s="25"/>
      <c r="M39" s="25"/>
    </row>
    <row r="41" spans="1:14">
      <c r="A41" s="12" t="s">
        <v>70</v>
      </c>
      <c r="B41" s="2">
        <f>'1T'!E41</f>
        <v>0</v>
      </c>
      <c r="C41" s="2">
        <f>'2T'!E41</f>
        <v>10340000</v>
      </c>
      <c r="D41" s="2">
        <f>'3T'!E41</f>
        <v>107569000</v>
      </c>
      <c r="E41" s="2">
        <f t="shared" ref="E41:E49" si="1">SUM(B41:D41)</f>
        <v>117909000</v>
      </c>
    </row>
    <row r="42" spans="1:14">
      <c r="A42" s="12" t="s">
        <v>71</v>
      </c>
      <c r="B42" s="2">
        <f>'1T'!E42</f>
        <v>1159752000</v>
      </c>
      <c r="C42" s="2">
        <f>'2T'!E42</f>
        <v>2506163000</v>
      </c>
      <c r="D42" s="2">
        <f>'3T'!E42</f>
        <v>3917111000</v>
      </c>
      <c r="E42" s="2">
        <f t="shared" si="1"/>
        <v>7583026000</v>
      </c>
    </row>
    <row r="43" spans="1:14">
      <c r="A43" s="12" t="s">
        <v>72</v>
      </c>
      <c r="B43" s="2">
        <f>'1T'!E43</f>
        <v>6240000</v>
      </c>
      <c r="C43" s="2">
        <f>'2T'!E43</f>
        <v>12060000</v>
      </c>
      <c r="D43" s="2">
        <f>'3T'!E43</f>
        <v>14760000</v>
      </c>
      <c r="E43" s="2">
        <f t="shared" si="1"/>
        <v>33060000</v>
      </c>
    </row>
    <row r="44" spans="1:14">
      <c r="A44" s="12" t="s">
        <v>73</v>
      </c>
      <c r="B44" s="2">
        <f>'1T'!E44</f>
        <v>19800000</v>
      </c>
      <c r="C44" s="2">
        <f>'2T'!E44</f>
        <v>62100000</v>
      </c>
      <c r="D44" s="2">
        <f>'3T'!E44</f>
        <v>119340000</v>
      </c>
      <c r="E44" s="2">
        <f t="shared" si="1"/>
        <v>201240000</v>
      </c>
    </row>
    <row r="45" spans="1:14">
      <c r="A45" s="12" t="s">
        <v>74</v>
      </c>
      <c r="B45" s="2">
        <f>'1T'!E45</f>
        <v>77384000</v>
      </c>
      <c r="C45" s="2">
        <f>'2T'!E45</f>
        <v>430610000</v>
      </c>
      <c r="D45" s="2">
        <f>'3T'!E45</f>
        <v>564859000</v>
      </c>
      <c r="E45" s="2">
        <f t="shared" si="1"/>
        <v>1072853000</v>
      </c>
    </row>
    <row r="46" spans="1:14">
      <c r="A46" s="12" t="s">
        <v>75</v>
      </c>
      <c r="B46" s="2">
        <f>'1T'!E46</f>
        <v>0</v>
      </c>
      <c r="C46" s="2">
        <f>'2T'!E46</f>
        <v>335800000</v>
      </c>
      <c r="D46" s="2">
        <f>'3T'!E46</f>
        <v>377040000</v>
      </c>
      <c r="E46" s="2">
        <f t="shared" si="1"/>
        <v>712840000</v>
      </c>
    </row>
    <row r="47" spans="1:14">
      <c r="A47" s="35" t="s">
        <v>69</v>
      </c>
    </row>
    <row r="48" spans="1:14">
      <c r="A48" s="26"/>
    </row>
    <row r="49" spans="1:14" ht="15.75" thickBot="1">
      <c r="A49" s="16" t="s">
        <v>20</v>
      </c>
      <c r="B49" s="16">
        <f>'1T'!E49</f>
        <v>1263176000</v>
      </c>
      <c r="C49" s="16">
        <f>'2T'!E49</f>
        <v>3978399000</v>
      </c>
      <c r="D49" s="16">
        <f>'3T'!E49</f>
        <v>5518382000</v>
      </c>
      <c r="E49" s="16">
        <f t="shared" si="1"/>
        <v>10759957000</v>
      </c>
      <c r="F49" s="17"/>
      <c r="G49" s="17"/>
      <c r="H49" s="17"/>
      <c r="I49" s="17"/>
      <c r="J49" s="17"/>
      <c r="K49" s="17"/>
      <c r="L49" s="17"/>
      <c r="M49" s="17"/>
    </row>
    <row r="50" spans="1:14" ht="15.75" thickTop="1">
      <c r="A50" s="2" t="s">
        <v>57</v>
      </c>
    </row>
    <row r="51" spans="1:14">
      <c r="A51" s="2" t="s">
        <v>14</v>
      </c>
    </row>
    <row r="52" spans="1:14">
      <c r="A52" s="19" t="s">
        <v>21</v>
      </c>
    </row>
    <row r="53" spans="1:14">
      <c r="A53" s="2"/>
    </row>
    <row r="55" spans="1:14">
      <c r="A55" s="44" t="s">
        <v>22</v>
      </c>
      <c r="B55" s="44"/>
      <c r="C55" s="44"/>
      <c r="D55" s="44"/>
      <c r="E55" s="44"/>
      <c r="F55" s="24"/>
      <c r="G55" s="24"/>
      <c r="H55" s="24"/>
      <c r="I55" s="24"/>
      <c r="J55" s="24"/>
      <c r="K55" s="24"/>
      <c r="L55" s="24"/>
      <c r="M55" s="24"/>
      <c r="N55" s="24"/>
    </row>
    <row r="56" spans="1:14">
      <c r="A56" s="44" t="s">
        <v>18</v>
      </c>
      <c r="B56" s="44"/>
      <c r="C56" s="44"/>
      <c r="D56" s="44"/>
      <c r="E56" s="44"/>
      <c r="F56" s="24"/>
      <c r="G56" s="24"/>
      <c r="H56" s="24"/>
      <c r="I56" s="24"/>
      <c r="J56" s="24"/>
      <c r="K56" s="24"/>
      <c r="L56" s="24"/>
      <c r="M56" s="24"/>
      <c r="N56" s="24"/>
    </row>
    <row r="57" spans="1:14">
      <c r="A57" s="44" t="s">
        <v>19</v>
      </c>
      <c r="B57" s="44"/>
      <c r="C57" s="44"/>
      <c r="D57" s="44"/>
      <c r="E57" s="44"/>
      <c r="F57" s="22"/>
      <c r="G57" s="22"/>
      <c r="H57" s="22"/>
      <c r="I57" s="22"/>
      <c r="J57" s="22"/>
      <c r="K57" s="22"/>
      <c r="L57" s="22"/>
      <c r="M57" s="22"/>
      <c r="N57" s="22"/>
    </row>
    <row r="59" spans="1:14" ht="15.75" thickBot="1">
      <c r="A59" s="13" t="s">
        <v>23</v>
      </c>
      <c r="B59" s="14" t="s">
        <v>0</v>
      </c>
      <c r="C59" s="14" t="s">
        <v>32</v>
      </c>
      <c r="D59" s="14" t="s">
        <v>36</v>
      </c>
      <c r="E59" s="14" t="s">
        <v>46</v>
      </c>
      <c r="F59" s="25"/>
      <c r="G59" s="25"/>
      <c r="H59" s="25"/>
      <c r="I59" s="25"/>
      <c r="J59" s="25"/>
      <c r="K59" s="25"/>
      <c r="L59" s="25"/>
      <c r="M59" s="25"/>
    </row>
    <row r="61" spans="1:14">
      <c r="A61" s="27" t="s">
        <v>24</v>
      </c>
      <c r="B61" s="2">
        <f>'1T'!E61</f>
        <v>1263176000</v>
      </c>
      <c r="C61" s="2">
        <f>'2T'!E61</f>
        <v>3978399000</v>
      </c>
      <c r="D61" s="2">
        <f>'3T'!E61</f>
        <v>5518382000</v>
      </c>
      <c r="E61" s="2">
        <f>SUM(B61:D61)</f>
        <v>10759957000</v>
      </c>
    </row>
    <row r="62" spans="1:14">
      <c r="A62" s="27"/>
    </row>
    <row r="65" spans="1:14" ht="15.75" thickBot="1">
      <c r="A65" s="16" t="s">
        <v>20</v>
      </c>
      <c r="B65" s="4">
        <f>B61</f>
        <v>1263176000</v>
      </c>
      <c r="C65" s="4">
        <f t="shared" ref="C65:E65" si="2">C61</f>
        <v>3978399000</v>
      </c>
      <c r="D65" s="4">
        <f t="shared" si="2"/>
        <v>5518382000</v>
      </c>
      <c r="E65" s="4">
        <f t="shared" si="2"/>
        <v>10759957000</v>
      </c>
      <c r="F65" s="17"/>
      <c r="G65" s="17"/>
      <c r="H65" s="17"/>
      <c r="I65" s="17"/>
      <c r="J65" s="17"/>
      <c r="K65" s="17"/>
      <c r="L65" s="17"/>
      <c r="M65" s="17"/>
    </row>
    <row r="66" spans="1:14" ht="15.75" thickTop="1">
      <c r="A66" s="2" t="s">
        <v>57</v>
      </c>
    </row>
    <row r="69" spans="1:14">
      <c r="A69" s="44" t="s">
        <v>25</v>
      </c>
      <c r="B69" s="44"/>
      <c r="C69" s="44"/>
      <c r="D69" s="44"/>
      <c r="E69" s="44"/>
      <c r="F69" s="24"/>
      <c r="G69" s="24"/>
      <c r="H69" s="24"/>
      <c r="I69" s="24"/>
      <c r="J69" s="24"/>
      <c r="K69" s="24"/>
      <c r="L69" s="24"/>
      <c r="M69" s="24"/>
      <c r="N69" s="24"/>
    </row>
    <row r="70" spans="1:14">
      <c r="A70" s="44" t="s">
        <v>26</v>
      </c>
      <c r="B70" s="44"/>
      <c r="C70" s="44"/>
      <c r="D70" s="44"/>
      <c r="E70" s="44"/>
    </row>
    <row r="71" spans="1:14">
      <c r="A71" s="44" t="s">
        <v>19</v>
      </c>
      <c r="B71" s="44"/>
      <c r="C71" s="44"/>
      <c r="D71" s="44"/>
      <c r="E71" s="44"/>
      <c r="F71" s="22"/>
      <c r="G71" s="22"/>
      <c r="H71" s="22"/>
      <c r="I71" s="22"/>
      <c r="J71" s="22"/>
      <c r="K71" s="22"/>
      <c r="L71" s="22"/>
      <c r="M71" s="22"/>
      <c r="N71" s="22"/>
    </row>
    <row r="73" spans="1:14" ht="15.75" thickBot="1">
      <c r="A73" s="13" t="s">
        <v>23</v>
      </c>
      <c r="B73" s="14" t="s">
        <v>0</v>
      </c>
      <c r="C73" s="14" t="s">
        <v>32</v>
      </c>
      <c r="D73" s="14" t="s">
        <v>36</v>
      </c>
      <c r="E73" s="14" t="s">
        <v>46</v>
      </c>
      <c r="F73" s="25"/>
      <c r="G73" s="25"/>
      <c r="H73" s="25"/>
      <c r="I73" s="25"/>
      <c r="J73" s="25"/>
      <c r="K73" s="25"/>
      <c r="L73" s="25"/>
      <c r="M73" s="25"/>
    </row>
    <row r="75" spans="1:14">
      <c r="A75" s="41" t="s">
        <v>84</v>
      </c>
      <c r="B75" s="2">
        <f>'1T'!E75</f>
        <v>0</v>
      </c>
      <c r="C75" s="2">
        <f>'2T'!E75</f>
        <v>4778505860.3299999</v>
      </c>
      <c r="D75" s="2">
        <f>'3T'!E75</f>
        <v>4149292513.9799995</v>
      </c>
      <c r="E75" s="2">
        <f>B75</f>
        <v>0</v>
      </c>
    </row>
    <row r="76" spans="1:14">
      <c r="A76" s="41" t="s">
        <v>27</v>
      </c>
      <c r="B76" s="2">
        <f>'1T'!E76</f>
        <v>6041681860.3299999</v>
      </c>
      <c r="C76" s="2">
        <f>'2T'!E76</f>
        <v>3349185653.6500001</v>
      </c>
      <c r="D76" s="2">
        <f>'3T'!E76</f>
        <v>3489801115.5</v>
      </c>
      <c r="E76" s="2">
        <f>SUM(B76:D76)</f>
        <v>12880668629.48</v>
      </c>
    </row>
    <row r="77" spans="1:14">
      <c r="A77" s="41" t="s">
        <v>85</v>
      </c>
      <c r="B77" s="2">
        <f>'1T'!E77</f>
        <v>6041681860.3299999</v>
      </c>
      <c r="C77" s="2">
        <f>'2T'!E77</f>
        <v>8127691513.9799995</v>
      </c>
      <c r="D77" s="2">
        <f>'3T'!E77</f>
        <v>7639093629.4799995</v>
      </c>
      <c r="E77" s="2">
        <f>SUM(E75:E76)</f>
        <v>12880668629.48</v>
      </c>
    </row>
    <row r="78" spans="1:14">
      <c r="A78" s="41" t="s">
        <v>28</v>
      </c>
      <c r="B78" s="2">
        <f>'1T'!E78</f>
        <v>1263176000</v>
      </c>
      <c r="C78" s="2">
        <f>'2T'!E78</f>
        <v>3978399000</v>
      </c>
      <c r="D78" s="2">
        <f>'3T'!E78</f>
        <v>5518382000</v>
      </c>
      <c r="E78" s="2">
        <f>SUM(B78:D78)</f>
        <v>10759957000</v>
      </c>
    </row>
    <row r="79" spans="1:14">
      <c r="A79" s="41" t="s">
        <v>86</v>
      </c>
      <c r="B79" s="2">
        <f>'1T'!E79</f>
        <v>4778505860.3299999</v>
      </c>
      <c r="C79" s="2">
        <f>'2T'!E79</f>
        <v>4149292513.9799995</v>
      </c>
      <c r="D79" s="2">
        <f>'3T'!E79</f>
        <v>2120711629.4799995</v>
      </c>
      <c r="E79" s="2">
        <f>+E77-E78</f>
        <v>2120711629.4799995</v>
      </c>
    </row>
    <row r="80" spans="1:14" ht="15.75" thickBot="1">
      <c r="A80" s="4"/>
      <c r="B80" s="4"/>
      <c r="C80" s="4"/>
      <c r="D80" s="4"/>
      <c r="E80" s="4"/>
      <c r="F80" s="17"/>
      <c r="G80" s="17"/>
      <c r="H80" s="17"/>
      <c r="I80" s="17"/>
      <c r="J80" s="17"/>
      <c r="K80" s="17"/>
      <c r="L80" s="17"/>
      <c r="M80" s="17"/>
    </row>
    <row r="81" spans="1:1" ht="15.75" thickTop="1">
      <c r="A81" s="2" t="s">
        <v>57</v>
      </c>
    </row>
    <row r="89" spans="1:1">
      <c r="A89" s="39" t="s">
        <v>14</v>
      </c>
    </row>
    <row r="90" spans="1:1">
      <c r="A90" s="39" t="s">
        <v>87</v>
      </c>
    </row>
    <row r="91" spans="1:1">
      <c r="A91" s="39" t="s">
        <v>66</v>
      </c>
    </row>
    <row r="95" spans="1:1">
      <c r="A95" s="2"/>
    </row>
    <row r="97" spans="1:1" hidden="1"/>
    <row r="99" spans="1:1">
      <c r="A99" s="2"/>
    </row>
  </sheetData>
  <mergeCells count="13">
    <mergeCell ref="A55:E55"/>
    <mergeCell ref="A1:F1"/>
    <mergeCell ref="A8:F8"/>
    <mergeCell ref="A9:F9"/>
    <mergeCell ref="A32:F32"/>
    <mergeCell ref="A35:E35"/>
    <mergeCell ref="A36:E36"/>
    <mergeCell ref="A37:E37"/>
    <mergeCell ref="A56:E56"/>
    <mergeCell ref="A57:E57"/>
    <mergeCell ref="A69:E69"/>
    <mergeCell ref="A70:E70"/>
    <mergeCell ref="A71:E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1"/>
  <sheetViews>
    <sheetView zoomScale="80" zoomScaleNormal="80" workbookViewId="0">
      <selection activeCell="C92" sqref="C92"/>
    </sheetView>
  </sheetViews>
  <sheetFormatPr baseColWidth="10" defaultRowHeight="1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7">
      <c r="A1" s="44" t="s">
        <v>2</v>
      </c>
      <c r="B1" s="44"/>
      <c r="C1" s="44"/>
      <c r="D1" s="44"/>
      <c r="E1" s="44"/>
      <c r="F1" s="44"/>
    </row>
    <row r="2" spans="1:7">
      <c r="A2" s="5" t="s">
        <v>49</v>
      </c>
      <c r="B2" s="6" t="s">
        <v>48</v>
      </c>
      <c r="C2" s="6"/>
      <c r="D2" s="6"/>
      <c r="E2" s="6"/>
      <c r="F2" s="6"/>
    </row>
    <row r="3" spans="1:7">
      <c r="A3" s="5" t="s">
        <v>50</v>
      </c>
      <c r="B3" s="6" t="s">
        <v>51</v>
      </c>
      <c r="C3" s="6"/>
      <c r="D3" s="6"/>
      <c r="E3" s="6"/>
      <c r="F3" s="6"/>
    </row>
    <row r="4" spans="1:7">
      <c r="A4" s="5" t="s">
        <v>52</v>
      </c>
      <c r="B4" s="6" t="s">
        <v>48</v>
      </c>
      <c r="C4" s="6"/>
      <c r="D4" s="6"/>
      <c r="E4" s="6"/>
      <c r="F4" s="6"/>
    </row>
    <row r="5" spans="1:7">
      <c r="A5" s="5" t="s">
        <v>53</v>
      </c>
      <c r="B5" s="7">
        <v>2012</v>
      </c>
      <c r="C5" s="6"/>
      <c r="D5" s="6"/>
      <c r="E5" s="6"/>
      <c r="F5" s="6"/>
    </row>
    <row r="6" spans="1:7">
      <c r="A6" s="5"/>
      <c r="B6" s="8"/>
      <c r="C6" s="9"/>
      <c r="D6" s="10"/>
      <c r="E6" s="10"/>
      <c r="F6" s="10"/>
    </row>
    <row r="7" spans="1:7">
      <c r="A7" s="11"/>
      <c r="B7" s="10"/>
      <c r="C7" s="10"/>
      <c r="D7" s="10"/>
      <c r="E7" s="10"/>
      <c r="F7" s="10"/>
    </row>
    <row r="8" spans="1:7">
      <c r="A8" s="44" t="s">
        <v>3</v>
      </c>
      <c r="B8" s="44"/>
      <c r="C8" s="44"/>
      <c r="D8" s="44"/>
      <c r="E8" s="44"/>
      <c r="F8" s="44"/>
    </row>
    <row r="9" spans="1:7">
      <c r="A9" s="44" t="s">
        <v>4</v>
      </c>
      <c r="B9" s="44"/>
      <c r="C9" s="44"/>
      <c r="D9" s="44"/>
      <c r="E9" s="44"/>
      <c r="F9" s="44"/>
    </row>
    <row r="10" spans="1:7">
      <c r="B10" s="12"/>
      <c r="C10" s="12"/>
    </row>
    <row r="11" spans="1:7" ht="15.75" thickBot="1">
      <c r="A11" s="13" t="s">
        <v>68</v>
      </c>
      <c r="B11" s="14" t="s">
        <v>5</v>
      </c>
      <c r="C11" s="14" t="s">
        <v>0</v>
      </c>
      <c r="D11" s="14" t="s">
        <v>32</v>
      </c>
      <c r="E11" s="14" t="s">
        <v>36</v>
      </c>
      <c r="F11" s="14" t="s">
        <v>42</v>
      </c>
      <c r="G11" s="14" t="s">
        <v>47</v>
      </c>
    </row>
    <row r="13" spans="1:7">
      <c r="A13" s="1" t="s">
        <v>70</v>
      </c>
      <c r="B13" s="2" t="s">
        <v>76</v>
      </c>
      <c r="C13" s="2">
        <f>'1T'!F13</f>
        <v>980</v>
      </c>
      <c r="D13" s="2">
        <f>'2T'!F13</f>
        <v>903</v>
      </c>
      <c r="E13" s="2">
        <f>'3T'!F13</f>
        <v>2996</v>
      </c>
      <c r="F13" s="2">
        <f>'4T'!F13</f>
        <v>586</v>
      </c>
      <c r="G13" s="2">
        <f>SUM(C13:F13)</f>
        <v>5465</v>
      </c>
    </row>
    <row r="14" spans="1:7">
      <c r="B14" s="2" t="s">
        <v>77</v>
      </c>
      <c r="C14" s="2">
        <f>'1T'!F14</f>
        <v>0</v>
      </c>
      <c r="D14" s="2">
        <f>'2T'!F14</f>
        <v>689</v>
      </c>
      <c r="E14" s="2">
        <f>'3T'!F14</f>
        <v>14044</v>
      </c>
      <c r="F14" s="2">
        <f>'4T'!F14</f>
        <v>17354</v>
      </c>
      <c r="G14" s="2">
        <f t="shared" ref="G14:G28" si="0">SUM(C14:F14)</f>
        <v>32087</v>
      </c>
    </row>
    <row r="15" spans="1:7">
      <c r="A15" s="1" t="s">
        <v>71</v>
      </c>
      <c r="B15" s="2" t="s">
        <v>11</v>
      </c>
      <c r="C15" s="2">
        <f>'1T'!F15</f>
        <v>81628</v>
      </c>
      <c r="D15" s="2">
        <f>'2T'!F15</f>
        <v>0</v>
      </c>
      <c r="E15" s="2">
        <f>'3T'!F15</f>
        <v>0</v>
      </c>
      <c r="F15" s="2">
        <f>'4T'!F15</f>
        <v>0</v>
      </c>
      <c r="G15" s="2">
        <f t="shared" si="0"/>
        <v>81628</v>
      </c>
    </row>
    <row r="16" spans="1:7">
      <c r="B16" s="2" t="s">
        <v>1</v>
      </c>
      <c r="C16" s="2">
        <f>'1T'!F16</f>
        <v>71546</v>
      </c>
      <c r="D16" s="2">
        <f>'2T'!F16</f>
        <v>215633</v>
      </c>
      <c r="E16" s="2">
        <f>'3T'!F16</f>
        <v>364536</v>
      </c>
      <c r="F16" s="2">
        <f>'4T'!F16</f>
        <v>272728</v>
      </c>
      <c r="G16" s="2">
        <f t="shared" si="0"/>
        <v>924443</v>
      </c>
    </row>
    <row r="17" spans="1:19">
      <c r="A17" s="1" t="s">
        <v>72</v>
      </c>
      <c r="B17" s="2" t="s">
        <v>11</v>
      </c>
      <c r="C17" s="2">
        <f>'1T'!F19</f>
        <v>451</v>
      </c>
      <c r="D17" s="2">
        <f>'2T'!F19</f>
        <v>5</v>
      </c>
      <c r="E17" s="2">
        <f>'3T'!F19</f>
        <v>3</v>
      </c>
      <c r="F17" s="2">
        <f>'4T'!F19</f>
        <v>166</v>
      </c>
      <c r="G17" s="2">
        <f t="shared" si="0"/>
        <v>625</v>
      </c>
    </row>
    <row r="18" spans="1:19">
      <c r="B18" s="2" t="s">
        <v>1</v>
      </c>
      <c r="C18" s="2">
        <f>'1T'!F20</f>
        <v>255</v>
      </c>
      <c r="D18" s="2">
        <f>'2T'!F20</f>
        <v>880</v>
      </c>
      <c r="E18" s="2">
        <f>'3T'!F20</f>
        <v>1661</v>
      </c>
      <c r="F18" s="2">
        <f>'4T'!F20</f>
        <v>1317</v>
      </c>
      <c r="G18" s="2">
        <f t="shared" si="0"/>
        <v>4113</v>
      </c>
    </row>
    <row r="19" spans="1:19">
      <c r="A19" s="1" t="s">
        <v>73</v>
      </c>
      <c r="B19" s="2" t="s">
        <v>11</v>
      </c>
    </row>
    <row r="20" spans="1:19">
      <c r="B20" s="2" t="s">
        <v>1</v>
      </c>
    </row>
    <row r="21" spans="1:19">
      <c r="A21" s="1" t="s">
        <v>74</v>
      </c>
      <c r="B21" s="2" t="s">
        <v>11</v>
      </c>
      <c r="C21" s="2">
        <f>'1T'!F21</f>
        <v>7817</v>
      </c>
      <c r="D21" s="2">
        <f>'2T'!F21</f>
        <v>203</v>
      </c>
      <c r="E21" s="2">
        <f>'3T'!F21</f>
        <v>32</v>
      </c>
      <c r="F21" s="2">
        <f>'4T'!F21</f>
        <v>0</v>
      </c>
      <c r="G21" s="2">
        <f t="shared" si="0"/>
        <v>8052</v>
      </c>
    </row>
    <row r="22" spans="1:19">
      <c r="B22" s="2" t="s">
        <v>1</v>
      </c>
      <c r="C22" s="2">
        <f>'1T'!F22</f>
        <v>3631</v>
      </c>
      <c r="D22" s="2">
        <f>'2T'!F22</f>
        <v>17985</v>
      </c>
      <c r="E22" s="2">
        <f>'3T'!F22</f>
        <v>34522</v>
      </c>
      <c r="F22" s="2">
        <f>'4T'!F22</f>
        <v>28168</v>
      </c>
      <c r="G22" s="2">
        <f t="shared" si="0"/>
        <v>84306</v>
      </c>
    </row>
    <row r="23" spans="1:19">
      <c r="A23" s="1" t="s">
        <v>75</v>
      </c>
      <c r="B23" s="2" t="s">
        <v>11</v>
      </c>
      <c r="C23" s="2">
        <f>'1T'!F23</f>
        <v>2174</v>
      </c>
      <c r="D23" s="2">
        <f>'2T'!F23</f>
        <v>253</v>
      </c>
      <c r="E23" s="2">
        <f>'3T'!F23</f>
        <v>170</v>
      </c>
      <c r="F23" s="2">
        <f>'4T'!F23</f>
        <v>17</v>
      </c>
      <c r="G23" s="2">
        <f t="shared" si="0"/>
        <v>2614</v>
      </c>
    </row>
    <row r="24" spans="1:19">
      <c r="B24" s="2" t="s">
        <v>1</v>
      </c>
      <c r="C24" s="2">
        <f>'1T'!F24</f>
        <v>0</v>
      </c>
      <c r="D24" s="2">
        <f>'2T'!F24</f>
        <v>6498</v>
      </c>
      <c r="E24" s="2">
        <f>'3T'!F24</f>
        <v>8886</v>
      </c>
      <c r="F24" s="2">
        <f>'4T'!F24</f>
        <v>6942</v>
      </c>
      <c r="G24" s="2">
        <f t="shared" si="0"/>
        <v>22326</v>
      </c>
    </row>
    <row r="25" spans="1:19">
      <c r="A25" s="1" t="s">
        <v>69</v>
      </c>
      <c r="B25" s="2" t="s">
        <v>11</v>
      </c>
      <c r="C25" s="2">
        <f>'1T'!F25</f>
        <v>1443</v>
      </c>
      <c r="D25" s="2">
        <f>'2T'!F25</f>
        <v>287</v>
      </c>
      <c r="E25" s="2">
        <f>'3T'!F25</f>
        <v>561</v>
      </c>
      <c r="F25" s="2">
        <f>'4T'!F25</f>
        <v>9</v>
      </c>
      <c r="G25" s="2">
        <f t="shared" si="0"/>
        <v>2300</v>
      </c>
    </row>
    <row r="26" spans="1:19">
      <c r="B26" s="2" t="s">
        <v>1</v>
      </c>
      <c r="C26" s="2">
        <f>'1T'!F26</f>
        <v>0</v>
      </c>
      <c r="D26" s="2">
        <f>'2T'!F26</f>
        <v>4084</v>
      </c>
      <c r="E26" s="2">
        <f>'3T'!F26</f>
        <v>5060</v>
      </c>
      <c r="F26" s="2">
        <f>'4T'!F26</f>
        <v>5468</v>
      </c>
      <c r="G26" s="2">
        <f t="shared" si="0"/>
        <v>14612</v>
      </c>
    </row>
    <row r="27" spans="1:19">
      <c r="A27" s="15" t="s">
        <v>43</v>
      </c>
      <c r="B27" s="3"/>
      <c r="C27" s="3">
        <f>'1T'!F27</f>
        <v>94555</v>
      </c>
      <c r="D27" s="3">
        <f>'2T'!F27</f>
        <v>1651</v>
      </c>
      <c r="E27" s="3">
        <f>'3T'!F27</f>
        <v>3763</v>
      </c>
      <c r="F27" s="3">
        <f>'4T'!F27</f>
        <v>778</v>
      </c>
      <c r="G27" s="3">
        <f t="shared" si="0"/>
        <v>100747</v>
      </c>
    </row>
    <row r="28" spans="1:19" ht="15.75" thickBot="1">
      <c r="A28" s="16" t="s">
        <v>44</v>
      </c>
      <c r="B28" s="4"/>
      <c r="C28" s="4">
        <f>'1T'!F28</f>
        <v>75512</v>
      </c>
      <c r="D28" s="4">
        <f>'2T'!F28</f>
        <v>245961</v>
      </c>
      <c r="E28" s="4">
        <f>'3T'!F28</f>
        <v>428955</v>
      </c>
      <c r="F28" s="4">
        <f>'4T'!F28</f>
        <v>332165</v>
      </c>
      <c r="G28" s="4">
        <f t="shared" si="0"/>
        <v>1082593</v>
      </c>
    </row>
    <row r="29" spans="1:19" ht="15.75" thickTop="1">
      <c r="A29" s="2" t="s">
        <v>59</v>
      </c>
      <c r="B29" s="17"/>
      <c r="C29" s="17"/>
      <c r="D29" s="17"/>
      <c r="E29" s="17"/>
      <c r="F29" s="17"/>
    </row>
    <row r="30" spans="1:19">
      <c r="A30" s="1" t="s">
        <v>14</v>
      </c>
      <c r="F30" s="18"/>
    </row>
    <row r="31" spans="1:19">
      <c r="A31" s="19" t="s">
        <v>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45" t="s">
        <v>16</v>
      </c>
      <c r="B32" s="45"/>
      <c r="C32" s="45"/>
      <c r="D32" s="45"/>
      <c r="E32" s="45"/>
      <c r="F32" s="4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4">
      <c r="A33" s="21"/>
      <c r="C33" s="22"/>
      <c r="D33" s="22"/>
      <c r="E33" s="22"/>
    </row>
    <row r="35" spans="1:14">
      <c r="A35" s="46" t="s">
        <v>17</v>
      </c>
      <c r="B35" s="46"/>
      <c r="C35" s="46"/>
      <c r="D35" s="46"/>
      <c r="E35" s="46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44" t="s">
        <v>18</v>
      </c>
      <c r="B36" s="44"/>
      <c r="C36" s="44"/>
      <c r="D36" s="44"/>
      <c r="E36" s="44"/>
      <c r="F36" s="24"/>
      <c r="G36" s="24"/>
      <c r="H36" s="24"/>
      <c r="I36" s="24"/>
      <c r="J36" s="24"/>
      <c r="K36" s="24"/>
      <c r="L36" s="24"/>
      <c r="M36" s="24"/>
      <c r="N36" s="24"/>
    </row>
    <row r="37" spans="1:14">
      <c r="A37" s="44" t="s">
        <v>19</v>
      </c>
      <c r="B37" s="44"/>
      <c r="C37" s="44"/>
      <c r="D37" s="44"/>
      <c r="E37" s="44"/>
      <c r="F37" s="22"/>
      <c r="G37" s="22"/>
      <c r="H37" s="22"/>
      <c r="I37" s="22"/>
      <c r="J37" s="22"/>
      <c r="K37" s="22"/>
      <c r="L37" s="22"/>
      <c r="M37" s="22"/>
      <c r="N37" s="22"/>
    </row>
    <row r="39" spans="1:14" ht="15.75" thickBot="1">
      <c r="A39" s="13" t="s">
        <v>68</v>
      </c>
      <c r="B39" s="14" t="s">
        <v>0</v>
      </c>
      <c r="C39" s="14" t="s">
        <v>32</v>
      </c>
      <c r="D39" s="14" t="s">
        <v>36</v>
      </c>
      <c r="E39" s="14" t="s">
        <v>42</v>
      </c>
      <c r="F39" s="14" t="s">
        <v>47</v>
      </c>
      <c r="G39" s="25"/>
      <c r="H39" s="25"/>
      <c r="I39" s="25"/>
      <c r="J39" s="25"/>
      <c r="K39" s="25"/>
      <c r="L39" s="25"/>
      <c r="M39" s="25"/>
      <c r="N39" s="25"/>
    </row>
    <row r="41" spans="1:14">
      <c r="A41" s="12" t="s">
        <v>70</v>
      </c>
      <c r="B41" s="2">
        <f>'1T'!E41</f>
        <v>0</v>
      </c>
      <c r="C41" s="2">
        <f>'2T'!E41</f>
        <v>10340000</v>
      </c>
      <c r="D41" s="2">
        <f>'3T'!E41</f>
        <v>107569000</v>
      </c>
      <c r="E41" s="2">
        <f>'4T'!E41</f>
        <v>191388999.99999988</v>
      </c>
      <c r="F41" s="2">
        <f>SUM(B41:E41)</f>
        <v>309297999.99999988</v>
      </c>
    </row>
    <row r="42" spans="1:14">
      <c r="A42" s="12" t="s">
        <v>71</v>
      </c>
      <c r="B42" s="2">
        <f>'1T'!E42</f>
        <v>1159752000</v>
      </c>
      <c r="C42" s="2">
        <f>'2T'!E42</f>
        <v>2506163000</v>
      </c>
      <c r="D42" s="2">
        <f>'3T'!E42</f>
        <v>3917111000</v>
      </c>
      <c r="E42" s="2">
        <f>'4T'!E42</f>
        <v>3020941000</v>
      </c>
      <c r="F42" s="2">
        <f t="shared" ref="F42:F49" si="1">SUM(B42:E42)</f>
        <v>10603967000</v>
      </c>
    </row>
    <row r="43" spans="1:14">
      <c r="A43" s="12" t="s">
        <v>72</v>
      </c>
      <c r="B43" s="2">
        <f>'1T'!E43</f>
        <v>6240000</v>
      </c>
      <c r="C43" s="2">
        <f>'2T'!E43</f>
        <v>12060000</v>
      </c>
      <c r="D43" s="2">
        <f>'3T'!E43</f>
        <v>14760000</v>
      </c>
      <c r="E43" s="2">
        <f>'4T'!E43</f>
        <v>11340000</v>
      </c>
      <c r="F43" s="2">
        <f t="shared" si="1"/>
        <v>44400000</v>
      </c>
    </row>
    <row r="44" spans="1:14">
      <c r="A44" s="12" t="s">
        <v>73</v>
      </c>
      <c r="B44" s="2">
        <f>'1T'!E44</f>
        <v>19800000</v>
      </c>
      <c r="C44" s="2">
        <f>'2T'!E44</f>
        <v>62100000</v>
      </c>
      <c r="D44" s="2">
        <f>'3T'!E44</f>
        <v>119340000</v>
      </c>
      <c r="E44" s="2">
        <f>'4T'!E44</f>
        <v>81720000</v>
      </c>
      <c r="F44" s="2">
        <f t="shared" si="1"/>
        <v>282960000</v>
      </c>
    </row>
    <row r="45" spans="1:14">
      <c r="A45" s="12" t="s">
        <v>74</v>
      </c>
      <c r="B45" s="2">
        <f>'1T'!E45</f>
        <v>77384000</v>
      </c>
      <c r="C45" s="2">
        <f>'2T'!E45</f>
        <v>430610000</v>
      </c>
      <c r="D45" s="2">
        <f>'3T'!E45</f>
        <v>564859000</v>
      </c>
      <c r="E45" s="2">
        <f>'4T'!E45</f>
        <v>511547000</v>
      </c>
      <c r="F45" s="2">
        <f t="shared" si="1"/>
        <v>1584400000</v>
      </c>
    </row>
    <row r="46" spans="1:14">
      <c r="A46" s="12" t="s">
        <v>75</v>
      </c>
      <c r="B46" s="2">
        <f>'1T'!E46</f>
        <v>0</v>
      </c>
      <c r="C46" s="2">
        <f>'2T'!E46</f>
        <v>335800000</v>
      </c>
      <c r="D46" s="2">
        <f>'3T'!E46</f>
        <v>377040000</v>
      </c>
      <c r="E46" s="2">
        <f>'4T'!E46</f>
        <v>271240000</v>
      </c>
      <c r="F46" s="2">
        <f t="shared" si="1"/>
        <v>984080000</v>
      </c>
    </row>
    <row r="47" spans="1:14">
      <c r="A47" s="35" t="s">
        <v>69</v>
      </c>
    </row>
    <row r="48" spans="1:14">
      <c r="A48" s="26"/>
      <c r="B48" s="2">
        <f>'1T'!E47</f>
        <v>0</v>
      </c>
      <c r="C48" s="2">
        <f>'2T'!E48</f>
        <v>0</v>
      </c>
      <c r="D48" s="2">
        <f>'3T'!E48</f>
        <v>0</v>
      </c>
      <c r="E48" s="2">
        <f>'4T'!E48</f>
        <v>0</v>
      </c>
      <c r="F48" s="2">
        <f t="shared" si="1"/>
        <v>0</v>
      </c>
    </row>
    <row r="49" spans="1:14" ht="15.75" thickBot="1">
      <c r="A49" s="16" t="s">
        <v>20</v>
      </c>
      <c r="B49" s="16">
        <f>'1T'!E49</f>
        <v>1263176000</v>
      </c>
      <c r="C49" s="16">
        <f>'2T'!E49</f>
        <v>3978399000</v>
      </c>
      <c r="D49" s="16">
        <f>'3T'!E49</f>
        <v>5518382000</v>
      </c>
      <c r="E49" s="16">
        <f>'4T'!E49</f>
        <v>4702255000</v>
      </c>
      <c r="F49" s="16">
        <f t="shared" si="1"/>
        <v>15462212000</v>
      </c>
      <c r="G49" s="17"/>
      <c r="H49" s="17"/>
      <c r="I49" s="17"/>
      <c r="J49" s="17"/>
      <c r="K49" s="17"/>
      <c r="L49" s="17"/>
      <c r="M49" s="17"/>
      <c r="N49" s="17"/>
    </row>
    <row r="50" spans="1:14" ht="15.75" thickTop="1">
      <c r="A50" s="2" t="s">
        <v>57</v>
      </c>
    </row>
    <row r="51" spans="1:14">
      <c r="A51" s="2" t="s">
        <v>14</v>
      </c>
    </row>
    <row r="52" spans="1:14">
      <c r="A52" s="19" t="s">
        <v>21</v>
      </c>
    </row>
    <row r="53" spans="1:14">
      <c r="A53" s="2"/>
    </row>
    <row r="55" spans="1:14">
      <c r="A55" s="44" t="s">
        <v>22</v>
      </c>
      <c r="B55" s="44"/>
      <c r="C55" s="44"/>
      <c r="D55" s="44"/>
      <c r="E55" s="44"/>
      <c r="F55" s="24"/>
      <c r="G55" s="24"/>
      <c r="H55" s="24"/>
      <c r="I55" s="24"/>
      <c r="J55" s="24"/>
      <c r="K55" s="24"/>
      <c r="L55" s="24"/>
      <c r="M55" s="24"/>
      <c r="N55" s="24"/>
    </row>
    <row r="56" spans="1:14">
      <c r="A56" s="44" t="s">
        <v>18</v>
      </c>
      <c r="B56" s="44"/>
      <c r="C56" s="44"/>
      <c r="D56" s="44"/>
      <c r="E56" s="44"/>
      <c r="F56" s="24"/>
      <c r="G56" s="24"/>
      <c r="H56" s="24"/>
      <c r="I56" s="24"/>
      <c r="J56" s="24"/>
      <c r="K56" s="24"/>
      <c r="L56" s="24"/>
      <c r="M56" s="24"/>
      <c r="N56" s="24"/>
    </row>
    <row r="57" spans="1:14">
      <c r="A57" s="44" t="s">
        <v>19</v>
      </c>
      <c r="B57" s="44"/>
      <c r="C57" s="44"/>
      <c r="D57" s="44"/>
      <c r="E57" s="44"/>
      <c r="F57" s="22"/>
      <c r="G57" s="22"/>
      <c r="H57" s="22"/>
      <c r="I57" s="22"/>
      <c r="J57" s="22"/>
      <c r="K57" s="22"/>
      <c r="L57" s="22"/>
      <c r="M57" s="22"/>
      <c r="N57" s="22"/>
    </row>
    <row r="59" spans="1:14" ht="15.75" thickBot="1">
      <c r="A59" s="13" t="s">
        <v>23</v>
      </c>
      <c r="B59" s="14" t="s">
        <v>0</v>
      </c>
      <c r="C59" s="14" t="s">
        <v>32</v>
      </c>
      <c r="D59" s="14" t="s">
        <v>36</v>
      </c>
      <c r="E59" s="14" t="s">
        <v>42</v>
      </c>
      <c r="F59" s="14" t="s">
        <v>47</v>
      </c>
      <c r="G59" s="25"/>
      <c r="H59" s="25"/>
      <c r="I59" s="25"/>
      <c r="J59" s="25"/>
      <c r="K59" s="25"/>
      <c r="L59" s="25"/>
      <c r="M59" s="25"/>
      <c r="N59" s="25"/>
    </row>
    <row r="61" spans="1:14">
      <c r="A61" s="27" t="s">
        <v>24</v>
      </c>
      <c r="B61" s="2">
        <f>'1T'!E61</f>
        <v>1263176000</v>
      </c>
      <c r="C61" s="2">
        <f>'2T'!E61</f>
        <v>3978399000</v>
      </c>
      <c r="D61" s="2">
        <f>'3T'!E61</f>
        <v>5518382000</v>
      </c>
      <c r="E61" s="2">
        <f>'4T'!E61</f>
        <v>4702255000</v>
      </c>
      <c r="F61" s="2">
        <f>SUM(B61:E61)</f>
        <v>15462212000</v>
      </c>
    </row>
    <row r="62" spans="1:14">
      <c r="A62" s="27"/>
    </row>
    <row r="65" spans="1:14" ht="15.75" thickBot="1">
      <c r="A65" s="16" t="s">
        <v>20</v>
      </c>
      <c r="B65" s="4">
        <f>B61</f>
        <v>1263176000</v>
      </c>
      <c r="C65" s="4">
        <f t="shared" ref="C65:F65" si="2">C61</f>
        <v>3978399000</v>
      </c>
      <c r="D65" s="4">
        <f t="shared" si="2"/>
        <v>5518382000</v>
      </c>
      <c r="E65" s="4">
        <f t="shared" si="2"/>
        <v>4702255000</v>
      </c>
      <c r="F65" s="4">
        <f t="shared" si="2"/>
        <v>15462212000</v>
      </c>
      <c r="G65" s="17"/>
      <c r="H65" s="17"/>
      <c r="I65" s="17"/>
      <c r="J65" s="17"/>
      <c r="K65" s="17"/>
      <c r="L65" s="17"/>
      <c r="M65" s="17"/>
      <c r="N65" s="17"/>
    </row>
    <row r="66" spans="1:14" ht="15.75" thickTop="1">
      <c r="A66" s="2" t="s">
        <v>57</v>
      </c>
    </row>
    <row r="69" spans="1:14">
      <c r="A69" s="44" t="s">
        <v>25</v>
      </c>
      <c r="B69" s="44"/>
      <c r="C69" s="44"/>
      <c r="D69" s="44"/>
      <c r="E69" s="44"/>
      <c r="F69" s="24"/>
      <c r="G69" s="24"/>
      <c r="H69" s="24"/>
      <c r="I69" s="24"/>
      <c r="J69" s="24"/>
      <c r="K69" s="24"/>
      <c r="L69" s="24"/>
      <c r="M69" s="24"/>
      <c r="N69" s="24"/>
    </row>
    <row r="70" spans="1:14">
      <c r="A70" s="44" t="s">
        <v>26</v>
      </c>
      <c r="B70" s="44"/>
      <c r="C70" s="44"/>
      <c r="D70" s="44"/>
      <c r="E70" s="44"/>
    </row>
    <row r="71" spans="1:14">
      <c r="A71" s="44" t="s">
        <v>19</v>
      </c>
      <c r="B71" s="44"/>
      <c r="C71" s="44"/>
      <c r="D71" s="44"/>
      <c r="E71" s="44"/>
      <c r="F71" s="22"/>
      <c r="G71" s="22"/>
      <c r="H71" s="22"/>
      <c r="I71" s="22"/>
      <c r="J71" s="22"/>
      <c r="K71" s="22"/>
      <c r="L71" s="22"/>
      <c r="M71" s="22"/>
      <c r="N71" s="22"/>
    </row>
    <row r="73" spans="1:14" ht="15.75" thickBot="1">
      <c r="A73" s="13" t="s">
        <v>23</v>
      </c>
      <c r="B73" s="14" t="s">
        <v>0</v>
      </c>
      <c r="C73" s="14" t="s">
        <v>32</v>
      </c>
      <c r="D73" s="14" t="s">
        <v>36</v>
      </c>
      <c r="E73" s="14" t="s">
        <v>42</v>
      </c>
      <c r="F73" s="14" t="s">
        <v>47</v>
      </c>
      <c r="G73" s="25"/>
      <c r="H73" s="25"/>
      <c r="I73" s="25"/>
      <c r="J73" s="25"/>
      <c r="K73" s="25"/>
      <c r="L73" s="25"/>
      <c r="M73" s="25"/>
      <c r="N73" s="25"/>
    </row>
    <row r="75" spans="1:14">
      <c r="A75" s="41" t="s">
        <v>84</v>
      </c>
      <c r="B75" s="2">
        <f>'1T'!E75</f>
        <v>0</v>
      </c>
      <c r="C75" s="2">
        <f>'2T'!E75</f>
        <v>4778505860.3299999</v>
      </c>
      <c r="D75" s="2">
        <f>'3T'!E75</f>
        <v>4149292513.9799995</v>
      </c>
      <c r="E75" s="2">
        <f>'4T'!E75</f>
        <v>2120711629.4799995</v>
      </c>
      <c r="F75" s="2">
        <f>B75</f>
        <v>0</v>
      </c>
    </row>
    <row r="76" spans="1:14">
      <c r="A76" s="41" t="s">
        <v>27</v>
      </c>
      <c r="B76" s="2">
        <f>'1T'!E76</f>
        <v>6041681860.3299999</v>
      </c>
      <c r="C76" s="2">
        <f>'2T'!E76</f>
        <v>3349185653.6500001</v>
      </c>
      <c r="D76" s="2">
        <f>'3T'!E76</f>
        <v>3489801115.5</v>
      </c>
      <c r="E76" s="2">
        <f>'4T'!E76</f>
        <v>3795836812.6599998</v>
      </c>
      <c r="F76" s="2">
        <f>SUM(B76:E76)</f>
        <v>16676505442.139999</v>
      </c>
    </row>
    <row r="77" spans="1:14">
      <c r="A77" s="41" t="s">
        <v>85</v>
      </c>
      <c r="B77" s="2">
        <f>'1T'!E77</f>
        <v>6041681860.3299999</v>
      </c>
      <c r="C77" s="2">
        <f>'2T'!E77</f>
        <v>8127691513.9799995</v>
      </c>
      <c r="D77" s="2">
        <f>'3T'!E77</f>
        <v>7639093629.4799995</v>
      </c>
      <c r="E77" s="2">
        <f>'4T'!E77</f>
        <v>5916548442.1399994</v>
      </c>
      <c r="F77" s="2">
        <f>SUM(F75:F76)</f>
        <v>16676505442.139999</v>
      </c>
    </row>
    <row r="78" spans="1:14">
      <c r="A78" s="41" t="s">
        <v>28</v>
      </c>
      <c r="B78" s="2">
        <f>'1T'!E78</f>
        <v>1263176000</v>
      </c>
      <c r="C78" s="2">
        <f>'2T'!E78</f>
        <v>3978399000</v>
      </c>
      <c r="D78" s="2">
        <f>'3T'!E78</f>
        <v>5518382000</v>
      </c>
      <c r="E78" s="2">
        <f>'4T'!E78</f>
        <v>4702255000</v>
      </c>
      <c r="F78" s="2">
        <f>SUM(B78:E78)</f>
        <v>15462212000</v>
      </c>
    </row>
    <row r="79" spans="1:14">
      <c r="A79" s="41" t="s">
        <v>86</v>
      </c>
      <c r="B79" s="2">
        <f>'1T'!E79</f>
        <v>4778505860.3299999</v>
      </c>
      <c r="C79" s="2">
        <f>'2T'!E79</f>
        <v>4149292513.9799995</v>
      </c>
      <c r="D79" s="2">
        <f>'3T'!E79</f>
        <v>2120711629.4799995</v>
      </c>
      <c r="E79" s="2">
        <f>'4T'!E79</f>
        <v>1214293442.1399994</v>
      </c>
      <c r="F79" s="2">
        <f>+F77-F78</f>
        <v>1214293442.1399994</v>
      </c>
    </row>
    <row r="80" spans="1:14" ht="15.75" thickBot="1">
      <c r="A80" s="4"/>
      <c r="B80" s="4"/>
      <c r="C80" s="4"/>
      <c r="D80" s="4"/>
      <c r="E80" s="4"/>
      <c r="F80" s="4"/>
      <c r="G80" s="17"/>
      <c r="H80" s="17"/>
      <c r="I80" s="17"/>
      <c r="J80" s="17"/>
      <c r="K80" s="17"/>
      <c r="L80" s="17"/>
      <c r="M80" s="17"/>
      <c r="N80" s="17"/>
    </row>
    <row r="81" spans="1:1" ht="15.75" thickTop="1">
      <c r="A81" s="2" t="s">
        <v>57</v>
      </c>
    </row>
    <row r="89" spans="1:1">
      <c r="A89" s="39" t="s">
        <v>14</v>
      </c>
    </row>
    <row r="90" spans="1:1">
      <c r="A90" s="39" t="s">
        <v>87</v>
      </c>
    </row>
    <row r="91" spans="1:1">
      <c r="A91" s="39" t="s">
        <v>66</v>
      </c>
    </row>
    <row r="95" spans="1:1" hidden="1">
      <c r="A95" s="2"/>
    </row>
    <row r="96" spans="1:1">
      <c r="A96" s="2"/>
    </row>
    <row r="97" spans="1:1">
      <c r="A97" s="2"/>
    </row>
    <row r="101" spans="1:1" hidden="1">
      <c r="A101" s="2"/>
    </row>
  </sheetData>
  <mergeCells count="13">
    <mergeCell ref="A55:E55"/>
    <mergeCell ref="A1:F1"/>
    <mergeCell ref="A8:F8"/>
    <mergeCell ref="A9:F9"/>
    <mergeCell ref="A32:F32"/>
    <mergeCell ref="A35:E35"/>
    <mergeCell ref="A36:E36"/>
    <mergeCell ref="A37:E37"/>
    <mergeCell ref="A56:E56"/>
    <mergeCell ref="A57:E57"/>
    <mergeCell ref="A69:E69"/>
    <mergeCell ref="A70:E70"/>
    <mergeCell ref="A71:E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cp:lastPrinted>2012-06-18T16:16:27Z</cp:lastPrinted>
  <dcterms:created xsi:type="dcterms:W3CDTF">2012-06-04T17:45:20Z</dcterms:created>
  <dcterms:modified xsi:type="dcterms:W3CDTF">2013-08-07T17:04:38Z</dcterms:modified>
</cp:coreProperties>
</file>