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520" windowHeight="7425" activeTab="0"/>
  </bookViews>
  <sheets>
    <sheet name="I Trimestre" sheetId="1" r:id="rId1"/>
    <sheet name="II Trimestre" sheetId="2" r:id="rId2"/>
    <sheet name="III Trimestre" sheetId="3" r:id="rId3"/>
    <sheet name="IV Trimestre" sheetId="4" r:id="rId4"/>
    <sheet name="Semestral" sheetId="5" r:id="rId5"/>
    <sheet name="III T acumulado" sheetId="6" r:id="rId6"/>
    <sheet name="Anual" sheetId="7" r:id="rId7"/>
  </sheets>
  <definedNames/>
  <calcPr fullCalcOnLoad="1"/>
</workbook>
</file>

<file path=xl/sharedStrings.xml><?xml version="1.0" encoding="utf-8"?>
<sst xmlns="http://schemas.openxmlformats.org/spreadsheetml/2006/main" count="721" uniqueCount="80">
  <si>
    <t>FODESAF</t>
  </si>
  <si>
    <t>Cuadro 1</t>
  </si>
  <si>
    <t>Reporte de beneficiarios efectivos financiados por el Fondo de Desarrollo Social y Asignaciones Familiares</t>
  </si>
  <si>
    <t xml:space="preserve">Programa: </t>
  </si>
  <si>
    <t>Programa Nacional de Apoyo a Micro y Pequeña Empresa (Pronamype)</t>
  </si>
  <si>
    <t>Institución:</t>
  </si>
  <si>
    <t>Ministerio de Trabajo y Seguridad Social (MTSS)</t>
  </si>
  <si>
    <t>Unidad Ejecutora:</t>
  </si>
  <si>
    <t>PRONAMYPE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</si>
  <si>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</si>
  <si>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</si>
  <si>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</si>
  <si>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</si>
  <si>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</si>
  <si>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</si>
  <si>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</si>
  <si>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</si>
  <si>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</si>
  <si>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</si>
  <si>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</si>
  <si>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</si>
  <si>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</si>
  <si>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</si>
  <si>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</si>
  <si>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1. Créditos a microempresarios</t>
  </si>
  <si>
    <t>De transferencia</t>
  </si>
  <si>
    <t>Personas</t>
  </si>
  <si>
    <t>De Fideicomiso</t>
  </si>
  <si>
    <t>2. Capacitación a microempresarios</t>
  </si>
  <si>
    <t>Actividades</t>
  </si>
  <si>
    <t>3. Asistencia técnica a microempresarios</t>
  </si>
  <si>
    <t>Total</t>
  </si>
  <si>
    <t>Cuadro 2</t>
  </si>
  <si>
    <t>Reporte de gastos efectivos financiados por el Fondo de Desarrollo Social y Asignaciones Familiares</t>
  </si>
  <si>
    <t>De la transferencia FODESAF</t>
  </si>
  <si>
    <t>4. Gastos generales</t>
  </si>
  <si>
    <t>Del Fideicomiso</t>
  </si>
  <si>
    <t>Cuadro 3</t>
  </si>
  <si>
    <t>Rubro por objeto de gasto</t>
  </si>
  <si>
    <t>1. Cuenta 1.04.04 Servicios en ciencias económicas y sociales</t>
  </si>
  <si>
    <t xml:space="preserve">2. </t>
  </si>
  <si>
    <t xml:space="preserve">3. </t>
  </si>
  <si>
    <t xml:space="preserve">4. </t>
  </si>
  <si>
    <t xml:space="preserve">5. </t>
  </si>
  <si>
    <t>1.  Cuenta 4.01.07 Préstamos al sector privado</t>
  </si>
  <si>
    <t>Primer Trimestre 2011</t>
  </si>
  <si>
    <t>Segundo Trimestre 2011</t>
  </si>
  <si>
    <t>Tercer Trimestre 2011</t>
  </si>
  <si>
    <t>Cuarto Trimestre 2011</t>
  </si>
  <si>
    <t>Anual 2011</t>
  </si>
  <si>
    <t>I Trimestre</t>
  </si>
  <si>
    <t>II Trimestre</t>
  </si>
  <si>
    <t>III Trimestre</t>
  </si>
  <si>
    <t>IV Trimestre</t>
  </si>
  <si>
    <t>Anual</t>
  </si>
  <si>
    <t>Tercer Trimestre Acumulado 2011</t>
  </si>
  <si>
    <t>Acumulado</t>
  </si>
  <si>
    <t>I Semestre</t>
  </si>
  <si>
    <t>Cuadro 4</t>
  </si>
  <si>
    <t>Reporte de ingresos efectivos girados por el Fondo de Desarrollo Social y Asignaciones Familiares</t>
  </si>
  <si>
    <t>IV trimestre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</si>
  <si>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</si>
  <si>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</si>
  <si>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</si>
  <si>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</si>
  <si>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</si>
  <si>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Acumualdo</t>
  </si>
  <si>
    <t>Fuente: Pronamype, Informe Primer Trimestre 2011</t>
  </si>
  <si>
    <t>Fuente: Desaf, Área de Presupuesto</t>
  </si>
  <si>
    <t>Fuente: Pronamype, Informe Segundo Trimestre 2011.</t>
  </si>
  <si>
    <t>Fuente: Pronamype, Informe Tercer Trimestre 2011.</t>
  </si>
  <si>
    <t>Fuente: Pronamype, Informe Cuarto Trimestre 2011.</t>
  </si>
  <si>
    <t>Fuente: Pronamype, Informes Trimestrales 2011.</t>
  </si>
  <si>
    <t>Primer Semestre 2011</t>
  </si>
  <si>
    <t>2.  Cuenta 4.01.07 Préstamos al sector privado</t>
  </si>
  <si>
    <t>Transferencia</t>
  </si>
  <si>
    <t>Fideicomiso</t>
  </si>
  <si>
    <t>Nota: Los beneficiarios de cada mes son las personas distintas que ingresan al programa, por esta razón se suman en el total del trimestre.</t>
  </si>
  <si>
    <t>Unidad: Colones</t>
  </si>
  <si>
    <t>Período: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</si>
</sst>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\ _€;[Red]#,##0.00\ _€"/>
    <numFmt numFmtId="174" formatCode="#,##0.00;[Red]#,##0.00"/>
    <numFmt numFmtId="175" formatCode="[$-140A]dddd\,\ dd&quot; de &quot;mmmm&quot; de &quot;yyyy"/>
    <numFmt numFmtId="176" formatCode="[$-140A]hh:mm:ss\ AM/PM"/>
    <numFmt numFmtId="177" formatCode="#,##0____"/>
    <numFmt numFmtId="178" formatCode="_-* #,##0.0\ _€_-;\-* #,##0.0\ _€_-;_-* &quot;-&quot;??\ _€_-;_-@_-"/>
    <numFmt numFmtId="179" formatCode="_-* #,##0\ _€_-;\-* #,##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0" xfId="51" applyFont="1" applyFill="1">
      <alignment/>
      <protection/>
    </xf>
    <xf numFmtId="0" fontId="0" fillId="0" borderId="0" xfId="51" applyFont="1" applyFill="1" applyAlignment="1">
      <alignment horizontal="right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10" xfId="51" applyFont="1" applyFill="1" applyBorder="1">
      <alignment/>
      <protection/>
    </xf>
    <xf numFmtId="0" fontId="0" fillId="0" borderId="0" xfId="51" applyFont="1" applyFill="1" applyBorder="1">
      <alignment/>
      <protection/>
    </xf>
    <xf numFmtId="0" fontId="0" fillId="0" borderId="0" xfId="51" applyFont="1" applyFill="1" applyAlignment="1">
      <alignment horizontal="left"/>
      <protection/>
    </xf>
    <xf numFmtId="0" fontId="36" fillId="0" borderId="11" xfId="51" applyFont="1" applyFill="1" applyBorder="1" applyAlignment="1">
      <alignment horizontal="center"/>
      <protection/>
    </xf>
    <xf numFmtId="0" fontId="31" fillId="0" borderId="0" xfId="51" applyFont="1" applyFill="1" applyBorder="1" applyAlignment="1">
      <alignment vertical="top" wrapText="1"/>
      <protection/>
    </xf>
    <xf numFmtId="0" fontId="0" fillId="0" borderId="11" xfId="51" applyFont="1" applyFill="1" applyBorder="1" applyAlignment="1">
      <alignment horizontal="center"/>
      <protection/>
    </xf>
    <xf numFmtId="0" fontId="0" fillId="0" borderId="0" xfId="51" applyFont="1" applyFill="1" applyAlignment="1">
      <alignment horizontal="left" indent="1"/>
      <protection/>
    </xf>
    <xf numFmtId="0" fontId="0" fillId="0" borderId="0" xfId="51" applyFont="1" applyFill="1" applyAlignment="1">
      <alignment horizontal="center"/>
      <protection/>
    </xf>
    <xf numFmtId="0" fontId="36" fillId="0" borderId="0" xfId="51" applyFont="1" applyFill="1" applyAlignment="1">
      <alignment horizontal="center"/>
      <protection/>
    </xf>
    <xf numFmtId="0" fontId="36" fillId="0" borderId="10" xfId="51" applyFont="1" applyFill="1" applyBorder="1" applyAlignment="1">
      <alignment horizontal="center"/>
      <protection/>
    </xf>
    <xf numFmtId="0" fontId="0" fillId="0" borderId="11" xfId="51" applyFont="1" applyFill="1" applyBorder="1">
      <alignment/>
      <protection/>
    </xf>
    <xf numFmtId="0" fontId="36" fillId="0" borderId="0" xfId="51" applyFont="1" applyFill="1" applyAlignment="1">
      <alignment horizontal="right"/>
      <protection/>
    </xf>
    <xf numFmtId="0" fontId="36" fillId="0" borderId="0" xfId="51" applyFont="1" applyFill="1" applyBorder="1" applyAlignment="1">
      <alignment vertical="top"/>
      <protection/>
    </xf>
    <xf numFmtId="0" fontId="36" fillId="0" borderId="0" xfId="51" applyFont="1" applyFill="1">
      <alignment/>
      <protection/>
    </xf>
    <xf numFmtId="0" fontId="36" fillId="0" borderId="0" xfId="51" applyFont="1" applyFill="1" applyBorder="1" applyAlignment="1">
      <alignment vertical="top" wrapText="1"/>
      <protection/>
    </xf>
    <xf numFmtId="0" fontId="36" fillId="0" borderId="0" xfId="51" applyFont="1" applyFill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46" applyNumberFormat="1" applyFont="1" applyAlignment="1">
      <alignment/>
    </xf>
    <xf numFmtId="3" fontId="0" fillId="0" borderId="11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36" fillId="0" borderId="11" xfId="0" applyNumberFormat="1" applyFont="1" applyBorder="1" applyAlignment="1">
      <alignment horizontal="center"/>
    </xf>
    <xf numFmtId="3" fontId="36" fillId="0" borderId="11" xfId="46" applyNumberFormat="1" applyFont="1" applyBorder="1" applyAlignment="1">
      <alignment horizontal="center"/>
    </xf>
    <xf numFmtId="0" fontId="36" fillId="0" borderId="11" xfId="51" applyFont="1" applyFill="1" applyBorder="1">
      <alignment/>
      <protection/>
    </xf>
    <xf numFmtId="0" fontId="0" fillId="0" borderId="0" xfId="51" applyFont="1" applyFill="1">
      <alignment/>
      <protection/>
    </xf>
    <xf numFmtId="3" fontId="0" fillId="0" borderId="0" xfId="51" applyNumberFormat="1" applyFont="1" applyFill="1">
      <alignment/>
      <protection/>
    </xf>
    <xf numFmtId="0" fontId="0" fillId="0" borderId="0" xfId="51" applyFont="1" applyFill="1">
      <alignment/>
      <protection/>
    </xf>
    <xf numFmtId="3" fontId="0" fillId="0" borderId="0" xfId="0" applyNumberFormat="1" applyAlignment="1">
      <alignment horizontal="left" indent="2"/>
    </xf>
    <xf numFmtId="3" fontId="0" fillId="0" borderId="0" xfId="0" applyNumberFormat="1" applyFont="1" applyAlignment="1">
      <alignment horizontal="left" indent="2"/>
    </xf>
    <xf numFmtId="177" fontId="0" fillId="0" borderId="0" xfId="51" applyNumberFormat="1" applyFont="1" applyFill="1" applyAlignment="1">
      <alignment horizontal="right"/>
      <protection/>
    </xf>
    <xf numFmtId="177" fontId="36" fillId="0" borderId="0" xfId="51" applyNumberFormat="1" applyFont="1" applyFill="1" applyAlignment="1">
      <alignment horizontal="right"/>
      <protection/>
    </xf>
    <xf numFmtId="177" fontId="36" fillId="0" borderId="10" xfId="51" applyNumberFormat="1" applyFont="1" applyFill="1" applyBorder="1" applyAlignment="1">
      <alignment horizontal="right"/>
      <protection/>
    </xf>
    <xf numFmtId="177" fontId="0" fillId="0" borderId="10" xfId="5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79" fontId="0" fillId="0" borderId="0" xfId="46" applyNumberFormat="1" applyFont="1" applyAlignment="1">
      <alignment/>
    </xf>
    <xf numFmtId="179" fontId="0" fillId="0" borderId="0" xfId="46" applyNumberFormat="1" applyFont="1" applyFill="1" applyAlignment="1">
      <alignment/>
    </xf>
    <xf numFmtId="0" fontId="36" fillId="0" borderId="0" xfId="51" applyFont="1" applyFill="1" applyAlignment="1">
      <alignment/>
      <protection/>
    </xf>
    <xf numFmtId="3" fontId="36" fillId="0" borderId="0" xfId="0" applyNumberFormat="1" applyFont="1" applyFill="1" applyAlignment="1">
      <alignment/>
    </xf>
    <xf numFmtId="179" fontId="0" fillId="0" borderId="0" xfId="46" applyNumberFormat="1" applyFont="1" applyAlignment="1">
      <alignment/>
    </xf>
    <xf numFmtId="179" fontId="0" fillId="0" borderId="0" xfId="46" applyNumberFormat="1" applyFont="1" applyFill="1" applyAlignment="1">
      <alignment/>
    </xf>
    <xf numFmtId="0" fontId="36" fillId="0" borderId="0" xfId="51" applyFont="1" applyFill="1" applyAlignment="1">
      <alignment horizontal="center"/>
      <protection/>
    </xf>
    <xf numFmtId="0" fontId="36" fillId="33" borderId="0" xfId="51" applyFont="1" applyFill="1" applyAlignment="1">
      <alignment horizontal="center"/>
      <protection/>
    </xf>
    <xf numFmtId="177" fontId="36" fillId="33" borderId="0" xfId="51" applyNumberFormat="1" applyFont="1" applyFill="1" applyAlignment="1">
      <alignment horizontal="right"/>
      <protection/>
    </xf>
    <xf numFmtId="3" fontId="0" fillId="6" borderId="0" xfId="0" applyNumberFormat="1" applyFont="1" applyFill="1" applyAlignment="1">
      <alignment horizontal="left"/>
    </xf>
    <xf numFmtId="179" fontId="0" fillId="6" borderId="0" xfId="46" applyNumberFormat="1" applyFont="1" applyFill="1" applyAlignment="1">
      <alignment/>
    </xf>
    <xf numFmtId="0" fontId="37" fillId="0" borderId="0" xfId="51" applyFont="1" applyFill="1" applyAlignment="1">
      <alignment horizontal="center"/>
      <protection/>
    </xf>
    <xf numFmtId="3" fontId="0" fillId="6" borderId="0" xfId="0" applyNumberFormat="1" applyFont="1" applyFill="1" applyAlignment="1">
      <alignment/>
    </xf>
    <xf numFmtId="3" fontId="0" fillId="6" borderId="0" xfId="51" applyNumberFormat="1" applyFont="1" applyFill="1">
      <alignment/>
      <protection/>
    </xf>
    <xf numFmtId="3" fontId="0" fillId="0" borderId="0" xfId="0" applyNumberFormat="1" applyFont="1" applyFill="1" applyAlignment="1">
      <alignment/>
    </xf>
    <xf numFmtId="179" fontId="36" fillId="0" borderId="0" xfId="46" applyNumberFormat="1" applyFont="1" applyFill="1" applyAlignment="1">
      <alignment horizontal="right"/>
    </xf>
    <xf numFmtId="179" fontId="36" fillId="0" borderId="0" xfId="46" applyNumberFormat="1" applyFont="1" applyFill="1" applyBorder="1" applyAlignment="1">
      <alignment vertical="top"/>
    </xf>
    <xf numFmtId="179" fontId="36" fillId="0" borderId="0" xfId="46" applyNumberFormat="1" applyFont="1" applyFill="1" applyAlignment="1">
      <alignment/>
    </xf>
    <xf numFmtId="179" fontId="36" fillId="0" borderId="0" xfId="46" applyNumberFormat="1" applyFont="1" applyFill="1" applyBorder="1" applyAlignment="1">
      <alignment vertical="top" wrapText="1"/>
    </xf>
    <xf numFmtId="179" fontId="36" fillId="0" borderId="0" xfId="46" applyNumberFormat="1" applyFont="1" applyFill="1" applyAlignment="1">
      <alignment horizontal="left"/>
    </xf>
    <xf numFmtId="179" fontId="0" fillId="0" borderId="0" xfId="46" applyNumberFormat="1" applyFont="1" applyFill="1" applyAlignment="1">
      <alignment horizontal="right"/>
    </xf>
    <xf numFmtId="179" fontId="36" fillId="0" borderId="11" xfId="46" applyNumberFormat="1" applyFont="1" applyFill="1" applyBorder="1" applyAlignment="1">
      <alignment horizontal="center"/>
    </xf>
    <xf numFmtId="179" fontId="0" fillId="0" borderId="0" xfId="46" applyNumberFormat="1" applyFont="1" applyFill="1" applyBorder="1" applyAlignment="1">
      <alignment horizontal="center"/>
    </xf>
    <xf numFmtId="179" fontId="0" fillId="0" borderId="0" xfId="46" applyNumberFormat="1" applyFont="1" applyFill="1" applyAlignment="1">
      <alignment horizontal="left"/>
    </xf>
    <xf numFmtId="179" fontId="0" fillId="0" borderId="0" xfId="46" applyNumberFormat="1" applyFont="1" applyFill="1" applyAlignment="1">
      <alignment horizontal="left" indent="1"/>
    </xf>
    <xf numFmtId="179" fontId="0" fillId="0" borderId="0" xfId="46" applyNumberFormat="1" applyFont="1" applyFill="1" applyAlignment="1">
      <alignment horizontal="center"/>
    </xf>
    <xf numFmtId="179" fontId="36" fillId="0" borderId="0" xfId="46" applyNumberFormat="1" applyFont="1" applyFill="1" applyAlignment="1">
      <alignment horizontal="center"/>
    </xf>
    <xf numFmtId="179" fontId="0" fillId="0" borderId="10" xfId="46" applyNumberFormat="1" applyFont="1" applyFill="1" applyBorder="1" applyAlignment="1">
      <alignment/>
    </xf>
    <xf numFmtId="179" fontId="36" fillId="0" borderId="10" xfId="46" applyNumberFormat="1" applyFont="1" applyFill="1" applyBorder="1" applyAlignment="1">
      <alignment horizontal="center"/>
    </xf>
    <xf numFmtId="179" fontId="0" fillId="0" borderId="0" xfId="46" applyNumberFormat="1" applyFont="1" applyFill="1" applyAlignment="1">
      <alignment/>
    </xf>
    <xf numFmtId="179" fontId="0" fillId="0" borderId="0" xfId="46" applyNumberFormat="1" applyFont="1" applyFill="1" applyBorder="1" applyAlignment="1">
      <alignment/>
    </xf>
    <xf numFmtId="179" fontId="0" fillId="0" borderId="10" xfId="46" applyNumberFormat="1" applyFont="1" applyFill="1" applyBorder="1" applyAlignment="1">
      <alignment horizontal="right"/>
    </xf>
    <xf numFmtId="179" fontId="31" fillId="0" borderId="0" xfId="46" applyNumberFormat="1" applyFont="1" applyFill="1" applyBorder="1" applyAlignment="1">
      <alignment vertical="top" wrapText="1"/>
    </xf>
    <xf numFmtId="179" fontId="0" fillId="0" borderId="11" xfId="46" applyNumberFormat="1" applyFont="1" applyFill="1" applyBorder="1" applyAlignment="1">
      <alignment horizontal="center"/>
    </xf>
    <xf numFmtId="179" fontId="0" fillId="0" borderId="0" xfId="46" applyNumberFormat="1" applyFont="1" applyFill="1" applyAlignment="1">
      <alignment horizontal="left"/>
    </xf>
    <xf numFmtId="179" fontId="0" fillId="0" borderId="0" xfId="46" applyNumberFormat="1" applyFont="1" applyAlignment="1">
      <alignment/>
    </xf>
    <xf numFmtId="179" fontId="0" fillId="0" borderId="11" xfId="46" applyNumberFormat="1" applyFont="1" applyFill="1" applyBorder="1" applyAlignment="1">
      <alignment horizontal="left"/>
    </xf>
    <xf numFmtId="179" fontId="36" fillId="0" borderId="11" xfId="46" applyNumberFormat="1" applyFont="1" applyBorder="1" applyAlignment="1">
      <alignment horizontal="center"/>
    </xf>
    <xf numFmtId="179" fontId="0" fillId="6" borderId="0" xfId="46" applyNumberFormat="1" applyFont="1" applyFill="1" applyAlignment="1">
      <alignment horizontal="left"/>
    </xf>
    <xf numFmtId="179" fontId="0" fillId="6" borderId="0" xfId="46" applyNumberFormat="1" applyFont="1" applyFill="1" applyAlignment="1">
      <alignment/>
    </xf>
    <xf numFmtId="179" fontId="0" fillId="0" borderId="0" xfId="46" applyNumberFormat="1" applyFont="1" applyAlignment="1">
      <alignment horizontal="left" indent="2"/>
    </xf>
    <xf numFmtId="179" fontId="0" fillId="0" borderId="10" xfId="46" applyNumberFormat="1" applyFont="1" applyBorder="1" applyAlignment="1">
      <alignment horizontal="left"/>
    </xf>
    <xf numFmtId="179" fontId="0" fillId="0" borderId="10" xfId="46" applyNumberFormat="1" applyFont="1" applyBorder="1" applyAlignment="1">
      <alignment/>
    </xf>
    <xf numFmtId="0" fontId="36" fillId="0" borderId="0" xfId="51" applyFont="1" applyFill="1" applyAlignment="1">
      <alignment horizontal="center"/>
      <protection/>
    </xf>
    <xf numFmtId="0" fontId="36" fillId="0" borderId="0" xfId="51" applyFont="1" applyFill="1" applyBorder="1" applyAlignment="1">
      <alignment horizontal="center"/>
      <protection/>
    </xf>
    <xf numFmtId="3" fontId="36" fillId="0" borderId="0" xfId="0" applyNumberFormat="1" applyFont="1" applyFill="1" applyAlignment="1">
      <alignment horizontal="center"/>
    </xf>
    <xf numFmtId="179" fontId="36" fillId="0" borderId="0" xfId="46" applyNumberFormat="1" applyFont="1" applyFill="1" applyAlignment="1">
      <alignment horizontal="center"/>
    </xf>
    <xf numFmtId="179" fontId="36" fillId="0" borderId="0" xfId="46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zoomScalePageLayoutView="0" workbookViewId="0" topLeftCell="A1">
      <selection activeCell="A1" sqref="A1:F1"/>
    </sheetView>
  </sheetViews>
  <sheetFormatPr defaultColWidth="11.57421875" defaultRowHeight="15" customHeight="1"/>
  <cols>
    <col min="1" max="1" width="54.28125" style="1" customWidth="1"/>
    <col min="2" max="2" width="15.00390625" style="1" customWidth="1"/>
    <col min="3" max="4" width="15.57421875" style="1" bestFit="1" customWidth="1"/>
    <col min="5" max="5" width="16.7109375" style="1" bestFit="1" customWidth="1"/>
    <col min="6" max="15" width="15.57421875" style="1" customWidth="1"/>
    <col min="16" max="16384" width="11.57421875" style="1" customWidth="1"/>
  </cols>
  <sheetData>
    <row r="1" spans="1:6" ht="15" customHeight="1">
      <c r="A1" s="82" t="s">
        <v>0</v>
      </c>
      <c r="B1" s="82"/>
      <c r="C1" s="82"/>
      <c r="D1" s="82"/>
      <c r="E1" s="82"/>
      <c r="F1" s="82"/>
    </row>
    <row r="2" spans="1:6" ht="15" customHeight="1">
      <c r="A2" s="15" t="s">
        <v>3</v>
      </c>
      <c r="B2" s="16" t="s">
        <v>4</v>
      </c>
      <c r="C2" s="17"/>
      <c r="D2" s="17"/>
      <c r="E2" s="17"/>
      <c r="F2" s="17"/>
    </row>
    <row r="3" spans="1:6" ht="15" customHeight="1">
      <c r="A3" s="15" t="s">
        <v>5</v>
      </c>
      <c r="B3" s="16" t="s">
        <v>6</v>
      </c>
      <c r="C3" s="18"/>
      <c r="D3" s="17"/>
      <c r="E3" s="17"/>
      <c r="F3" s="17"/>
    </row>
    <row r="4" spans="1:6" ht="15" customHeight="1">
      <c r="A4" s="15" t="s">
        <v>7</v>
      </c>
      <c r="B4" s="17" t="s">
        <v>8</v>
      </c>
      <c r="C4" s="18"/>
      <c r="D4" s="17"/>
      <c r="E4" s="17"/>
      <c r="F4" s="17"/>
    </row>
    <row r="5" spans="1:6" ht="15" customHeight="1">
      <c r="A5" s="15" t="s">
        <v>79</v>
      </c>
      <c r="B5" s="19" t="s">
        <v>45</v>
      </c>
      <c r="C5" s="17"/>
      <c r="D5" s="17"/>
      <c r="E5" s="17"/>
      <c r="F5" s="17"/>
    </row>
    <row r="6" spans="1:6" s="31" customFormat="1" ht="15" customHeight="1">
      <c r="A6" s="15"/>
      <c r="B6" s="19"/>
      <c r="C6" s="17"/>
      <c r="D6" s="17"/>
      <c r="E6" s="17"/>
      <c r="F6" s="17"/>
    </row>
    <row r="7" spans="1:2" ht="15" customHeight="1">
      <c r="A7" s="2"/>
      <c r="B7" s="2"/>
    </row>
    <row r="8" spans="1:6" ht="15" customHeight="1">
      <c r="A8" s="82" t="s">
        <v>1</v>
      </c>
      <c r="B8" s="82"/>
      <c r="C8" s="82"/>
      <c r="D8" s="82"/>
      <c r="E8" s="82"/>
      <c r="F8" s="82"/>
    </row>
    <row r="9" spans="1:6" ht="15" customHeight="1">
      <c r="A9" s="82" t="s">
        <v>2</v>
      </c>
      <c r="B9" s="82"/>
      <c r="C9" s="82"/>
      <c r="D9" s="82"/>
      <c r="E9" s="82"/>
      <c r="F9" s="82"/>
    </row>
    <row r="11" spans="1:6" ht="15" customHeight="1" thickBot="1">
      <c r="A11" s="7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23</v>
      </c>
    </row>
    <row r="12" spans="1:6" ht="15" customHeight="1">
      <c r="A12" s="3"/>
      <c r="B12" s="3"/>
      <c r="C12" s="3"/>
      <c r="D12" s="3"/>
      <c r="E12" s="3"/>
      <c r="F12" s="3"/>
    </row>
    <row r="13" ht="15" customHeight="1">
      <c r="A13" s="6" t="s">
        <v>24</v>
      </c>
    </row>
    <row r="14" spans="1:6" ht="15" customHeight="1">
      <c r="A14" s="10" t="s">
        <v>25</v>
      </c>
      <c r="B14" s="1" t="s">
        <v>26</v>
      </c>
      <c r="C14" s="11">
        <v>0</v>
      </c>
      <c r="D14" s="11">
        <v>0</v>
      </c>
      <c r="E14" s="11">
        <v>0</v>
      </c>
      <c r="F14" s="12">
        <f>SUM(C14:E14)</f>
        <v>0</v>
      </c>
    </row>
    <row r="15" spans="1:6" ht="15" customHeight="1">
      <c r="A15" s="10" t="s">
        <v>27</v>
      </c>
      <c r="B15" s="1" t="s">
        <v>26</v>
      </c>
      <c r="C15" s="11">
        <v>0</v>
      </c>
      <c r="D15" s="11">
        <v>0</v>
      </c>
      <c r="E15" s="11">
        <v>16</v>
      </c>
      <c r="F15" s="46">
        <f>SUM(C15:E15)</f>
        <v>16</v>
      </c>
    </row>
    <row r="16" spans="1:6" ht="15" customHeight="1">
      <c r="A16" s="6" t="s">
        <v>28</v>
      </c>
      <c r="C16" s="11"/>
      <c r="D16" s="11"/>
      <c r="E16" s="11"/>
      <c r="F16" s="12"/>
    </row>
    <row r="17" spans="1:6" ht="15" customHeight="1">
      <c r="A17" s="10" t="s">
        <v>25</v>
      </c>
      <c r="C17" s="11"/>
      <c r="D17" s="11"/>
      <c r="E17" s="11"/>
      <c r="F17" s="12"/>
    </row>
    <row r="18" spans="1:6" ht="15" customHeight="1">
      <c r="A18" s="10"/>
      <c r="B18" s="1" t="s">
        <v>26</v>
      </c>
      <c r="C18" s="11">
        <v>0</v>
      </c>
      <c r="D18" s="11">
        <v>0</v>
      </c>
      <c r="E18" s="11">
        <v>0</v>
      </c>
      <c r="F18" s="12">
        <v>188</v>
      </c>
    </row>
    <row r="19" spans="1:6" ht="15" customHeight="1">
      <c r="A19" s="10"/>
      <c r="B19" s="1" t="s">
        <v>29</v>
      </c>
      <c r="C19" s="11">
        <v>0</v>
      </c>
      <c r="D19" s="11">
        <v>0</v>
      </c>
      <c r="E19" s="11">
        <v>0</v>
      </c>
      <c r="F19" s="12">
        <f>SUM(C19:E19)</f>
        <v>0</v>
      </c>
    </row>
    <row r="20" spans="1:6" ht="15" customHeight="1">
      <c r="A20" s="10" t="s">
        <v>27</v>
      </c>
      <c r="C20" s="11"/>
      <c r="D20" s="11"/>
      <c r="E20" s="11"/>
      <c r="F20" s="12"/>
    </row>
    <row r="21" spans="1:6" ht="15" customHeight="1">
      <c r="A21" s="10"/>
      <c r="B21" s="1" t="s">
        <v>26</v>
      </c>
      <c r="C21" s="11">
        <v>0</v>
      </c>
      <c r="D21" s="11">
        <v>0</v>
      </c>
      <c r="E21" s="11">
        <v>0</v>
      </c>
      <c r="F21" s="12">
        <f>SUM(C21:E21)</f>
        <v>0</v>
      </c>
    </row>
    <row r="22" spans="1:6" ht="15" customHeight="1">
      <c r="A22" s="10"/>
      <c r="B22" s="1" t="s">
        <v>29</v>
      </c>
      <c r="C22" s="11">
        <v>0</v>
      </c>
      <c r="D22" s="11">
        <v>0</v>
      </c>
      <c r="E22" s="11">
        <v>0</v>
      </c>
      <c r="F22" s="12">
        <f>SUM(C22:E22)</f>
        <v>0</v>
      </c>
    </row>
    <row r="23" ht="15" customHeight="1">
      <c r="A23" s="6" t="s">
        <v>30</v>
      </c>
    </row>
    <row r="24" spans="1:6" ht="15" customHeight="1">
      <c r="A24" s="10" t="s">
        <v>25</v>
      </c>
      <c r="B24" s="1" t="s">
        <v>26</v>
      </c>
      <c r="C24" s="11">
        <v>0</v>
      </c>
      <c r="D24" s="11">
        <v>0</v>
      </c>
      <c r="E24" s="11">
        <v>0</v>
      </c>
      <c r="F24" s="12">
        <f>SUM(C24:E24)</f>
        <v>0</v>
      </c>
    </row>
    <row r="25" spans="1:6" ht="15" customHeight="1">
      <c r="A25" s="10" t="s">
        <v>27</v>
      </c>
      <c r="B25" s="1" t="s">
        <v>26</v>
      </c>
      <c r="C25" s="11">
        <v>0</v>
      </c>
      <c r="D25" s="11">
        <v>0</v>
      </c>
      <c r="E25" s="11">
        <v>0</v>
      </c>
      <c r="F25" s="12">
        <f>SUM(C25:E25)</f>
        <v>0</v>
      </c>
    </row>
    <row r="27" spans="1:6" ht="15" customHeight="1" thickBot="1">
      <c r="A27" s="4" t="s">
        <v>31</v>
      </c>
      <c r="B27" s="4"/>
      <c r="C27" s="4"/>
      <c r="D27" s="4"/>
      <c r="E27" s="4"/>
      <c r="F27" s="13">
        <f>+F14+F15+F18+F19+F21+F22+F24+F25</f>
        <v>204</v>
      </c>
    </row>
    <row r="28" spans="1:15" ht="15" customHeight="1" thickTop="1">
      <c r="A28" s="38" t="s">
        <v>77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ht="15" customHeight="1">
      <c r="A29" s="29" t="s">
        <v>67</v>
      </c>
    </row>
    <row r="30" s="31" customFormat="1" ht="15" customHeight="1"/>
    <row r="31" s="31" customFormat="1" ht="15" customHeight="1"/>
    <row r="32" spans="1:5" ht="15" customHeight="1">
      <c r="A32" s="83" t="s">
        <v>32</v>
      </c>
      <c r="B32" s="83"/>
      <c r="C32" s="83"/>
      <c r="D32" s="83"/>
      <c r="E32" s="83"/>
    </row>
    <row r="33" spans="1:5" ht="15" customHeight="1">
      <c r="A33" s="82" t="s">
        <v>33</v>
      </c>
      <c r="B33" s="82"/>
      <c r="C33" s="82"/>
      <c r="D33" s="82"/>
      <c r="E33" s="82"/>
    </row>
    <row r="34" spans="1:14" ht="15" customHeight="1">
      <c r="A34" s="82" t="s">
        <v>78</v>
      </c>
      <c r="B34" s="82"/>
      <c r="C34" s="82"/>
      <c r="D34" s="82"/>
      <c r="E34" s="82"/>
      <c r="F34" s="11"/>
      <c r="G34" s="11"/>
      <c r="H34" s="11"/>
      <c r="I34" s="11"/>
      <c r="J34" s="11"/>
      <c r="K34" s="11"/>
      <c r="L34" s="11"/>
      <c r="M34" s="11"/>
      <c r="N34" s="11"/>
    </row>
    <row r="36" spans="1:5" ht="15" customHeight="1" thickBot="1">
      <c r="A36" s="7" t="s">
        <v>9</v>
      </c>
      <c r="B36" s="7" t="s">
        <v>11</v>
      </c>
      <c r="C36" s="7" t="s">
        <v>12</v>
      </c>
      <c r="D36" s="7" t="s">
        <v>13</v>
      </c>
      <c r="E36" s="7" t="s">
        <v>23</v>
      </c>
    </row>
    <row r="38" spans="1:5" ht="15" customHeight="1">
      <c r="A38" s="1" t="s">
        <v>34</v>
      </c>
      <c r="B38" s="34">
        <f>SUM(B39:B42)</f>
        <v>0</v>
      </c>
      <c r="C38" s="34">
        <f>SUM(C39:C42)</f>
        <v>0</v>
      </c>
      <c r="D38" s="34">
        <f>SUM(D39:D42)</f>
        <v>10665000</v>
      </c>
      <c r="E38" s="35">
        <f>SUM(E39:E42)</f>
        <v>10665000</v>
      </c>
    </row>
    <row r="39" spans="1:5" ht="15" customHeight="1">
      <c r="A39" s="10" t="s">
        <v>24</v>
      </c>
      <c r="B39" s="34">
        <v>0</v>
      </c>
      <c r="C39" s="34">
        <v>0</v>
      </c>
      <c r="D39" s="34">
        <v>0</v>
      </c>
      <c r="E39" s="35">
        <f>SUM(B39:D39)</f>
        <v>0</v>
      </c>
    </row>
    <row r="40" spans="1:5" ht="15" customHeight="1">
      <c r="A40" s="10" t="s">
        <v>28</v>
      </c>
      <c r="B40" s="34">
        <v>0</v>
      </c>
      <c r="C40" s="34">
        <v>0</v>
      </c>
      <c r="D40" s="34">
        <v>10665000</v>
      </c>
      <c r="E40" s="35">
        <f>SUM(B40:D40)</f>
        <v>10665000</v>
      </c>
    </row>
    <row r="41" spans="1:5" ht="15" customHeight="1">
      <c r="A41" s="10" t="s">
        <v>30</v>
      </c>
      <c r="B41" s="34">
        <v>0</v>
      </c>
      <c r="C41" s="34">
        <v>0</v>
      </c>
      <c r="D41" s="34">
        <v>0</v>
      </c>
      <c r="E41" s="35">
        <f>SUM(B41:D41)</f>
        <v>0</v>
      </c>
    </row>
    <row r="42" spans="1:5" ht="15" customHeight="1">
      <c r="A42" s="10" t="s">
        <v>35</v>
      </c>
      <c r="B42" s="34">
        <v>0</v>
      </c>
      <c r="C42" s="34">
        <v>0</v>
      </c>
      <c r="D42" s="34">
        <v>0</v>
      </c>
      <c r="E42" s="35">
        <f>SUM(B42:D42)</f>
        <v>0</v>
      </c>
    </row>
    <row r="43" spans="1:5" ht="15" customHeight="1">
      <c r="A43" s="6"/>
      <c r="B43" s="34"/>
      <c r="C43" s="34"/>
      <c r="D43" s="34"/>
      <c r="E43" s="35"/>
    </row>
    <row r="44" spans="1:5" ht="15" customHeight="1">
      <c r="A44" s="1" t="s">
        <v>36</v>
      </c>
      <c r="B44" s="34">
        <f>SUM(B45:B48)</f>
        <v>0</v>
      </c>
      <c r="C44" s="34">
        <f>SUM(C45:C48)</f>
        <v>0</v>
      </c>
      <c r="D44" s="34">
        <f>SUM(D45:D48)</f>
        <v>0</v>
      </c>
      <c r="E44" s="35">
        <f>SUM(E45:E48)</f>
        <v>0</v>
      </c>
    </row>
    <row r="45" spans="1:5" ht="15" customHeight="1">
      <c r="A45" s="10" t="s">
        <v>24</v>
      </c>
      <c r="B45" s="34">
        <v>0</v>
      </c>
      <c r="C45" s="34">
        <v>0</v>
      </c>
      <c r="D45" s="34">
        <v>0</v>
      </c>
      <c r="E45" s="47">
        <f>SUM(B45:D45)</f>
        <v>0</v>
      </c>
    </row>
    <row r="46" spans="1:5" ht="15" customHeight="1">
      <c r="A46" s="10" t="s">
        <v>28</v>
      </c>
      <c r="B46" s="34">
        <v>0</v>
      </c>
      <c r="C46" s="34">
        <v>0</v>
      </c>
      <c r="D46" s="34">
        <v>0</v>
      </c>
      <c r="E46" s="35">
        <f>SUM(B46:D46)</f>
        <v>0</v>
      </c>
    </row>
    <row r="47" spans="1:5" ht="15" customHeight="1">
      <c r="A47" s="10" t="s">
        <v>30</v>
      </c>
      <c r="B47" s="34">
        <v>0</v>
      </c>
      <c r="C47" s="34">
        <v>0</v>
      </c>
      <c r="D47" s="34">
        <v>0</v>
      </c>
      <c r="E47" s="35">
        <f>SUM(B47:D47)</f>
        <v>0</v>
      </c>
    </row>
    <row r="48" spans="1:5" ht="15" customHeight="1">
      <c r="A48" s="10" t="s">
        <v>35</v>
      </c>
      <c r="B48" s="34">
        <v>0</v>
      </c>
      <c r="C48" s="34">
        <v>0</v>
      </c>
      <c r="D48" s="34">
        <v>0</v>
      </c>
      <c r="E48" s="35">
        <f>SUM(B48:D48)</f>
        <v>0</v>
      </c>
    </row>
    <row r="49" spans="2:5" ht="15" customHeight="1">
      <c r="B49" s="34"/>
      <c r="C49" s="34"/>
      <c r="D49" s="34"/>
      <c r="E49" s="35"/>
    </row>
    <row r="50" spans="1:5" ht="15" customHeight="1" thickBot="1">
      <c r="A50" s="4" t="s">
        <v>31</v>
      </c>
      <c r="B50" s="36">
        <f>B38+B44</f>
        <v>0</v>
      </c>
      <c r="C50" s="36">
        <f>C38+C44</f>
        <v>0</v>
      </c>
      <c r="D50" s="36">
        <f>D38+D44</f>
        <v>10665000</v>
      </c>
      <c r="E50" s="36">
        <f>E38+E44</f>
        <v>10665000</v>
      </c>
    </row>
    <row r="51" ht="15" customHeight="1" thickTop="1">
      <c r="A51" s="31" t="s">
        <v>67</v>
      </c>
    </row>
    <row r="52" ht="15" customHeight="1">
      <c r="A52" s="29"/>
    </row>
    <row r="54" spans="1:5" ht="15" customHeight="1">
      <c r="A54" s="82" t="s">
        <v>37</v>
      </c>
      <c r="B54" s="82"/>
      <c r="C54" s="82"/>
      <c r="D54" s="82"/>
      <c r="E54" s="82"/>
    </row>
    <row r="55" spans="1:5" ht="15" customHeight="1">
      <c r="A55" s="82" t="s">
        <v>33</v>
      </c>
      <c r="B55" s="82"/>
      <c r="C55" s="82"/>
      <c r="D55" s="82"/>
      <c r="E55" s="82"/>
    </row>
    <row r="56" spans="1:14" ht="15" customHeight="1">
      <c r="A56" s="82" t="s">
        <v>78</v>
      </c>
      <c r="B56" s="82"/>
      <c r="C56" s="82"/>
      <c r="D56" s="82"/>
      <c r="E56" s="82"/>
      <c r="F56" s="11"/>
      <c r="G56" s="11"/>
      <c r="H56" s="11"/>
      <c r="I56" s="11"/>
      <c r="J56" s="11"/>
      <c r="K56" s="11"/>
      <c r="L56" s="11"/>
      <c r="M56" s="11"/>
      <c r="N56" s="11"/>
    </row>
    <row r="57" ht="15" customHeight="1">
      <c r="A57" s="8"/>
    </row>
    <row r="58" spans="1:5" ht="15" customHeight="1" thickBot="1">
      <c r="A58" s="9" t="s">
        <v>38</v>
      </c>
      <c r="B58" s="14" t="s">
        <v>11</v>
      </c>
      <c r="C58" s="14" t="s">
        <v>12</v>
      </c>
      <c r="D58" s="14" t="s">
        <v>13</v>
      </c>
      <c r="E58" s="14" t="s">
        <v>23</v>
      </c>
    </row>
    <row r="60" spans="1:5" ht="15" customHeight="1">
      <c r="A60" s="1" t="s">
        <v>34</v>
      </c>
      <c r="B60" s="34">
        <f>SUM(B61:B62)</f>
        <v>0</v>
      </c>
      <c r="C60" s="34">
        <f>SUM(C61:C62)</f>
        <v>0</v>
      </c>
      <c r="D60" s="34">
        <f>SUM(D61:D62)</f>
        <v>10665000</v>
      </c>
      <c r="E60" s="34">
        <f>SUM(B60:D60)</f>
        <v>10665000</v>
      </c>
    </row>
    <row r="61" spans="1:5" ht="15" customHeight="1">
      <c r="A61" s="10" t="s">
        <v>39</v>
      </c>
      <c r="B61" s="34">
        <v>0</v>
      </c>
      <c r="C61" s="34">
        <v>0</v>
      </c>
      <c r="D61" s="34">
        <v>10665000</v>
      </c>
      <c r="E61" s="34">
        <f>SUM(B61:D61)</f>
        <v>10665000</v>
      </c>
    </row>
    <row r="62" spans="1:5" ht="15" customHeight="1">
      <c r="A62" s="10" t="s">
        <v>74</v>
      </c>
      <c r="B62" s="34">
        <f>B39</f>
        <v>0</v>
      </c>
      <c r="C62" s="34">
        <f>C39</f>
        <v>0</v>
      </c>
      <c r="D62" s="34">
        <f>D39</f>
        <v>0</v>
      </c>
      <c r="E62" s="34">
        <f>SUM(B62:D62)</f>
        <v>0</v>
      </c>
    </row>
    <row r="63" spans="1:5" ht="15" customHeight="1">
      <c r="A63" s="1" t="s">
        <v>41</v>
      </c>
      <c r="B63" s="34"/>
      <c r="C63" s="34"/>
      <c r="D63" s="34"/>
      <c r="E63" s="34"/>
    </row>
    <row r="64" spans="1:5" ht="15" customHeight="1">
      <c r="A64" s="1" t="s">
        <v>42</v>
      </c>
      <c r="B64" s="34"/>
      <c r="C64" s="34"/>
      <c r="D64" s="34"/>
      <c r="E64" s="34"/>
    </row>
    <row r="65" spans="1:5" ht="15" customHeight="1">
      <c r="A65" s="1" t="s">
        <v>43</v>
      </c>
      <c r="B65" s="34"/>
      <c r="C65" s="34"/>
      <c r="D65" s="34"/>
      <c r="E65" s="34"/>
    </row>
    <row r="66" spans="2:5" ht="15" customHeight="1">
      <c r="B66" s="34"/>
      <c r="C66" s="34"/>
      <c r="D66" s="34"/>
      <c r="E66" s="34"/>
    </row>
    <row r="67" spans="1:5" ht="15" customHeight="1">
      <c r="A67" s="1" t="s">
        <v>36</v>
      </c>
      <c r="B67" s="34">
        <f>SUM(B68:B69)</f>
        <v>0</v>
      </c>
      <c r="C67" s="34">
        <f>SUM(C68:C69)</f>
        <v>0</v>
      </c>
      <c r="D67" s="34">
        <f>SUM(D68:D69)</f>
        <v>0</v>
      </c>
      <c r="E67" s="34">
        <f>SUM(B67:D67)</f>
        <v>0</v>
      </c>
    </row>
    <row r="68" spans="1:5" ht="15" customHeight="1">
      <c r="A68" s="10" t="s">
        <v>44</v>
      </c>
      <c r="B68" s="34">
        <f>B45</f>
        <v>0</v>
      </c>
      <c r="C68" s="34">
        <f>C45</f>
        <v>0</v>
      </c>
      <c r="D68" s="34">
        <f>D45</f>
        <v>0</v>
      </c>
      <c r="E68" s="34">
        <f>SUM(B68:D68)</f>
        <v>0</v>
      </c>
    </row>
    <row r="69" spans="1:5" ht="15" customHeight="1">
      <c r="A69" s="1" t="s">
        <v>40</v>
      </c>
      <c r="B69" s="34"/>
      <c r="C69" s="34"/>
      <c r="D69" s="34"/>
      <c r="E69" s="34"/>
    </row>
    <row r="70" spans="1:5" ht="15" customHeight="1">
      <c r="A70" s="1" t="s">
        <v>41</v>
      </c>
      <c r="B70" s="34"/>
      <c r="C70" s="34"/>
      <c r="D70" s="34"/>
      <c r="E70" s="34"/>
    </row>
    <row r="71" spans="1:5" ht="15" customHeight="1">
      <c r="A71" s="1" t="s">
        <v>42</v>
      </c>
      <c r="B71" s="34"/>
      <c r="C71" s="34"/>
      <c r="D71" s="34"/>
      <c r="E71" s="34"/>
    </row>
    <row r="72" spans="1:5" ht="15" customHeight="1">
      <c r="A72" s="1" t="s">
        <v>43</v>
      </c>
      <c r="B72" s="34"/>
      <c r="C72" s="34"/>
      <c r="D72" s="34"/>
      <c r="E72" s="34"/>
    </row>
    <row r="73" spans="1:5" ht="15" customHeight="1" thickBot="1">
      <c r="A73" s="4" t="s">
        <v>31</v>
      </c>
      <c r="B73" s="36">
        <f>B60+B67</f>
        <v>0</v>
      </c>
      <c r="C73" s="36">
        <f>C60+C67</f>
        <v>0</v>
      </c>
      <c r="D73" s="36">
        <f>D60+D67</f>
        <v>10665000</v>
      </c>
      <c r="E73" s="36">
        <f>E60+E67</f>
        <v>10665000</v>
      </c>
    </row>
    <row r="74" ht="15" customHeight="1" thickTop="1">
      <c r="A74" s="31" t="s">
        <v>67</v>
      </c>
    </row>
    <row r="75" ht="15" customHeight="1">
      <c r="A75" s="29"/>
    </row>
    <row r="77" spans="1:6" ht="15" customHeight="1">
      <c r="A77" s="84" t="s">
        <v>58</v>
      </c>
      <c r="B77" s="84"/>
      <c r="C77" s="84"/>
      <c r="D77" s="84"/>
      <c r="E77" s="84"/>
      <c r="F77" s="20"/>
    </row>
    <row r="78" spans="1:6" ht="15" customHeight="1">
      <c r="A78" s="84" t="s">
        <v>59</v>
      </c>
      <c r="B78" s="84"/>
      <c r="C78" s="84"/>
      <c r="D78" s="84"/>
      <c r="E78" s="84"/>
      <c r="F78" s="20"/>
    </row>
    <row r="79" spans="1:6" ht="15" customHeight="1">
      <c r="A79" s="84" t="s">
        <v>78</v>
      </c>
      <c r="B79" s="84"/>
      <c r="C79" s="84"/>
      <c r="D79" s="84"/>
      <c r="E79" s="84"/>
      <c r="F79" s="20"/>
    </row>
    <row r="80" spans="1:6" ht="15" customHeight="1">
      <c r="A80" s="21"/>
      <c r="B80" s="20"/>
      <c r="C80" s="20"/>
      <c r="D80" s="20"/>
      <c r="E80" s="20"/>
      <c r="F80" s="22"/>
    </row>
    <row r="81" spans="1:5" ht="15" customHeight="1" thickBot="1">
      <c r="A81" s="23" t="s">
        <v>38</v>
      </c>
      <c r="B81" s="26" t="s">
        <v>11</v>
      </c>
      <c r="C81" s="26" t="s">
        <v>12</v>
      </c>
      <c r="D81" s="26" t="s">
        <v>13</v>
      </c>
      <c r="E81" s="27" t="s">
        <v>50</v>
      </c>
    </row>
    <row r="82" spans="1:5" ht="15" customHeight="1">
      <c r="A82" s="21"/>
      <c r="B82" s="20"/>
      <c r="C82" s="20"/>
      <c r="D82" s="20"/>
      <c r="E82" s="20"/>
    </row>
    <row r="83" spans="1:5" ht="15" customHeight="1">
      <c r="A83" s="48" t="s">
        <v>61</v>
      </c>
      <c r="B83" s="49">
        <f>SUM(B84:B85)</f>
        <v>3861630.89</v>
      </c>
      <c r="C83" s="49">
        <f>B95</f>
        <v>3861630.89</v>
      </c>
      <c r="D83" s="49">
        <f>C95</f>
        <v>3861630.89</v>
      </c>
      <c r="E83" s="49">
        <f>B83</f>
        <v>3861630.89</v>
      </c>
    </row>
    <row r="84" spans="1:5" s="31" customFormat="1" ht="15" customHeight="1">
      <c r="A84" s="32" t="s">
        <v>75</v>
      </c>
      <c r="B84" s="43">
        <v>3861630.89</v>
      </c>
      <c r="C84" s="43">
        <f>B96</f>
        <v>3861630.89</v>
      </c>
      <c r="D84" s="43">
        <f>C96</f>
        <v>3861630.89</v>
      </c>
      <c r="E84" s="44">
        <f>B84</f>
        <v>3861630.89</v>
      </c>
    </row>
    <row r="85" spans="1:5" s="31" customFormat="1" ht="15" customHeight="1">
      <c r="A85" s="32" t="s">
        <v>76</v>
      </c>
      <c r="B85" s="43"/>
      <c r="C85" s="43">
        <f>B97</f>
        <v>0</v>
      </c>
      <c r="D85" s="43"/>
      <c r="E85" s="44">
        <f>B85</f>
        <v>0</v>
      </c>
    </row>
    <row r="86" spans="1:5" ht="15" customHeight="1">
      <c r="A86" s="48" t="s">
        <v>62</v>
      </c>
      <c r="B86" s="49">
        <f>SUM(B87:B88)</f>
        <v>0</v>
      </c>
      <c r="C86" s="49">
        <f>SUM(C87:C88)</f>
        <v>0</v>
      </c>
      <c r="D86" s="49">
        <f>SUM(D87:D88)</f>
        <v>1202000000</v>
      </c>
      <c r="E86" s="49">
        <f>SUM(E87:E88)</f>
        <v>1202000000</v>
      </c>
    </row>
    <row r="87" spans="1:5" s="29" customFormat="1" ht="15" customHeight="1">
      <c r="A87" s="32" t="s">
        <v>75</v>
      </c>
      <c r="B87" s="39">
        <v>0</v>
      </c>
      <c r="C87" s="39">
        <v>0</v>
      </c>
      <c r="D87" s="39">
        <v>40000000</v>
      </c>
      <c r="E87" s="39">
        <f>SUM(B87:D87)</f>
        <v>40000000</v>
      </c>
    </row>
    <row r="88" spans="1:5" s="29" customFormat="1" ht="15" customHeight="1">
      <c r="A88" s="32" t="s">
        <v>76</v>
      </c>
      <c r="B88" s="39">
        <v>0</v>
      </c>
      <c r="C88" s="39">
        <v>0</v>
      </c>
      <c r="D88" s="39">
        <v>1162000000</v>
      </c>
      <c r="E88" s="39">
        <f>SUM(B88:D88)</f>
        <v>1162000000</v>
      </c>
    </row>
    <row r="89" spans="1:5" ht="15" customHeight="1">
      <c r="A89" s="48" t="s">
        <v>63</v>
      </c>
      <c r="B89" s="49">
        <f>B86+B83</f>
        <v>3861630.89</v>
      </c>
      <c r="C89" s="49">
        <f>C86+C83</f>
        <v>3861630.89</v>
      </c>
      <c r="D89" s="49">
        <f>D86+D83</f>
        <v>1205861630.89</v>
      </c>
      <c r="E89" s="49">
        <f>E86+E83</f>
        <v>1205861630.89</v>
      </c>
    </row>
    <row r="90" spans="1:5" s="29" customFormat="1" ht="15" customHeight="1">
      <c r="A90" s="32" t="s">
        <v>75</v>
      </c>
      <c r="B90" s="39">
        <f>+B84+B87</f>
        <v>3861630.89</v>
      </c>
      <c r="C90" s="44">
        <f aca="true" t="shared" si="0" ref="C90:E91">C87+C84</f>
        <v>3861630.89</v>
      </c>
      <c r="D90" s="44">
        <f t="shared" si="0"/>
        <v>43861630.89</v>
      </c>
      <c r="E90" s="44">
        <f t="shared" si="0"/>
        <v>43861630.89</v>
      </c>
    </row>
    <row r="91" spans="1:5" s="29" customFormat="1" ht="15" customHeight="1">
      <c r="A91" s="32" t="s">
        <v>76</v>
      </c>
      <c r="B91" s="39">
        <f>+B85+B88</f>
        <v>0</v>
      </c>
      <c r="C91" s="44">
        <f t="shared" si="0"/>
        <v>0</v>
      </c>
      <c r="D91" s="44">
        <f t="shared" si="0"/>
        <v>1162000000</v>
      </c>
      <c r="E91" s="44">
        <f t="shared" si="0"/>
        <v>1162000000</v>
      </c>
    </row>
    <row r="92" spans="1:5" ht="15" customHeight="1">
      <c r="A92" s="48" t="s">
        <v>64</v>
      </c>
      <c r="B92" s="49">
        <f>SUM(B93:B94)</f>
        <v>0</v>
      </c>
      <c r="C92" s="49">
        <f>+SUM(C93:C94)</f>
        <v>0</v>
      </c>
      <c r="D92" s="49">
        <f>+SUM(D93,D94)</f>
        <v>10665000</v>
      </c>
      <c r="E92" s="49">
        <f>SUM(B92:D92)</f>
        <v>10665000</v>
      </c>
    </row>
    <row r="93" spans="1:5" s="29" customFormat="1" ht="15" customHeight="1">
      <c r="A93" s="32" t="s">
        <v>75</v>
      </c>
      <c r="B93" s="39">
        <f>B60</f>
        <v>0</v>
      </c>
      <c r="C93" s="39">
        <f>C60</f>
        <v>0</v>
      </c>
      <c r="D93" s="39">
        <f>D60</f>
        <v>10665000</v>
      </c>
      <c r="E93" s="39">
        <f>E60</f>
        <v>10665000</v>
      </c>
    </row>
    <row r="94" spans="1:5" s="29" customFormat="1" ht="15" customHeight="1">
      <c r="A94" s="32" t="s">
        <v>76</v>
      </c>
      <c r="B94" s="39">
        <f>B67</f>
        <v>0</v>
      </c>
      <c r="C94" s="39">
        <f>C67</f>
        <v>0</v>
      </c>
      <c r="D94" s="39">
        <f>D67</f>
        <v>0</v>
      </c>
      <c r="E94" s="39">
        <f>E67</f>
        <v>0</v>
      </c>
    </row>
    <row r="95" spans="1:5" ht="15" customHeight="1">
      <c r="A95" s="48" t="s">
        <v>65</v>
      </c>
      <c r="B95" s="49">
        <f>B89-B92</f>
        <v>3861630.89</v>
      </c>
      <c r="C95" s="49">
        <f>C89-C92</f>
        <v>3861630.89</v>
      </c>
      <c r="D95" s="49">
        <f>D89-D92</f>
        <v>1195196630.89</v>
      </c>
      <c r="E95" s="49">
        <f>E89-E92</f>
        <v>1195196630.89</v>
      </c>
    </row>
    <row r="96" spans="1:5" s="29" customFormat="1" ht="15" customHeight="1">
      <c r="A96" s="32" t="s">
        <v>75</v>
      </c>
      <c r="B96" s="44">
        <f aca="true" t="shared" si="1" ref="B96:E97">B90-B93</f>
        <v>3861630.89</v>
      </c>
      <c r="C96" s="44">
        <f t="shared" si="1"/>
        <v>3861630.89</v>
      </c>
      <c r="D96" s="44">
        <f t="shared" si="1"/>
        <v>33196630.89</v>
      </c>
      <c r="E96" s="44">
        <f t="shared" si="1"/>
        <v>33196630.89</v>
      </c>
    </row>
    <row r="97" spans="1:5" s="29" customFormat="1" ht="15" customHeight="1">
      <c r="A97" s="32" t="s">
        <v>76</v>
      </c>
      <c r="B97" s="44">
        <f t="shared" si="1"/>
        <v>0</v>
      </c>
      <c r="C97" s="44">
        <f t="shared" si="1"/>
        <v>0</v>
      </c>
      <c r="D97" s="44">
        <f t="shared" si="1"/>
        <v>1162000000</v>
      </c>
      <c r="E97" s="44">
        <f t="shared" si="1"/>
        <v>1162000000</v>
      </c>
    </row>
    <row r="98" spans="1:5" ht="15" customHeight="1" thickBot="1">
      <c r="A98" s="24"/>
      <c r="B98" s="25"/>
      <c r="C98" s="25"/>
      <c r="D98" s="25"/>
      <c r="E98" s="25"/>
    </row>
    <row r="99" ht="15" customHeight="1" thickTop="1">
      <c r="A99" s="29" t="s">
        <v>68</v>
      </c>
    </row>
    <row r="100" ht="15" customHeight="1">
      <c r="A100" s="29"/>
    </row>
  </sheetData>
  <sheetProtection/>
  <mergeCells count="12">
    <mergeCell ref="A56:E56"/>
    <mergeCell ref="A79:E79"/>
    <mergeCell ref="A77:E77"/>
    <mergeCell ref="A78:E78"/>
    <mergeCell ref="A54:E54"/>
    <mergeCell ref="A55:E55"/>
    <mergeCell ref="A8:F8"/>
    <mergeCell ref="A1:F1"/>
    <mergeCell ref="A9:F9"/>
    <mergeCell ref="A32:E32"/>
    <mergeCell ref="A33:E33"/>
    <mergeCell ref="A34:E34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70">
      <selection activeCell="A77" sqref="A77:E99"/>
    </sheetView>
  </sheetViews>
  <sheetFormatPr defaultColWidth="11.57421875" defaultRowHeight="15"/>
  <cols>
    <col min="1" max="1" width="54.28125" style="1" customWidth="1"/>
    <col min="2" max="2" width="16.00390625" style="1" customWidth="1"/>
    <col min="3" max="3" width="16.7109375" style="1" bestFit="1" customWidth="1"/>
    <col min="4" max="4" width="15.28125" style="1" customWidth="1"/>
    <col min="5" max="5" width="16.7109375" style="1" bestFit="1" customWidth="1"/>
    <col min="6" max="15" width="15.57421875" style="1" customWidth="1"/>
    <col min="16" max="16384" width="11.57421875" style="1" customWidth="1"/>
  </cols>
  <sheetData>
    <row r="1" spans="1:6" ht="15" customHeight="1">
      <c r="A1" s="82" t="s">
        <v>0</v>
      </c>
      <c r="B1" s="82"/>
      <c r="C1" s="82"/>
      <c r="D1" s="82"/>
      <c r="E1" s="82"/>
      <c r="F1" s="82"/>
    </row>
    <row r="2" spans="1:6" ht="15" customHeight="1">
      <c r="A2" s="15" t="s">
        <v>3</v>
      </c>
      <c r="B2" s="16" t="s">
        <v>4</v>
      </c>
      <c r="C2" s="17"/>
      <c r="D2" s="17"/>
      <c r="E2" s="17"/>
      <c r="F2" s="17"/>
    </row>
    <row r="3" spans="1:6" ht="15" customHeight="1">
      <c r="A3" s="15" t="s">
        <v>5</v>
      </c>
      <c r="B3" s="16" t="s">
        <v>6</v>
      </c>
      <c r="C3" s="18"/>
      <c r="D3" s="17"/>
      <c r="E3" s="17"/>
      <c r="F3" s="17"/>
    </row>
    <row r="4" spans="1:6" ht="15" customHeight="1">
      <c r="A4" s="15" t="s">
        <v>7</v>
      </c>
      <c r="B4" s="17" t="s">
        <v>8</v>
      </c>
      <c r="C4" s="18"/>
      <c r="D4" s="17"/>
      <c r="E4" s="17"/>
      <c r="F4" s="17"/>
    </row>
    <row r="5" spans="1:6" ht="15" customHeight="1">
      <c r="A5" s="15" t="s">
        <v>79</v>
      </c>
      <c r="B5" s="19" t="s">
        <v>46</v>
      </c>
      <c r="C5" s="17"/>
      <c r="D5" s="17"/>
      <c r="E5" s="17"/>
      <c r="F5" s="17"/>
    </row>
    <row r="6" spans="1:6" s="31" customFormat="1" ht="15" customHeight="1">
      <c r="A6" s="15"/>
      <c r="B6" s="19"/>
      <c r="C6" s="17"/>
      <c r="D6" s="17"/>
      <c r="E6" s="17"/>
      <c r="F6" s="17"/>
    </row>
    <row r="7" spans="1:2" ht="15" customHeight="1">
      <c r="A7" s="2"/>
      <c r="B7" s="2"/>
    </row>
    <row r="8" spans="1:6" ht="15" customHeight="1">
      <c r="A8" s="82" t="s">
        <v>1</v>
      </c>
      <c r="B8" s="82"/>
      <c r="C8" s="82"/>
      <c r="D8" s="82"/>
      <c r="E8" s="82"/>
      <c r="F8" s="82"/>
    </row>
    <row r="9" spans="1:6" ht="15" customHeight="1">
      <c r="A9" s="82" t="s">
        <v>2</v>
      </c>
      <c r="B9" s="82"/>
      <c r="C9" s="82"/>
      <c r="D9" s="82"/>
      <c r="E9" s="82"/>
      <c r="F9" s="82"/>
    </row>
    <row r="10" ht="15" customHeight="1"/>
    <row r="11" spans="1:6" ht="15" customHeight="1" thickBot="1">
      <c r="A11" s="7" t="s">
        <v>9</v>
      </c>
      <c r="B11" s="7" t="s">
        <v>10</v>
      </c>
      <c r="C11" s="28" t="s">
        <v>14</v>
      </c>
      <c r="D11" s="28" t="s">
        <v>15</v>
      </c>
      <c r="E11" s="28" t="s">
        <v>16</v>
      </c>
      <c r="F11" s="28" t="s">
        <v>51</v>
      </c>
    </row>
    <row r="12" spans="1:6" ht="15" customHeight="1">
      <c r="A12" s="3"/>
      <c r="B12" s="3"/>
      <c r="C12" s="3"/>
      <c r="D12" s="3"/>
      <c r="E12" s="3"/>
      <c r="F12" s="3"/>
    </row>
    <row r="13" ht="15" customHeight="1">
      <c r="A13" s="6" t="s">
        <v>24</v>
      </c>
    </row>
    <row r="14" spans="1:6" ht="15" customHeight="1">
      <c r="A14" s="10" t="s">
        <v>25</v>
      </c>
      <c r="B14" s="1" t="s">
        <v>26</v>
      </c>
      <c r="C14" s="11">
        <v>4</v>
      </c>
      <c r="D14" s="11">
        <v>31</v>
      </c>
      <c r="E14" s="11">
        <v>96</v>
      </c>
      <c r="F14" s="12">
        <f>SUM(C14:E14)</f>
        <v>131</v>
      </c>
    </row>
    <row r="15" spans="1:6" ht="15" customHeight="1">
      <c r="A15" s="10" t="s">
        <v>27</v>
      </c>
      <c r="B15" s="1" t="s">
        <v>26</v>
      </c>
      <c r="C15" s="11">
        <v>0</v>
      </c>
      <c r="D15" s="11">
        <v>0</v>
      </c>
      <c r="E15" s="11">
        <v>0</v>
      </c>
      <c r="F15" s="12">
        <f>SUM(C15:E15)</f>
        <v>0</v>
      </c>
    </row>
    <row r="16" spans="1:6" ht="15" customHeight="1">
      <c r="A16" s="6" t="s">
        <v>28</v>
      </c>
      <c r="C16" s="11"/>
      <c r="D16" s="11"/>
      <c r="E16" s="11"/>
      <c r="F16" s="12"/>
    </row>
    <row r="17" spans="1:6" ht="15" customHeight="1">
      <c r="A17" s="10" t="s">
        <v>25</v>
      </c>
      <c r="C17" s="11"/>
      <c r="D17" s="11"/>
      <c r="E17" s="11"/>
      <c r="F17" s="12"/>
    </row>
    <row r="18" spans="1:6" ht="15" customHeight="1">
      <c r="A18" s="10"/>
      <c r="B18" s="1" t="s">
        <v>26</v>
      </c>
      <c r="C18" s="11">
        <v>0</v>
      </c>
      <c r="D18" s="11">
        <v>0</v>
      </c>
      <c r="E18" s="11">
        <v>0</v>
      </c>
      <c r="F18" s="12">
        <v>510</v>
      </c>
    </row>
    <row r="19" spans="1:6" ht="15" customHeight="1">
      <c r="A19" s="10"/>
      <c r="B19" s="1" t="s">
        <v>29</v>
      </c>
      <c r="C19" s="11">
        <v>0</v>
      </c>
      <c r="D19" s="11">
        <v>0</v>
      </c>
      <c r="E19" s="11">
        <v>0</v>
      </c>
      <c r="F19" s="12">
        <f>SUM(C19:E19)</f>
        <v>0</v>
      </c>
    </row>
    <row r="20" spans="1:6" ht="15" customHeight="1">
      <c r="A20" s="10" t="s">
        <v>27</v>
      </c>
      <c r="C20" s="11"/>
      <c r="D20" s="11"/>
      <c r="E20" s="11"/>
      <c r="F20" s="12"/>
    </row>
    <row r="21" spans="1:6" ht="15" customHeight="1">
      <c r="A21" s="10"/>
      <c r="B21" s="1" t="s">
        <v>26</v>
      </c>
      <c r="C21" s="11">
        <v>0</v>
      </c>
      <c r="D21" s="11">
        <v>0</v>
      </c>
      <c r="E21" s="11">
        <v>0</v>
      </c>
      <c r="F21" s="12">
        <f>SUM(C21:E21)</f>
        <v>0</v>
      </c>
    </row>
    <row r="22" spans="1:6" ht="15" customHeight="1">
      <c r="A22" s="10"/>
      <c r="B22" s="1" t="s">
        <v>29</v>
      </c>
      <c r="C22" s="11">
        <v>0</v>
      </c>
      <c r="D22" s="11">
        <v>0</v>
      </c>
      <c r="E22" s="11">
        <v>0</v>
      </c>
      <c r="F22" s="12">
        <f>SUM(C22:E22)</f>
        <v>0</v>
      </c>
    </row>
    <row r="23" ht="15" customHeight="1">
      <c r="A23" s="6" t="s">
        <v>30</v>
      </c>
    </row>
    <row r="24" spans="1:6" ht="15" customHeight="1">
      <c r="A24" s="10" t="s">
        <v>25</v>
      </c>
      <c r="B24" s="1" t="s">
        <v>26</v>
      </c>
      <c r="C24" s="11">
        <v>0</v>
      </c>
      <c r="D24" s="11">
        <v>0</v>
      </c>
      <c r="E24" s="11">
        <v>0</v>
      </c>
      <c r="F24" s="12">
        <f>SUM(C24:E24)</f>
        <v>0</v>
      </c>
    </row>
    <row r="25" spans="1:6" ht="15" customHeight="1">
      <c r="A25" s="10" t="s">
        <v>27</v>
      </c>
      <c r="B25" s="1" t="s">
        <v>26</v>
      </c>
      <c r="C25" s="11">
        <v>0</v>
      </c>
      <c r="D25" s="11">
        <v>0</v>
      </c>
      <c r="E25" s="11">
        <v>0</v>
      </c>
      <c r="F25" s="12">
        <f>SUM(C25:E25)</f>
        <v>0</v>
      </c>
    </row>
    <row r="26" ht="15" customHeight="1"/>
    <row r="27" spans="1:6" ht="15" customHeight="1" thickBot="1">
      <c r="A27" s="4" t="s">
        <v>31</v>
      </c>
      <c r="B27" s="4"/>
      <c r="C27" s="4"/>
      <c r="D27" s="4"/>
      <c r="E27" s="4"/>
      <c r="F27" s="13">
        <f>+F14+F15+F18+F19+F21+F22+F24+F25</f>
        <v>641</v>
      </c>
    </row>
    <row r="28" spans="1:15" ht="15" customHeight="1" thickTop="1">
      <c r="A28" s="38" t="s">
        <v>77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ht="15" customHeight="1">
      <c r="A29" s="29" t="s">
        <v>69</v>
      </c>
    </row>
    <row r="30" s="31" customFormat="1" ht="15" customHeight="1"/>
    <row r="31" ht="15" customHeight="1"/>
    <row r="32" spans="1:5" ht="15" customHeight="1">
      <c r="A32" s="83" t="s">
        <v>32</v>
      </c>
      <c r="B32" s="83"/>
      <c r="C32" s="83"/>
      <c r="D32" s="83"/>
      <c r="E32" s="83"/>
    </row>
    <row r="33" spans="1:5" ht="15" customHeight="1">
      <c r="A33" s="82" t="s">
        <v>33</v>
      </c>
      <c r="B33" s="82"/>
      <c r="C33" s="82"/>
      <c r="D33" s="82"/>
      <c r="E33" s="82"/>
    </row>
    <row r="34" spans="1:14" ht="15" customHeight="1">
      <c r="A34" s="82" t="s">
        <v>78</v>
      </c>
      <c r="B34" s="82"/>
      <c r="C34" s="82"/>
      <c r="D34" s="82"/>
      <c r="E34" s="82"/>
      <c r="F34" s="11"/>
      <c r="G34" s="11"/>
      <c r="H34" s="11"/>
      <c r="I34" s="11"/>
      <c r="J34" s="11"/>
      <c r="K34" s="11"/>
      <c r="L34" s="11"/>
      <c r="M34" s="11"/>
      <c r="N34" s="11"/>
    </row>
    <row r="35" ht="15" customHeight="1"/>
    <row r="36" spans="1:5" ht="15" customHeight="1" thickBot="1">
      <c r="A36" s="7" t="s">
        <v>9</v>
      </c>
      <c r="B36" s="28" t="s">
        <v>14</v>
      </c>
      <c r="C36" s="28" t="s">
        <v>15</v>
      </c>
      <c r="D36" s="28" t="s">
        <v>16</v>
      </c>
      <c r="E36" s="28" t="s">
        <v>51</v>
      </c>
    </row>
    <row r="37" ht="15" customHeight="1"/>
    <row r="38" spans="1:5" ht="15" customHeight="1">
      <c r="A38" s="1" t="s">
        <v>34</v>
      </c>
      <c r="B38" s="34">
        <f>SUM(B39:B42)</f>
        <v>8000000</v>
      </c>
      <c r="C38" s="34">
        <f>SUM(C39:C42)</f>
        <v>81027130.89</v>
      </c>
      <c r="D38" s="34">
        <f>SUM(D39:D42)</f>
        <v>160420831</v>
      </c>
      <c r="E38" s="34">
        <f>SUM(E39:E42)</f>
        <v>249447961.89</v>
      </c>
    </row>
    <row r="39" spans="1:5" ht="15" customHeight="1">
      <c r="A39" s="10" t="s">
        <v>24</v>
      </c>
      <c r="B39" s="34">
        <v>8000000</v>
      </c>
      <c r="C39" s="34">
        <v>54321630.97</v>
      </c>
      <c r="D39" s="34">
        <v>149030831</v>
      </c>
      <c r="E39" s="35">
        <f>SUM(B39:D39)</f>
        <v>211352461.97</v>
      </c>
    </row>
    <row r="40" spans="1:5" ht="15" customHeight="1">
      <c r="A40" s="10" t="s">
        <v>28</v>
      </c>
      <c r="B40" s="34">
        <v>0</v>
      </c>
      <c r="C40" s="34">
        <v>26705499.92</v>
      </c>
      <c r="D40" s="34">
        <v>11390000</v>
      </c>
      <c r="E40" s="35">
        <f>SUM(B40:D40)</f>
        <v>38095499.92</v>
      </c>
    </row>
    <row r="41" spans="1:5" ht="15" customHeight="1">
      <c r="A41" s="10" t="s">
        <v>30</v>
      </c>
      <c r="B41" s="34">
        <v>0</v>
      </c>
      <c r="C41" s="34">
        <v>0</v>
      </c>
      <c r="D41" s="34">
        <v>0</v>
      </c>
      <c r="E41" s="35">
        <f>SUM(B41:D41)</f>
        <v>0</v>
      </c>
    </row>
    <row r="42" spans="1:5" ht="15" customHeight="1">
      <c r="A42" s="10" t="s">
        <v>35</v>
      </c>
      <c r="B42" s="34">
        <v>0</v>
      </c>
      <c r="C42" s="34">
        <v>0</v>
      </c>
      <c r="D42" s="34">
        <v>0</v>
      </c>
      <c r="E42" s="35">
        <f>SUM(B42:D42)</f>
        <v>0</v>
      </c>
    </row>
    <row r="43" spans="1:5" ht="15" customHeight="1">
      <c r="A43" s="6"/>
      <c r="B43" s="34"/>
      <c r="C43" s="34"/>
      <c r="D43" s="34"/>
      <c r="E43" s="34"/>
    </row>
    <row r="44" spans="1:5" ht="15" customHeight="1">
      <c r="A44" s="1" t="s">
        <v>36</v>
      </c>
      <c r="B44" s="34">
        <f>SUM(B45:B48)</f>
        <v>0</v>
      </c>
      <c r="C44" s="34">
        <f>SUM(C45:C48)</f>
        <v>0</v>
      </c>
      <c r="D44" s="34">
        <f>SUM(D45:D48)</f>
        <v>0</v>
      </c>
      <c r="E44" s="34">
        <f>SUM(E45:E48)</f>
        <v>0</v>
      </c>
    </row>
    <row r="45" spans="1:5" ht="15" customHeight="1">
      <c r="A45" s="10" t="s">
        <v>24</v>
      </c>
      <c r="B45" s="34">
        <v>0</v>
      </c>
      <c r="C45" s="34">
        <v>0</v>
      </c>
      <c r="D45" s="34">
        <v>0</v>
      </c>
      <c r="E45" s="35">
        <f>SUM(B45:D45)</f>
        <v>0</v>
      </c>
    </row>
    <row r="46" spans="1:5" ht="15" customHeight="1">
      <c r="A46" s="10" t="s">
        <v>28</v>
      </c>
      <c r="B46" s="34">
        <v>0</v>
      </c>
      <c r="C46" s="34">
        <v>0</v>
      </c>
      <c r="D46" s="34">
        <v>0</v>
      </c>
      <c r="E46" s="35">
        <f>SUM(B46:D46)</f>
        <v>0</v>
      </c>
    </row>
    <row r="47" spans="1:5" ht="15" customHeight="1">
      <c r="A47" s="10" t="s">
        <v>30</v>
      </c>
      <c r="B47" s="34">
        <v>0</v>
      </c>
      <c r="C47" s="34">
        <v>0</v>
      </c>
      <c r="D47" s="34">
        <v>0</v>
      </c>
      <c r="E47" s="35">
        <f>SUM(B47:D47)</f>
        <v>0</v>
      </c>
    </row>
    <row r="48" spans="1:5" ht="15" customHeight="1">
      <c r="A48" s="10" t="s">
        <v>35</v>
      </c>
      <c r="B48" s="34">
        <v>0</v>
      </c>
      <c r="C48" s="34">
        <v>0</v>
      </c>
      <c r="D48" s="34">
        <v>0</v>
      </c>
      <c r="E48" s="35">
        <f>SUM(B48:D48)</f>
        <v>0</v>
      </c>
    </row>
    <row r="49" spans="2:5" ht="15" customHeight="1">
      <c r="B49" s="34"/>
      <c r="C49" s="34"/>
      <c r="D49" s="34"/>
      <c r="E49" s="34"/>
    </row>
    <row r="50" spans="1:5" ht="15" customHeight="1" thickBot="1">
      <c r="A50" s="4" t="s">
        <v>31</v>
      </c>
      <c r="B50" s="37">
        <f>B38+B44</f>
        <v>8000000</v>
      </c>
      <c r="C50" s="37">
        <f>C38+C44</f>
        <v>81027130.89</v>
      </c>
      <c r="D50" s="37">
        <f>D38+D44</f>
        <v>160420831</v>
      </c>
      <c r="E50" s="37">
        <f>E38+E44</f>
        <v>249447961.89</v>
      </c>
    </row>
    <row r="51" ht="15" customHeight="1" thickTop="1">
      <c r="A51" s="29" t="s">
        <v>69</v>
      </c>
    </row>
    <row r="52" s="31" customFormat="1" ht="15" customHeight="1"/>
    <row r="53" ht="15" customHeight="1"/>
    <row r="54" spans="1:5" ht="15" customHeight="1">
      <c r="A54" s="82" t="s">
        <v>37</v>
      </c>
      <c r="B54" s="82"/>
      <c r="C54" s="82"/>
      <c r="D54" s="82"/>
      <c r="E54" s="82"/>
    </row>
    <row r="55" spans="1:5" ht="15" customHeight="1">
      <c r="A55" s="82" t="s">
        <v>33</v>
      </c>
      <c r="B55" s="82"/>
      <c r="C55" s="82"/>
      <c r="D55" s="82"/>
      <c r="E55" s="82"/>
    </row>
    <row r="56" spans="1:14" ht="15" customHeight="1">
      <c r="A56" s="82" t="s">
        <v>78</v>
      </c>
      <c r="B56" s="82"/>
      <c r="C56" s="82"/>
      <c r="D56" s="82"/>
      <c r="E56" s="82"/>
      <c r="F56" s="11"/>
      <c r="G56" s="11"/>
      <c r="H56" s="11"/>
      <c r="I56" s="11"/>
      <c r="J56" s="11"/>
      <c r="K56" s="11"/>
      <c r="L56" s="11"/>
      <c r="M56" s="11"/>
      <c r="N56" s="11"/>
    </row>
    <row r="57" ht="15" customHeight="1">
      <c r="A57" s="8"/>
    </row>
    <row r="58" spans="1:5" ht="15" customHeight="1" thickBot="1">
      <c r="A58" s="9" t="s">
        <v>38</v>
      </c>
      <c r="B58" s="28" t="s">
        <v>14</v>
      </c>
      <c r="C58" s="28" t="s">
        <v>15</v>
      </c>
      <c r="D58" s="28" t="s">
        <v>16</v>
      </c>
      <c r="E58" s="28" t="s">
        <v>51</v>
      </c>
    </row>
    <row r="59" ht="15" customHeight="1"/>
    <row r="60" spans="1:5" ht="15" customHeight="1">
      <c r="A60" s="1" t="s">
        <v>34</v>
      </c>
      <c r="B60" s="34">
        <f>SUM(B61:B62)</f>
        <v>8000000</v>
      </c>
      <c r="C60" s="34">
        <f>SUM(C61:C62)</f>
        <v>81027130.89</v>
      </c>
      <c r="D60" s="34">
        <f>SUM(D61:D62)</f>
        <v>160420831</v>
      </c>
      <c r="E60" s="34">
        <f>SUM(B60:D60)</f>
        <v>249447961.89</v>
      </c>
    </row>
    <row r="61" spans="1:5" ht="15" customHeight="1">
      <c r="A61" s="10" t="s">
        <v>39</v>
      </c>
      <c r="B61" s="34">
        <v>0</v>
      </c>
      <c r="C61" s="34">
        <v>26705499.92</v>
      </c>
      <c r="D61" s="34">
        <v>11390000</v>
      </c>
      <c r="E61" s="34">
        <f>SUM(B61:D61)</f>
        <v>38095499.92</v>
      </c>
    </row>
    <row r="62" spans="1:5" ht="15" customHeight="1">
      <c r="A62" s="10" t="s">
        <v>74</v>
      </c>
      <c r="B62" s="34">
        <f>B39</f>
        <v>8000000</v>
      </c>
      <c r="C62" s="34">
        <f>C39</f>
        <v>54321630.97</v>
      </c>
      <c r="D62" s="34">
        <f>D39</f>
        <v>149030831</v>
      </c>
      <c r="E62" s="34">
        <f>SUM(B62:D62)</f>
        <v>211352461.97</v>
      </c>
    </row>
    <row r="63" spans="1:5" ht="15" customHeight="1">
      <c r="A63" s="1" t="s">
        <v>41</v>
      </c>
      <c r="B63" s="34"/>
      <c r="C63" s="34"/>
      <c r="D63" s="34"/>
      <c r="E63" s="34"/>
    </row>
    <row r="64" spans="1:5" ht="15" customHeight="1">
      <c r="A64" s="1" t="s">
        <v>42</v>
      </c>
      <c r="B64" s="34"/>
      <c r="C64" s="34"/>
      <c r="D64" s="34"/>
      <c r="E64" s="34"/>
    </row>
    <row r="65" spans="1:5" ht="15" customHeight="1">
      <c r="A65" s="1" t="s">
        <v>43</v>
      </c>
      <c r="B65" s="34"/>
      <c r="C65" s="34"/>
      <c r="D65" s="34"/>
      <c r="E65" s="34"/>
    </row>
    <row r="66" spans="2:5" ht="15" customHeight="1">
      <c r="B66" s="34"/>
      <c r="C66" s="34"/>
      <c r="D66" s="34"/>
      <c r="E66" s="34"/>
    </row>
    <row r="67" spans="1:5" ht="15" customHeight="1">
      <c r="A67" s="1" t="s">
        <v>36</v>
      </c>
      <c r="B67" s="34">
        <f>SUM(B68:B69)</f>
        <v>0</v>
      </c>
      <c r="C67" s="34">
        <f>SUM(C68:C69)</f>
        <v>0</v>
      </c>
      <c r="D67" s="34">
        <f>SUM(D68:D69)</f>
        <v>0</v>
      </c>
      <c r="E67" s="34">
        <f>SUM(B67:D67)</f>
        <v>0</v>
      </c>
    </row>
    <row r="68" spans="1:5" ht="15" customHeight="1">
      <c r="A68" s="10" t="s">
        <v>44</v>
      </c>
      <c r="B68" s="34">
        <f>B45</f>
        <v>0</v>
      </c>
      <c r="C68" s="34">
        <f>C45</f>
        <v>0</v>
      </c>
      <c r="D68" s="34">
        <f>D45</f>
        <v>0</v>
      </c>
      <c r="E68" s="34">
        <f>SUM(B68:D68)</f>
        <v>0</v>
      </c>
    </row>
    <row r="69" spans="1:5" ht="15" customHeight="1">
      <c r="A69" s="1" t="s">
        <v>40</v>
      </c>
      <c r="B69" s="34"/>
      <c r="C69" s="34"/>
      <c r="D69" s="34"/>
      <c r="E69" s="34"/>
    </row>
    <row r="70" spans="1:5" ht="15" customHeight="1">
      <c r="A70" s="1" t="s">
        <v>41</v>
      </c>
      <c r="B70" s="34"/>
      <c r="C70" s="34"/>
      <c r="D70" s="34"/>
      <c r="E70" s="34"/>
    </row>
    <row r="71" spans="1:5" ht="15" customHeight="1">
      <c r="A71" s="1" t="s">
        <v>42</v>
      </c>
      <c r="B71" s="34"/>
      <c r="C71" s="34"/>
      <c r="D71" s="34"/>
      <c r="E71" s="34"/>
    </row>
    <row r="72" spans="1:5" ht="15" customHeight="1">
      <c r="A72" s="1" t="s">
        <v>43</v>
      </c>
      <c r="B72" s="34"/>
      <c r="C72" s="34"/>
      <c r="D72" s="34"/>
      <c r="E72" s="34"/>
    </row>
    <row r="73" spans="1:5" ht="15" customHeight="1" thickBot="1">
      <c r="A73" s="4" t="s">
        <v>31</v>
      </c>
      <c r="B73" s="37">
        <f>B60+B67</f>
        <v>8000000</v>
      </c>
      <c r="C73" s="37">
        <f>C60+C67</f>
        <v>81027130.89</v>
      </c>
      <c r="D73" s="37">
        <f>D60+D67</f>
        <v>160420831</v>
      </c>
      <c r="E73" s="37">
        <f>E60+E67</f>
        <v>249447961.89</v>
      </c>
    </row>
    <row r="74" ht="15" customHeight="1" thickTop="1">
      <c r="A74" s="29" t="s">
        <v>69</v>
      </c>
    </row>
    <row r="75" s="31" customFormat="1" ht="15" customHeight="1"/>
    <row r="76" ht="15" customHeight="1"/>
    <row r="77" spans="1:5" ht="15" customHeight="1">
      <c r="A77" s="84" t="s">
        <v>58</v>
      </c>
      <c r="B77" s="84"/>
      <c r="C77" s="84"/>
      <c r="D77" s="84"/>
      <c r="E77" s="84"/>
    </row>
    <row r="78" spans="1:5" ht="15" customHeight="1">
      <c r="A78" s="84" t="s">
        <v>59</v>
      </c>
      <c r="B78" s="84"/>
      <c r="C78" s="84"/>
      <c r="D78" s="84"/>
      <c r="E78" s="84"/>
    </row>
    <row r="79" spans="1:5" ht="15" customHeight="1">
      <c r="A79" s="82" t="s">
        <v>78</v>
      </c>
      <c r="B79" s="82"/>
      <c r="C79" s="82"/>
      <c r="D79" s="82"/>
      <c r="E79" s="82"/>
    </row>
    <row r="80" spans="1:5" ht="15" customHeight="1">
      <c r="A80" s="21"/>
      <c r="B80" s="20"/>
      <c r="C80" s="20"/>
      <c r="D80" s="20"/>
      <c r="E80" s="20"/>
    </row>
    <row r="81" spans="1:5" ht="15" customHeight="1" thickBot="1">
      <c r="A81" s="23" t="s">
        <v>38</v>
      </c>
      <c r="B81" s="28" t="s">
        <v>14</v>
      </c>
      <c r="C81" s="28" t="s">
        <v>15</v>
      </c>
      <c r="D81" s="28" t="s">
        <v>16</v>
      </c>
      <c r="E81" s="28" t="s">
        <v>51</v>
      </c>
    </row>
    <row r="82" spans="1:5" ht="15" customHeight="1">
      <c r="A82" s="21"/>
      <c r="B82" s="43"/>
      <c r="C82" s="43"/>
      <c r="D82" s="43"/>
      <c r="E82" s="43"/>
    </row>
    <row r="83" spans="1:5" ht="15" customHeight="1">
      <c r="A83" s="48" t="s">
        <v>61</v>
      </c>
      <c r="B83" s="49">
        <f>'I Trimestre'!E95</f>
        <v>1195196630.89</v>
      </c>
      <c r="C83" s="49">
        <f aca="true" t="shared" si="0" ref="C83:D85">B95</f>
        <v>1705026630.89</v>
      </c>
      <c r="D83" s="49">
        <f t="shared" si="0"/>
        <v>1796999500</v>
      </c>
      <c r="E83" s="49">
        <f>B83</f>
        <v>1195196630.89</v>
      </c>
    </row>
    <row r="84" spans="1:5" s="31" customFormat="1" ht="15" customHeight="1">
      <c r="A84" s="33" t="s">
        <v>75</v>
      </c>
      <c r="B84" s="43">
        <f>'I Trimestre'!E96</f>
        <v>33196630.89</v>
      </c>
      <c r="C84" s="44">
        <f t="shared" si="0"/>
        <v>449026630.89</v>
      </c>
      <c r="D84" s="44">
        <f t="shared" si="0"/>
        <v>367999500</v>
      </c>
      <c r="E84" s="44">
        <f>B84</f>
        <v>33196630.89</v>
      </c>
    </row>
    <row r="85" spans="1:5" s="31" customFormat="1" ht="15" customHeight="1">
      <c r="A85" s="33" t="s">
        <v>76</v>
      </c>
      <c r="B85" s="43">
        <f>'I Trimestre'!E97</f>
        <v>1162000000</v>
      </c>
      <c r="C85" s="44">
        <f t="shared" si="0"/>
        <v>1256000000</v>
      </c>
      <c r="D85" s="44">
        <f t="shared" si="0"/>
        <v>1429000000</v>
      </c>
      <c r="E85" s="44">
        <f>B85</f>
        <v>1162000000</v>
      </c>
    </row>
    <row r="86" spans="1:5" ht="15" customHeight="1">
      <c r="A86" s="48" t="s">
        <v>62</v>
      </c>
      <c r="B86" s="49">
        <f>SUM(B87:B88)</f>
        <v>517830000</v>
      </c>
      <c r="C86" s="49">
        <f>SUM(C87:C88)</f>
        <v>173000000</v>
      </c>
      <c r="D86" s="49">
        <f>SUM(D87:D88)</f>
        <v>30000000</v>
      </c>
      <c r="E86" s="49">
        <f>SUM(E87:E88)</f>
        <v>720830000</v>
      </c>
    </row>
    <row r="87" spans="1:5" s="29" customFormat="1" ht="15" customHeight="1">
      <c r="A87" s="33" t="s">
        <v>75</v>
      </c>
      <c r="B87" s="43">
        <v>423830000</v>
      </c>
      <c r="C87" s="44">
        <v>0</v>
      </c>
      <c r="D87" s="43">
        <v>0</v>
      </c>
      <c r="E87" s="43">
        <f>SUM(B87:D87)</f>
        <v>423830000</v>
      </c>
    </row>
    <row r="88" spans="1:5" s="29" customFormat="1" ht="15" customHeight="1">
      <c r="A88" s="33" t="s">
        <v>76</v>
      </c>
      <c r="B88" s="43">
        <v>94000000</v>
      </c>
      <c r="C88" s="44">
        <v>173000000</v>
      </c>
      <c r="D88" s="43">
        <v>30000000</v>
      </c>
      <c r="E88" s="43">
        <f>SUM(B88:D88)</f>
        <v>297000000</v>
      </c>
    </row>
    <row r="89" spans="1:5" ht="15" customHeight="1">
      <c r="A89" s="48" t="s">
        <v>63</v>
      </c>
      <c r="B89" s="49">
        <f>B86+B83</f>
        <v>1713026630.89</v>
      </c>
      <c r="C89" s="49">
        <f>C86+C83</f>
        <v>1878026630.89</v>
      </c>
      <c r="D89" s="49">
        <f>D86+D83</f>
        <v>1826999500</v>
      </c>
      <c r="E89" s="49">
        <f>E86+E83</f>
        <v>1916026630.89</v>
      </c>
    </row>
    <row r="90" spans="1:5" s="29" customFormat="1" ht="15" customHeight="1">
      <c r="A90" s="33" t="s">
        <v>75</v>
      </c>
      <c r="B90" s="43">
        <f>B87+B84</f>
        <v>457026630.89</v>
      </c>
      <c r="C90" s="43">
        <f>C87+C84</f>
        <v>449026630.89</v>
      </c>
      <c r="D90" s="43">
        <f>D87+D84</f>
        <v>367999500</v>
      </c>
      <c r="E90" s="43">
        <f aca="true" t="shared" si="1" ref="B90:E91">E87+E84</f>
        <v>457026630.89</v>
      </c>
    </row>
    <row r="91" spans="1:5" s="29" customFormat="1" ht="15" customHeight="1">
      <c r="A91" s="33" t="s">
        <v>76</v>
      </c>
      <c r="B91" s="43">
        <f t="shared" si="1"/>
        <v>1256000000</v>
      </c>
      <c r="C91" s="43">
        <f t="shared" si="1"/>
        <v>1429000000</v>
      </c>
      <c r="D91" s="43">
        <f t="shared" si="1"/>
        <v>1459000000</v>
      </c>
      <c r="E91" s="43">
        <f t="shared" si="1"/>
        <v>1459000000</v>
      </c>
    </row>
    <row r="92" spans="1:5" ht="15" customHeight="1">
      <c r="A92" s="48" t="s">
        <v>64</v>
      </c>
      <c r="B92" s="49">
        <f>SUM(B93:B94)</f>
        <v>8000000</v>
      </c>
      <c r="C92" s="49">
        <f>SUM(C93:C94)</f>
        <v>81027130.89</v>
      </c>
      <c r="D92" s="49">
        <f>SUM(D93:D94)</f>
        <v>160420831</v>
      </c>
      <c r="E92" s="49">
        <f>SUM(B92:D92)</f>
        <v>249447961.89</v>
      </c>
    </row>
    <row r="93" spans="1:5" s="29" customFormat="1" ht="15" customHeight="1">
      <c r="A93" s="33" t="s">
        <v>75</v>
      </c>
      <c r="B93" s="43">
        <f>B60</f>
        <v>8000000</v>
      </c>
      <c r="C93" s="43">
        <f>C60</f>
        <v>81027130.89</v>
      </c>
      <c r="D93" s="43">
        <f>D60</f>
        <v>160420831</v>
      </c>
      <c r="E93" s="43">
        <f>SUM(B93:D93)</f>
        <v>249447961.89</v>
      </c>
    </row>
    <row r="94" spans="1:5" s="29" customFormat="1" ht="15" customHeight="1">
      <c r="A94" s="33" t="s">
        <v>76</v>
      </c>
      <c r="B94" s="43"/>
      <c r="C94" s="40"/>
      <c r="D94" s="40"/>
      <c r="E94" s="43"/>
    </row>
    <row r="95" spans="1:5" ht="15" customHeight="1">
      <c r="A95" s="48" t="s">
        <v>65</v>
      </c>
      <c r="B95" s="49">
        <f>B89-B92</f>
        <v>1705026630.89</v>
      </c>
      <c r="C95" s="49">
        <f>C89-C92</f>
        <v>1796999500</v>
      </c>
      <c r="D95" s="49">
        <f>D89-D92</f>
        <v>1666578669</v>
      </c>
      <c r="E95" s="49">
        <f>E89-E92</f>
        <v>1666578669</v>
      </c>
    </row>
    <row r="96" spans="1:5" s="29" customFormat="1" ht="15" customHeight="1">
      <c r="A96" s="33" t="s">
        <v>75</v>
      </c>
      <c r="B96" s="43">
        <f aca="true" t="shared" si="2" ref="B96:E97">B90-B93</f>
        <v>449026630.89</v>
      </c>
      <c r="C96" s="43">
        <f t="shared" si="2"/>
        <v>367999500</v>
      </c>
      <c r="D96" s="44">
        <f t="shared" si="2"/>
        <v>207578669</v>
      </c>
      <c r="E96" s="44">
        <f t="shared" si="2"/>
        <v>207578669</v>
      </c>
    </row>
    <row r="97" spans="1:5" s="29" customFormat="1" ht="15" customHeight="1">
      <c r="A97" s="33" t="s">
        <v>76</v>
      </c>
      <c r="B97" s="43">
        <f t="shared" si="2"/>
        <v>1256000000</v>
      </c>
      <c r="C97" s="43">
        <f t="shared" si="2"/>
        <v>1429000000</v>
      </c>
      <c r="D97" s="44">
        <f t="shared" si="2"/>
        <v>1459000000</v>
      </c>
      <c r="E97" s="44">
        <f t="shared" si="2"/>
        <v>1459000000</v>
      </c>
    </row>
    <row r="98" spans="1:5" ht="15" customHeight="1" thickBot="1">
      <c r="A98" s="24"/>
      <c r="B98" s="25"/>
      <c r="C98" s="25"/>
      <c r="D98" s="25"/>
      <c r="E98" s="25"/>
    </row>
    <row r="99" ht="15" customHeight="1" thickTop="1">
      <c r="A99" s="29" t="s">
        <v>68</v>
      </c>
    </row>
    <row r="100" ht="15" customHeight="1">
      <c r="A100" s="29"/>
    </row>
    <row r="101" ht="15" customHeight="1"/>
    <row r="102" ht="15" customHeight="1"/>
  </sheetData>
  <sheetProtection/>
  <mergeCells count="12">
    <mergeCell ref="A1:F1"/>
    <mergeCell ref="A8:F8"/>
    <mergeCell ref="A9:F9"/>
    <mergeCell ref="A32:E32"/>
    <mergeCell ref="A33:E33"/>
    <mergeCell ref="A34:E34"/>
    <mergeCell ref="A56:E56"/>
    <mergeCell ref="A79:E79"/>
    <mergeCell ref="A77:E77"/>
    <mergeCell ref="A78:E78"/>
    <mergeCell ref="A54:E54"/>
    <mergeCell ref="A55:E5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73">
      <selection activeCell="A77" sqref="A77:E99"/>
    </sheetView>
  </sheetViews>
  <sheetFormatPr defaultColWidth="11.57421875" defaultRowHeight="15"/>
  <cols>
    <col min="1" max="1" width="54.28125" style="1" customWidth="1"/>
    <col min="2" max="2" width="16.00390625" style="1" customWidth="1"/>
    <col min="3" max="5" width="16.7109375" style="1" bestFit="1" customWidth="1"/>
    <col min="6" max="15" width="15.57421875" style="1" customWidth="1"/>
    <col min="16" max="16384" width="11.57421875" style="1" customWidth="1"/>
  </cols>
  <sheetData>
    <row r="1" spans="1:6" ht="15" customHeight="1">
      <c r="A1" s="82" t="s">
        <v>0</v>
      </c>
      <c r="B1" s="82"/>
      <c r="C1" s="82"/>
      <c r="D1" s="82"/>
      <c r="E1" s="82"/>
      <c r="F1" s="82"/>
    </row>
    <row r="2" spans="1:6" ht="15" customHeight="1">
      <c r="A2" s="15" t="s">
        <v>3</v>
      </c>
      <c r="B2" s="16" t="s">
        <v>4</v>
      </c>
      <c r="C2" s="17"/>
      <c r="D2" s="17"/>
      <c r="E2" s="17"/>
      <c r="F2" s="17"/>
    </row>
    <row r="3" spans="1:6" ht="15" customHeight="1">
      <c r="A3" s="15" t="s">
        <v>5</v>
      </c>
      <c r="B3" s="16" t="s">
        <v>6</v>
      </c>
      <c r="C3" s="18"/>
      <c r="D3" s="17"/>
      <c r="E3" s="17"/>
      <c r="F3" s="17"/>
    </row>
    <row r="4" spans="1:6" ht="15" customHeight="1">
      <c r="A4" s="15" t="s">
        <v>7</v>
      </c>
      <c r="B4" s="17" t="s">
        <v>8</v>
      </c>
      <c r="C4" s="18"/>
      <c r="D4" s="17"/>
      <c r="E4" s="17"/>
      <c r="F4" s="17"/>
    </row>
    <row r="5" spans="1:6" ht="15" customHeight="1">
      <c r="A5" s="15" t="s">
        <v>79</v>
      </c>
      <c r="B5" s="19" t="s">
        <v>47</v>
      </c>
      <c r="C5" s="17"/>
      <c r="D5" s="17"/>
      <c r="E5" s="17"/>
      <c r="F5" s="17"/>
    </row>
    <row r="6" spans="1:6" s="31" customFormat="1" ht="15" customHeight="1">
      <c r="A6" s="15"/>
      <c r="B6" s="19"/>
      <c r="C6" s="17"/>
      <c r="D6" s="17"/>
      <c r="E6" s="17"/>
      <c r="F6" s="17"/>
    </row>
    <row r="7" spans="1:2" ht="15" customHeight="1">
      <c r="A7" s="2"/>
      <c r="B7" s="2"/>
    </row>
    <row r="8" spans="1:6" ht="15" customHeight="1">
      <c r="A8" s="82" t="s">
        <v>1</v>
      </c>
      <c r="B8" s="82"/>
      <c r="C8" s="82"/>
      <c r="D8" s="82"/>
      <c r="E8" s="82"/>
      <c r="F8" s="82"/>
    </row>
    <row r="9" spans="1:6" ht="15" customHeight="1">
      <c r="A9" s="82" t="s">
        <v>2</v>
      </c>
      <c r="B9" s="82"/>
      <c r="C9" s="82"/>
      <c r="D9" s="82"/>
      <c r="E9" s="82"/>
      <c r="F9" s="82"/>
    </row>
    <row r="10" ht="15" customHeight="1"/>
    <row r="11" spans="1:6" ht="15" customHeight="1" thickBot="1">
      <c r="A11" s="7" t="s">
        <v>9</v>
      </c>
      <c r="B11" s="7" t="s">
        <v>10</v>
      </c>
      <c r="C11" s="7" t="s">
        <v>17</v>
      </c>
      <c r="D11" s="7" t="s">
        <v>18</v>
      </c>
      <c r="E11" s="7" t="s">
        <v>19</v>
      </c>
      <c r="F11" s="7" t="s">
        <v>52</v>
      </c>
    </row>
    <row r="12" spans="1:6" ht="15" customHeight="1">
      <c r="A12" s="3"/>
      <c r="B12" s="3"/>
      <c r="C12" s="3"/>
      <c r="D12" s="3"/>
      <c r="E12" s="3"/>
      <c r="F12" s="3"/>
    </row>
    <row r="13" ht="15" customHeight="1">
      <c r="A13" s="6" t="s">
        <v>24</v>
      </c>
    </row>
    <row r="14" spans="1:6" ht="15" customHeight="1">
      <c r="A14" s="10" t="s">
        <v>25</v>
      </c>
      <c r="B14" s="1" t="s">
        <v>26</v>
      </c>
      <c r="C14" s="11">
        <v>42</v>
      </c>
      <c r="D14" s="11">
        <v>42</v>
      </c>
      <c r="E14" s="11">
        <v>42</v>
      </c>
      <c r="F14" s="12">
        <f>SUM(C14:E14)</f>
        <v>126</v>
      </c>
    </row>
    <row r="15" spans="1:6" ht="15" customHeight="1">
      <c r="A15" s="10" t="s">
        <v>27</v>
      </c>
      <c r="B15" s="1" t="s">
        <v>26</v>
      </c>
      <c r="C15" s="11">
        <v>0</v>
      </c>
      <c r="D15" s="11">
        <v>0</v>
      </c>
      <c r="E15" s="11">
        <v>0</v>
      </c>
      <c r="F15" s="12">
        <f>SUM(C15:E15)</f>
        <v>0</v>
      </c>
    </row>
    <row r="16" spans="1:6" ht="15" customHeight="1">
      <c r="A16" s="6" t="s">
        <v>28</v>
      </c>
      <c r="C16" s="11"/>
      <c r="D16" s="11"/>
      <c r="E16" s="11"/>
      <c r="F16" s="12"/>
    </row>
    <row r="17" spans="1:6" ht="15" customHeight="1">
      <c r="A17" s="10" t="s">
        <v>25</v>
      </c>
      <c r="C17" s="11"/>
      <c r="D17" s="11"/>
      <c r="E17" s="11"/>
      <c r="F17" s="12"/>
    </row>
    <row r="18" spans="1:6" ht="15" customHeight="1">
      <c r="A18" s="10"/>
      <c r="B18" s="1" t="s">
        <v>26</v>
      </c>
      <c r="C18" s="11">
        <v>0</v>
      </c>
      <c r="D18" s="11">
        <v>0</v>
      </c>
      <c r="E18" s="11">
        <v>0</v>
      </c>
      <c r="F18" s="12">
        <v>841</v>
      </c>
    </row>
    <row r="19" spans="1:6" ht="15" customHeight="1">
      <c r="A19" s="10"/>
      <c r="B19" s="1" t="s">
        <v>29</v>
      </c>
      <c r="C19" s="11">
        <v>0</v>
      </c>
      <c r="D19" s="11">
        <v>0</v>
      </c>
      <c r="E19" s="11">
        <v>0</v>
      </c>
      <c r="F19" s="12">
        <f>SUM(C19:E19)</f>
        <v>0</v>
      </c>
    </row>
    <row r="20" spans="1:6" ht="15" customHeight="1">
      <c r="A20" s="10" t="s">
        <v>27</v>
      </c>
      <c r="C20" s="11"/>
      <c r="D20" s="11"/>
      <c r="E20" s="11"/>
      <c r="F20" s="12"/>
    </row>
    <row r="21" spans="1:6" ht="15" customHeight="1">
      <c r="A21" s="10"/>
      <c r="B21" s="1" t="s">
        <v>26</v>
      </c>
      <c r="C21" s="11">
        <v>0</v>
      </c>
      <c r="D21" s="11">
        <v>0</v>
      </c>
      <c r="E21" s="11">
        <v>0</v>
      </c>
      <c r="F21" s="12">
        <f>SUM(C21:E21)</f>
        <v>0</v>
      </c>
    </row>
    <row r="22" spans="1:6" ht="15" customHeight="1">
      <c r="A22" s="10"/>
      <c r="B22" s="1" t="s">
        <v>29</v>
      </c>
      <c r="C22" s="11">
        <v>0</v>
      </c>
      <c r="D22" s="11">
        <v>0</v>
      </c>
      <c r="E22" s="11">
        <v>0</v>
      </c>
      <c r="F22" s="12">
        <f>SUM(C22:E22)</f>
        <v>0</v>
      </c>
    </row>
    <row r="23" ht="15" customHeight="1">
      <c r="A23" s="6" t="s">
        <v>30</v>
      </c>
    </row>
    <row r="24" spans="1:6" ht="15" customHeight="1">
      <c r="A24" s="10" t="s">
        <v>25</v>
      </c>
      <c r="B24" s="1" t="s">
        <v>26</v>
      </c>
      <c r="C24" s="11">
        <v>0</v>
      </c>
      <c r="D24" s="11">
        <v>0</v>
      </c>
      <c r="E24" s="11">
        <v>0</v>
      </c>
      <c r="F24" s="12">
        <f>SUM(C24:E24)</f>
        <v>0</v>
      </c>
    </row>
    <row r="25" spans="1:6" ht="15" customHeight="1">
      <c r="A25" s="10" t="s">
        <v>27</v>
      </c>
      <c r="B25" s="1" t="s">
        <v>26</v>
      </c>
      <c r="C25" s="11">
        <v>0</v>
      </c>
      <c r="D25" s="11">
        <v>0</v>
      </c>
      <c r="E25" s="11">
        <v>0</v>
      </c>
      <c r="F25" s="12">
        <f>SUM(C25:E25)</f>
        <v>0</v>
      </c>
    </row>
    <row r="26" ht="15" customHeight="1"/>
    <row r="27" spans="1:6" ht="15" customHeight="1" thickBot="1">
      <c r="A27" s="4" t="s">
        <v>31</v>
      </c>
      <c r="B27" s="4"/>
      <c r="C27" s="4"/>
      <c r="D27" s="4"/>
      <c r="E27" s="4"/>
      <c r="F27" s="13">
        <f>+F14+F15+F18+F19+F21+F22+F24+F25</f>
        <v>967</v>
      </c>
    </row>
    <row r="28" spans="1:15" ht="15" customHeight="1" thickTop="1">
      <c r="A28" s="38" t="s">
        <v>77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ht="15" customHeight="1">
      <c r="A29" s="29" t="s">
        <v>70</v>
      </c>
    </row>
    <row r="30" s="31" customFormat="1" ht="15" customHeight="1"/>
    <row r="31" ht="15" customHeight="1"/>
    <row r="32" spans="1:5" ht="15" customHeight="1">
      <c r="A32" s="83" t="s">
        <v>32</v>
      </c>
      <c r="B32" s="83"/>
      <c r="C32" s="83"/>
      <c r="D32" s="83"/>
      <c r="E32" s="83"/>
    </row>
    <row r="33" spans="1:5" ht="15" customHeight="1">
      <c r="A33" s="82" t="s">
        <v>33</v>
      </c>
      <c r="B33" s="82"/>
      <c r="C33" s="82"/>
      <c r="D33" s="82"/>
      <c r="E33" s="82"/>
    </row>
    <row r="34" spans="1:14" ht="15" customHeight="1">
      <c r="A34" s="82" t="s">
        <v>78</v>
      </c>
      <c r="B34" s="82"/>
      <c r="C34" s="82"/>
      <c r="D34" s="82"/>
      <c r="E34" s="82"/>
      <c r="F34" s="11"/>
      <c r="G34" s="11"/>
      <c r="H34" s="11"/>
      <c r="I34" s="11"/>
      <c r="J34" s="11"/>
      <c r="K34" s="11"/>
      <c r="L34" s="11"/>
      <c r="M34" s="11"/>
      <c r="N34" s="11"/>
    </row>
    <row r="35" ht="15" customHeight="1"/>
    <row r="36" spans="1:5" ht="15" customHeight="1" thickBot="1">
      <c r="A36" s="7" t="s">
        <v>9</v>
      </c>
      <c r="B36" s="7" t="s">
        <v>17</v>
      </c>
      <c r="C36" s="7" t="s">
        <v>18</v>
      </c>
      <c r="D36" s="7" t="s">
        <v>19</v>
      </c>
      <c r="E36" s="7" t="s">
        <v>52</v>
      </c>
    </row>
    <row r="37" ht="15" customHeight="1"/>
    <row r="38" spans="1:5" ht="15" customHeight="1">
      <c r="A38" s="1" t="s">
        <v>34</v>
      </c>
      <c r="B38" s="34">
        <f>SUM(B39:B42)</f>
        <v>79625000</v>
      </c>
      <c r="C38" s="34">
        <f>SUM(C39:C42)</f>
        <v>90865000</v>
      </c>
      <c r="D38" s="34">
        <f>SUM(D39:D42)</f>
        <v>117840768</v>
      </c>
      <c r="E38" s="35">
        <f>SUM(E39:E42)</f>
        <v>288330768</v>
      </c>
    </row>
    <row r="39" spans="1:5" ht="15" customHeight="1">
      <c r="A39" s="10" t="s">
        <v>24</v>
      </c>
      <c r="B39" s="34">
        <v>75650000</v>
      </c>
      <c r="C39" s="34">
        <v>67993000</v>
      </c>
      <c r="D39" s="34">
        <v>81890000</v>
      </c>
      <c r="E39" s="35">
        <f>SUM(B39:D39)</f>
        <v>225533000</v>
      </c>
    </row>
    <row r="40" spans="1:5" ht="15" customHeight="1">
      <c r="A40" s="10" t="s">
        <v>28</v>
      </c>
      <c r="B40" s="34">
        <v>3975000</v>
      </c>
      <c r="C40" s="34">
        <v>22872000</v>
      </c>
      <c r="D40" s="34">
        <v>35950768</v>
      </c>
      <c r="E40" s="35">
        <f>SUM(B40:D40)</f>
        <v>62797768</v>
      </c>
    </row>
    <row r="41" spans="1:5" ht="15" customHeight="1">
      <c r="A41" s="10" t="s">
        <v>30</v>
      </c>
      <c r="B41" s="34">
        <v>0</v>
      </c>
      <c r="C41" s="34">
        <v>0</v>
      </c>
      <c r="D41" s="34">
        <v>0</v>
      </c>
      <c r="E41" s="35">
        <f>SUM(B41:D41)</f>
        <v>0</v>
      </c>
    </row>
    <row r="42" spans="1:5" ht="15" customHeight="1">
      <c r="A42" s="10" t="s">
        <v>35</v>
      </c>
      <c r="B42" s="34">
        <v>0</v>
      </c>
      <c r="C42" s="34">
        <v>0</v>
      </c>
      <c r="D42" s="34">
        <v>0</v>
      </c>
      <c r="E42" s="35">
        <f>SUM(B42:D42)</f>
        <v>0</v>
      </c>
    </row>
    <row r="43" spans="1:5" ht="15" customHeight="1">
      <c r="A43" s="6"/>
      <c r="B43" s="34"/>
      <c r="C43" s="34"/>
      <c r="D43" s="34"/>
      <c r="E43" s="35"/>
    </row>
    <row r="44" spans="1:5" ht="15" customHeight="1">
      <c r="A44" s="1" t="s">
        <v>36</v>
      </c>
      <c r="B44" s="34">
        <f>SUM(B45:B48)</f>
        <v>0</v>
      </c>
      <c r="C44" s="34">
        <f>SUM(C45:C48)</f>
        <v>0</v>
      </c>
      <c r="D44" s="34">
        <f>SUM(D45:D48)</f>
        <v>0</v>
      </c>
      <c r="E44" s="35">
        <f>SUM(E45:E48)</f>
        <v>0</v>
      </c>
    </row>
    <row r="45" spans="1:5" ht="15" customHeight="1">
      <c r="A45" s="10" t="s">
        <v>24</v>
      </c>
      <c r="B45" s="34">
        <v>0</v>
      </c>
      <c r="C45" s="34">
        <v>0</v>
      </c>
      <c r="D45" s="34">
        <v>0</v>
      </c>
      <c r="E45" s="35">
        <f>SUM(B45:D45)</f>
        <v>0</v>
      </c>
    </row>
    <row r="46" spans="1:5" ht="15" customHeight="1">
      <c r="A46" s="10" t="s">
        <v>28</v>
      </c>
      <c r="B46" s="34">
        <v>0</v>
      </c>
      <c r="C46" s="34">
        <v>0</v>
      </c>
      <c r="D46" s="34">
        <v>0</v>
      </c>
      <c r="E46" s="35">
        <f>SUM(B46:D46)</f>
        <v>0</v>
      </c>
    </row>
    <row r="47" spans="1:5" ht="15" customHeight="1">
      <c r="A47" s="10" t="s">
        <v>30</v>
      </c>
      <c r="B47" s="34">
        <v>0</v>
      </c>
      <c r="C47" s="34">
        <v>0</v>
      </c>
      <c r="D47" s="34">
        <v>0</v>
      </c>
      <c r="E47" s="35">
        <f>SUM(B47:D47)</f>
        <v>0</v>
      </c>
    </row>
    <row r="48" spans="1:5" ht="15" customHeight="1">
      <c r="A48" s="10" t="s">
        <v>35</v>
      </c>
      <c r="B48" s="34">
        <v>0</v>
      </c>
      <c r="C48" s="34">
        <v>0</v>
      </c>
      <c r="D48" s="34">
        <v>0</v>
      </c>
      <c r="E48" s="35">
        <f>SUM(B48:D48)</f>
        <v>0</v>
      </c>
    </row>
    <row r="49" spans="2:5" ht="15" customHeight="1">
      <c r="B49" s="34"/>
      <c r="C49" s="34"/>
      <c r="D49" s="34"/>
      <c r="E49" s="35"/>
    </row>
    <row r="50" spans="1:5" ht="15" customHeight="1" thickBot="1">
      <c r="A50" s="4" t="s">
        <v>31</v>
      </c>
      <c r="B50" s="37">
        <f>B38+B44</f>
        <v>79625000</v>
      </c>
      <c r="C50" s="37">
        <f>C38+C44</f>
        <v>90865000</v>
      </c>
      <c r="D50" s="37">
        <f>D38+D44</f>
        <v>117840768</v>
      </c>
      <c r="E50" s="36">
        <f>E38+E44</f>
        <v>288330768</v>
      </c>
    </row>
    <row r="51" ht="15" customHeight="1" thickTop="1">
      <c r="A51" s="29" t="s">
        <v>70</v>
      </c>
    </row>
    <row r="52" s="31" customFormat="1" ht="15" customHeight="1"/>
    <row r="53" ht="15" customHeight="1"/>
    <row r="54" spans="1:5" ht="15" customHeight="1">
      <c r="A54" s="82" t="s">
        <v>37</v>
      </c>
      <c r="B54" s="82"/>
      <c r="C54" s="82"/>
      <c r="D54" s="82"/>
      <c r="E54" s="82"/>
    </row>
    <row r="55" spans="1:5" ht="15" customHeight="1">
      <c r="A55" s="82" t="s">
        <v>33</v>
      </c>
      <c r="B55" s="82"/>
      <c r="C55" s="82"/>
      <c r="D55" s="82"/>
      <c r="E55" s="82"/>
    </row>
    <row r="56" spans="1:14" ht="15" customHeight="1">
      <c r="A56" s="82" t="s">
        <v>78</v>
      </c>
      <c r="B56" s="82"/>
      <c r="C56" s="82"/>
      <c r="D56" s="82"/>
      <c r="E56" s="82"/>
      <c r="F56" s="11"/>
      <c r="G56" s="11"/>
      <c r="H56" s="11"/>
      <c r="I56" s="11"/>
      <c r="J56" s="11"/>
      <c r="K56" s="11"/>
      <c r="L56" s="11"/>
      <c r="M56" s="11"/>
      <c r="N56" s="11"/>
    </row>
    <row r="57" ht="15" customHeight="1">
      <c r="A57" s="8"/>
    </row>
    <row r="58" spans="1:5" ht="15" customHeight="1" thickBot="1">
      <c r="A58" s="9" t="s">
        <v>38</v>
      </c>
      <c r="B58" s="7" t="s">
        <v>17</v>
      </c>
      <c r="C58" s="7" t="s">
        <v>18</v>
      </c>
      <c r="D58" s="7" t="s">
        <v>19</v>
      </c>
      <c r="E58" s="7" t="s">
        <v>52</v>
      </c>
    </row>
    <row r="59" ht="15" customHeight="1"/>
    <row r="60" spans="1:5" ht="15" customHeight="1">
      <c r="A60" s="1" t="s">
        <v>34</v>
      </c>
      <c r="B60" s="34">
        <f>SUM(B61:B62)</f>
        <v>79625000</v>
      </c>
      <c r="C60" s="34">
        <f>SUM(C61:C62)</f>
        <v>90865000</v>
      </c>
      <c r="D60" s="34">
        <f>SUM(D61:D62)</f>
        <v>117840768</v>
      </c>
      <c r="E60" s="34">
        <f>SUM(B60:D60)</f>
        <v>288330768</v>
      </c>
    </row>
    <row r="61" spans="1:5" ht="15" customHeight="1">
      <c r="A61" s="10" t="s">
        <v>39</v>
      </c>
      <c r="B61" s="34">
        <v>3975000</v>
      </c>
      <c r="C61" s="34">
        <v>22872000</v>
      </c>
      <c r="D61" s="34">
        <v>35950768</v>
      </c>
      <c r="E61" s="34">
        <f>SUM(B61:D61)</f>
        <v>62797768</v>
      </c>
    </row>
    <row r="62" spans="1:5" ht="15" customHeight="1">
      <c r="A62" s="10" t="s">
        <v>74</v>
      </c>
      <c r="B62" s="34">
        <f>B39</f>
        <v>75650000</v>
      </c>
      <c r="C62" s="34">
        <f>C39</f>
        <v>67993000</v>
      </c>
      <c r="D62" s="34">
        <f>D39</f>
        <v>81890000</v>
      </c>
      <c r="E62" s="34">
        <f>SUM(B62:D62)</f>
        <v>225533000</v>
      </c>
    </row>
    <row r="63" spans="1:5" ht="15" customHeight="1">
      <c r="A63" s="1" t="s">
        <v>41</v>
      </c>
      <c r="B63" s="34"/>
      <c r="C63" s="34"/>
      <c r="D63" s="34"/>
      <c r="E63" s="34"/>
    </row>
    <row r="64" spans="1:5" ht="15" customHeight="1">
      <c r="A64" s="1" t="s">
        <v>42</v>
      </c>
      <c r="B64" s="34"/>
      <c r="C64" s="34"/>
      <c r="D64" s="34"/>
      <c r="E64" s="34"/>
    </row>
    <row r="65" spans="1:5" ht="15" customHeight="1">
      <c r="A65" s="1" t="s">
        <v>43</v>
      </c>
      <c r="B65" s="34"/>
      <c r="C65" s="34"/>
      <c r="D65" s="34"/>
      <c r="E65" s="34"/>
    </row>
    <row r="66" spans="2:5" ht="15" customHeight="1">
      <c r="B66" s="34"/>
      <c r="C66" s="34"/>
      <c r="D66" s="34"/>
      <c r="E66" s="34"/>
    </row>
    <row r="67" spans="1:5" ht="15" customHeight="1">
      <c r="A67" s="1" t="s">
        <v>36</v>
      </c>
      <c r="B67" s="34">
        <f>SUM(B68:B69)</f>
        <v>0</v>
      </c>
      <c r="C67" s="34">
        <f>SUM(C68:C69)</f>
        <v>0</v>
      </c>
      <c r="D67" s="34">
        <f>SUM(D68:D69)</f>
        <v>0</v>
      </c>
      <c r="E67" s="34">
        <f>SUM(B67:D67)</f>
        <v>0</v>
      </c>
    </row>
    <row r="68" spans="1:5" ht="15" customHeight="1">
      <c r="A68" s="10" t="s">
        <v>44</v>
      </c>
      <c r="B68" s="34">
        <f>B45</f>
        <v>0</v>
      </c>
      <c r="C68" s="34">
        <f>C45</f>
        <v>0</v>
      </c>
      <c r="D68" s="34">
        <f>D45</f>
        <v>0</v>
      </c>
      <c r="E68" s="34">
        <f>SUM(B68:D68)</f>
        <v>0</v>
      </c>
    </row>
    <row r="69" spans="1:5" ht="15" customHeight="1">
      <c r="A69" s="1" t="s">
        <v>40</v>
      </c>
      <c r="B69" s="34"/>
      <c r="C69" s="34"/>
      <c r="D69" s="34"/>
      <c r="E69" s="34"/>
    </row>
    <row r="70" spans="1:5" ht="15" customHeight="1">
      <c r="A70" s="1" t="s">
        <v>41</v>
      </c>
      <c r="B70" s="34"/>
      <c r="C70" s="34"/>
      <c r="D70" s="34"/>
      <c r="E70" s="34"/>
    </row>
    <row r="71" spans="1:5" ht="15" customHeight="1">
      <c r="A71" s="1" t="s">
        <v>42</v>
      </c>
      <c r="B71" s="34"/>
      <c r="C71" s="34"/>
      <c r="D71" s="34"/>
      <c r="E71" s="34"/>
    </row>
    <row r="72" spans="1:5" ht="15" customHeight="1">
      <c r="A72" s="1" t="s">
        <v>43</v>
      </c>
      <c r="B72" s="34"/>
      <c r="C72" s="34"/>
      <c r="D72" s="34"/>
      <c r="E72" s="34"/>
    </row>
    <row r="73" spans="1:14" ht="15" customHeight="1" thickBot="1">
      <c r="A73" s="4" t="s">
        <v>31</v>
      </c>
      <c r="B73" s="37">
        <f>B60+B67</f>
        <v>79625000</v>
      </c>
      <c r="C73" s="37">
        <f>C60+C67</f>
        <v>90865000</v>
      </c>
      <c r="D73" s="37">
        <f>D60+D67</f>
        <v>117840768</v>
      </c>
      <c r="E73" s="37">
        <f>E60+E67</f>
        <v>288330768</v>
      </c>
      <c r="N73" s="1">
        <f>+H61+H68</f>
        <v>0</v>
      </c>
    </row>
    <row r="74" ht="15" customHeight="1" thickTop="1">
      <c r="A74" s="29" t="s">
        <v>70</v>
      </c>
    </row>
    <row r="75" s="31" customFormat="1" ht="15" customHeight="1"/>
    <row r="76" ht="15" customHeight="1"/>
    <row r="77" spans="1:5" ht="15" customHeight="1">
      <c r="A77" s="84" t="s">
        <v>58</v>
      </c>
      <c r="B77" s="84"/>
      <c r="C77" s="84"/>
      <c r="D77" s="84"/>
      <c r="E77" s="84"/>
    </row>
    <row r="78" spans="1:5" ht="15" customHeight="1">
      <c r="A78" s="84" t="s">
        <v>59</v>
      </c>
      <c r="B78" s="84"/>
      <c r="C78" s="84"/>
      <c r="D78" s="84"/>
      <c r="E78" s="84"/>
    </row>
    <row r="79" spans="1:5" ht="15" customHeight="1">
      <c r="A79" s="82" t="s">
        <v>78</v>
      </c>
      <c r="B79" s="82"/>
      <c r="C79" s="82"/>
      <c r="D79" s="82"/>
      <c r="E79" s="82"/>
    </row>
    <row r="80" spans="1:5" ht="15" customHeight="1">
      <c r="A80" s="21"/>
      <c r="B80" s="20"/>
      <c r="C80" s="20"/>
      <c r="D80" s="20"/>
      <c r="E80" s="20"/>
    </row>
    <row r="81" spans="1:5" ht="15" customHeight="1" thickBot="1">
      <c r="A81" s="23" t="s">
        <v>38</v>
      </c>
      <c r="B81" s="7" t="s">
        <v>17</v>
      </c>
      <c r="C81" s="7" t="s">
        <v>18</v>
      </c>
      <c r="D81" s="7" t="s">
        <v>19</v>
      </c>
      <c r="E81" s="7" t="s">
        <v>52</v>
      </c>
    </row>
    <row r="82" spans="1:5" ht="15" customHeight="1">
      <c r="A82" s="21"/>
      <c r="B82" s="43"/>
      <c r="C82" s="43"/>
      <c r="D82" s="43"/>
      <c r="E82" s="43"/>
    </row>
    <row r="83" spans="1:5" ht="15" customHeight="1">
      <c r="A83" s="48" t="s">
        <v>61</v>
      </c>
      <c r="B83" s="49">
        <f>'II Trimestre'!E95</f>
        <v>1666578669</v>
      </c>
      <c r="C83" s="49">
        <f aca="true" t="shared" si="0" ref="C83:D85">B95</f>
        <v>1764953669</v>
      </c>
      <c r="D83" s="49">
        <f t="shared" si="0"/>
        <v>2251088669</v>
      </c>
      <c r="E83" s="49">
        <f>B83</f>
        <v>1666578669</v>
      </c>
    </row>
    <row r="84" spans="1:5" s="31" customFormat="1" ht="15" customHeight="1">
      <c r="A84" s="33" t="s">
        <v>75</v>
      </c>
      <c r="B84" s="44">
        <f>'II Trimestre'!E96</f>
        <v>207578669</v>
      </c>
      <c r="C84" s="44">
        <f t="shared" si="0"/>
        <v>127953669</v>
      </c>
      <c r="D84" s="44">
        <f t="shared" si="0"/>
        <v>529088669</v>
      </c>
      <c r="E84" s="44">
        <f>B84</f>
        <v>207578669</v>
      </c>
    </row>
    <row r="85" spans="1:5" s="31" customFormat="1" ht="15" customHeight="1">
      <c r="A85" s="33" t="s">
        <v>76</v>
      </c>
      <c r="B85" s="44">
        <f>'II Trimestre'!E97</f>
        <v>1459000000</v>
      </c>
      <c r="C85" s="44">
        <f t="shared" si="0"/>
        <v>1637000000</v>
      </c>
      <c r="D85" s="44">
        <f t="shared" si="0"/>
        <v>1722000000</v>
      </c>
      <c r="E85" s="44">
        <f>B85</f>
        <v>1459000000</v>
      </c>
    </row>
    <row r="86" spans="1:5" ht="15" customHeight="1">
      <c r="A86" s="48" t="s">
        <v>62</v>
      </c>
      <c r="B86" s="49">
        <f>SUM(B87:B88)</f>
        <v>178000000</v>
      </c>
      <c r="C86" s="49">
        <f>SUM(C87:C88)</f>
        <v>577000000</v>
      </c>
      <c r="D86" s="49">
        <f>SUM(D87:D88)</f>
        <v>145000000</v>
      </c>
      <c r="E86" s="49">
        <f>SUM(E87:E88)</f>
        <v>900000000</v>
      </c>
    </row>
    <row r="87" spans="1:5" s="29" customFormat="1" ht="15" customHeight="1">
      <c r="A87" s="33" t="s">
        <v>75</v>
      </c>
      <c r="B87" s="43">
        <v>0</v>
      </c>
      <c r="C87" s="44">
        <v>492000000</v>
      </c>
      <c r="D87" s="43">
        <v>0</v>
      </c>
      <c r="E87" s="43">
        <f>SUM(B87:D87)</f>
        <v>492000000</v>
      </c>
    </row>
    <row r="88" spans="1:5" s="29" customFormat="1" ht="15" customHeight="1">
      <c r="A88" s="33" t="s">
        <v>76</v>
      </c>
      <c r="B88" s="43">
        <v>178000000</v>
      </c>
      <c r="C88" s="44">
        <v>85000000</v>
      </c>
      <c r="D88" s="43">
        <v>145000000</v>
      </c>
      <c r="E88" s="43">
        <f>SUM(B88:D88)</f>
        <v>408000000</v>
      </c>
    </row>
    <row r="89" spans="1:5" ht="15" customHeight="1">
      <c r="A89" s="48" t="s">
        <v>63</v>
      </c>
      <c r="B89" s="49">
        <f>B86+B83</f>
        <v>1844578669</v>
      </c>
      <c r="C89" s="49">
        <f>C86+C83</f>
        <v>2341953669</v>
      </c>
      <c r="D89" s="49">
        <f>D86+D83</f>
        <v>2396088669</v>
      </c>
      <c r="E89" s="49">
        <f>E86+E83</f>
        <v>2566578669</v>
      </c>
    </row>
    <row r="90" spans="1:5" s="29" customFormat="1" ht="15" customHeight="1">
      <c r="A90" s="33" t="s">
        <v>75</v>
      </c>
      <c r="B90" s="44">
        <f aca="true" t="shared" si="1" ref="B90:E91">B87+B84</f>
        <v>207578669</v>
      </c>
      <c r="C90" s="44">
        <f t="shared" si="1"/>
        <v>619953669</v>
      </c>
      <c r="D90" s="44">
        <f t="shared" si="1"/>
        <v>529088669</v>
      </c>
      <c r="E90" s="44">
        <f t="shared" si="1"/>
        <v>699578669</v>
      </c>
    </row>
    <row r="91" spans="1:5" s="29" customFormat="1" ht="15" customHeight="1">
      <c r="A91" s="33" t="s">
        <v>76</v>
      </c>
      <c r="B91" s="44">
        <f t="shared" si="1"/>
        <v>1637000000</v>
      </c>
      <c r="C91" s="44">
        <f t="shared" si="1"/>
        <v>1722000000</v>
      </c>
      <c r="D91" s="44">
        <f t="shared" si="1"/>
        <v>1867000000</v>
      </c>
      <c r="E91" s="44">
        <f t="shared" si="1"/>
        <v>1867000000</v>
      </c>
    </row>
    <row r="92" spans="1:5" ht="15" customHeight="1">
      <c r="A92" s="48" t="s">
        <v>64</v>
      </c>
      <c r="B92" s="49">
        <f>B73</f>
        <v>79625000</v>
      </c>
      <c r="C92" s="49">
        <f>C73</f>
        <v>90865000</v>
      </c>
      <c r="D92" s="49">
        <f>D73</f>
        <v>117840768</v>
      </c>
      <c r="E92" s="49">
        <f>E73</f>
        <v>288330768</v>
      </c>
    </row>
    <row r="93" spans="1:5" s="29" customFormat="1" ht="15" customHeight="1">
      <c r="A93" s="33" t="s">
        <v>75</v>
      </c>
      <c r="B93" s="40">
        <f>B60</f>
        <v>79625000</v>
      </c>
      <c r="C93" s="44">
        <f>C60</f>
        <v>90865000</v>
      </c>
      <c r="D93" s="44">
        <f>D60</f>
        <v>117840768</v>
      </c>
      <c r="E93" s="44">
        <f>SUM(B93:D93)</f>
        <v>288330768</v>
      </c>
    </row>
    <row r="94" spans="1:5" s="29" customFormat="1" ht="15" customHeight="1">
      <c r="A94" s="33" t="s">
        <v>76</v>
      </c>
      <c r="B94" s="40">
        <f>B67</f>
        <v>0</v>
      </c>
      <c r="C94" s="44">
        <f>C67</f>
        <v>0</v>
      </c>
      <c r="D94" s="44">
        <f>D67</f>
        <v>0</v>
      </c>
      <c r="E94" s="44">
        <f>SUM(B94:D94)</f>
        <v>0</v>
      </c>
    </row>
    <row r="95" spans="1:5" ht="15" customHeight="1">
      <c r="A95" s="48" t="s">
        <v>65</v>
      </c>
      <c r="B95" s="49">
        <f>B89-B92</f>
        <v>1764953669</v>
      </c>
      <c r="C95" s="49">
        <f>C89-C92</f>
        <v>2251088669</v>
      </c>
      <c r="D95" s="49">
        <f>D89-D92</f>
        <v>2278247901</v>
      </c>
      <c r="E95" s="49">
        <f>E89-E92</f>
        <v>2278247901</v>
      </c>
    </row>
    <row r="96" spans="1:5" s="29" customFormat="1" ht="15" customHeight="1">
      <c r="A96" s="33" t="s">
        <v>75</v>
      </c>
      <c r="B96" s="44">
        <f aca="true" t="shared" si="2" ref="B96:E97">B90-B93</f>
        <v>127953669</v>
      </c>
      <c r="C96" s="44">
        <f t="shared" si="2"/>
        <v>529088669</v>
      </c>
      <c r="D96" s="44">
        <f t="shared" si="2"/>
        <v>411247901</v>
      </c>
      <c r="E96" s="44">
        <f t="shared" si="2"/>
        <v>411247901</v>
      </c>
    </row>
    <row r="97" spans="1:5" s="29" customFormat="1" ht="15" customHeight="1">
      <c r="A97" s="33" t="s">
        <v>76</v>
      </c>
      <c r="B97" s="44">
        <f t="shared" si="2"/>
        <v>1637000000</v>
      </c>
      <c r="C97" s="44">
        <f t="shared" si="2"/>
        <v>1722000000</v>
      </c>
      <c r="D97" s="44">
        <f t="shared" si="2"/>
        <v>1867000000</v>
      </c>
      <c r="E97" s="44">
        <f t="shared" si="2"/>
        <v>1867000000</v>
      </c>
    </row>
    <row r="98" spans="1:5" ht="15" customHeight="1" thickBot="1">
      <c r="A98" s="24"/>
      <c r="B98" s="25"/>
      <c r="C98" s="25"/>
      <c r="D98" s="25"/>
      <c r="E98" s="25"/>
    </row>
    <row r="99" ht="15" customHeight="1" thickTop="1">
      <c r="A99" s="29" t="s">
        <v>68</v>
      </c>
    </row>
    <row r="100" ht="15" customHeight="1"/>
    <row r="101" ht="15" customHeight="1"/>
  </sheetData>
  <sheetProtection/>
  <mergeCells count="12">
    <mergeCell ref="A1:F1"/>
    <mergeCell ref="A8:F8"/>
    <mergeCell ref="A9:F9"/>
    <mergeCell ref="A32:E32"/>
    <mergeCell ref="A33:E33"/>
    <mergeCell ref="A34:E34"/>
    <mergeCell ref="A56:E56"/>
    <mergeCell ref="A79:E79"/>
    <mergeCell ref="A77:E77"/>
    <mergeCell ref="A78:E78"/>
    <mergeCell ref="A54:E54"/>
    <mergeCell ref="A55:E5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76">
      <selection activeCell="H86" sqref="H86"/>
    </sheetView>
  </sheetViews>
  <sheetFormatPr defaultColWidth="11.57421875" defaultRowHeight="15"/>
  <cols>
    <col min="1" max="1" width="54.28125" style="1" customWidth="1"/>
    <col min="2" max="2" width="15.00390625" style="1" customWidth="1"/>
    <col min="3" max="4" width="15.57421875" style="1" customWidth="1"/>
    <col min="5" max="5" width="15.57421875" style="1" bestFit="1" customWidth="1"/>
    <col min="6" max="15" width="15.57421875" style="1" customWidth="1"/>
    <col min="16" max="16384" width="11.57421875" style="1" customWidth="1"/>
  </cols>
  <sheetData>
    <row r="1" spans="1:6" ht="15" customHeight="1">
      <c r="A1" s="82" t="s">
        <v>0</v>
      </c>
      <c r="B1" s="82"/>
      <c r="C1" s="82"/>
      <c r="D1" s="82"/>
      <c r="E1" s="82"/>
      <c r="F1" s="82"/>
    </row>
    <row r="2" spans="1:6" ht="15" customHeight="1">
      <c r="A2" s="15" t="s">
        <v>3</v>
      </c>
      <c r="B2" s="16" t="s">
        <v>4</v>
      </c>
      <c r="C2" s="17"/>
      <c r="D2" s="17"/>
      <c r="E2" s="17"/>
      <c r="F2" s="17"/>
    </row>
    <row r="3" spans="1:6" ht="15" customHeight="1">
      <c r="A3" s="15" t="s">
        <v>5</v>
      </c>
      <c r="B3" s="16" t="s">
        <v>6</v>
      </c>
      <c r="C3" s="18"/>
      <c r="D3" s="17"/>
      <c r="E3" s="17"/>
      <c r="F3" s="17"/>
    </row>
    <row r="4" spans="1:6" ht="15" customHeight="1">
      <c r="A4" s="15" t="s">
        <v>7</v>
      </c>
      <c r="B4" s="17" t="s">
        <v>8</v>
      </c>
      <c r="C4" s="18"/>
      <c r="D4" s="17"/>
      <c r="E4" s="17"/>
      <c r="F4" s="17"/>
    </row>
    <row r="5" spans="1:6" ht="15" customHeight="1">
      <c r="A5" s="15" t="s">
        <v>79</v>
      </c>
      <c r="B5" s="19" t="s">
        <v>48</v>
      </c>
      <c r="C5" s="17"/>
      <c r="D5" s="17"/>
      <c r="E5" s="17"/>
      <c r="F5" s="17"/>
    </row>
    <row r="6" spans="1:6" s="31" customFormat="1" ht="15" customHeight="1">
      <c r="A6" s="15"/>
      <c r="B6" s="19"/>
      <c r="C6" s="17"/>
      <c r="D6" s="17"/>
      <c r="E6" s="17"/>
      <c r="F6" s="17"/>
    </row>
    <row r="7" spans="1:2" ht="15" customHeight="1">
      <c r="A7" s="2"/>
      <c r="B7" s="2"/>
    </row>
    <row r="8" spans="1:6" ht="15" customHeight="1">
      <c r="A8" s="82" t="s">
        <v>1</v>
      </c>
      <c r="B8" s="82"/>
      <c r="C8" s="82"/>
      <c r="D8" s="82"/>
      <c r="E8" s="82"/>
      <c r="F8" s="82"/>
    </row>
    <row r="9" spans="1:6" ht="15" customHeight="1">
      <c r="A9" s="82" t="s">
        <v>2</v>
      </c>
      <c r="B9" s="82"/>
      <c r="C9" s="82"/>
      <c r="D9" s="82"/>
      <c r="E9" s="82"/>
      <c r="F9" s="82"/>
    </row>
    <row r="10" ht="15" customHeight="1"/>
    <row r="11" spans="1:6" ht="15" customHeight="1" thickBot="1">
      <c r="A11" s="7" t="s">
        <v>9</v>
      </c>
      <c r="B11" s="7" t="s">
        <v>10</v>
      </c>
      <c r="C11" s="7" t="s">
        <v>20</v>
      </c>
      <c r="D11" s="7" t="s">
        <v>21</v>
      </c>
      <c r="E11" s="7" t="s">
        <v>22</v>
      </c>
      <c r="F11" s="7" t="s">
        <v>53</v>
      </c>
    </row>
    <row r="12" spans="1:6" ht="15" customHeight="1">
      <c r="A12" s="3"/>
      <c r="B12" s="3"/>
      <c r="C12" s="3"/>
      <c r="D12" s="3"/>
      <c r="E12" s="3"/>
      <c r="F12" s="3"/>
    </row>
    <row r="13" ht="15" customHeight="1">
      <c r="A13" s="6" t="s">
        <v>24</v>
      </c>
    </row>
    <row r="14" spans="1:6" ht="15" customHeight="1">
      <c r="A14" s="10" t="s">
        <v>25</v>
      </c>
      <c r="B14" s="1" t="s">
        <v>26</v>
      </c>
      <c r="C14" s="11">
        <v>122</v>
      </c>
      <c r="D14" s="11">
        <v>58</v>
      </c>
      <c r="E14" s="11">
        <v>0</v>
      </c>
      <c r="F14" s="45">
        <f>SUM(C14:E14)</f>
        <v>180</v>
      </c>
    </row>
    <row r="15" spans="1:6" ht="15" customHeight="1">
      <c r="A15" s="10" t="s">
        <v>27</v>
      </c>
      <c r="B15" s="1" t="s">
        <v>26</v>
      </c>
      <c r="C15" s="11">
        <v>0</v>
      </c>
      <c r="D15" s="11">
        <v>76</v>
      </c>
      <c r="E15" s="11">
        <v>94</v>
      </c>
      <c r="F15" s="45">
        <f>SUM(C15:E15)</f>
        <v>170</v>
      </c>
    </row>
    <row r="16" spans="1:6" ht="15" customHeight="1">
      <c r="A16" s="6" t="s">
        <v>28</v>
      </c>
      <c r="C16" s="11"/>
      <c r="D16" s="50"/>
      <c r="E16" s="50"/>
      <c r="F16" s="12"/>
    </row>
    <row r="17" spans="1:6" ht="15" customHeight="1">
      <c r="A17" s="10" t="s">
        <v>25</v>
      </c>
      <c r="C17" s="11"/>
      <c r="D17" s="11"/>
      <c r="E17" s="11"/>
      <c r="F17" s="12"/>
    </row>
    <row r="18" spans="1:6" ht="15" customHeight="1">
      <c r="A18" s="10"/>
      <c r="B18" s="1" t="s">
        <v>26</v>
      </c>
      <c r="C18" s="11">
        <v>0</v>
      </c>
      <c r="D18" s="11">
        <v>0</v>
      </c>
      <c r="E18" s="11">
        <v>0</v>
      </c>
      <c r="F18" s="12">
        <v>164</v>
      </c>
    </row>
    <row r="19" spans="1:6" ht="15" customHeight="1">
      <c r="A19" s="10"/>
      <c r="B19" s="1" t="s">
        <v>29</v>
      </c>
      <c r="C19" s="11">
        <v>0</v>
      </c>
      <c r="D19" s="11">
        <v>0</v>
      </c>
      <c r="E19" s="11">
        <v>0</v>
      </c>
      <c r="F19" s="12">
        <f>SUM(C19:E19)</f>
        <v>0</v>
      </c>
    </row>
    <row r="20" spans="1:6" ht="15" customHeight="1">
      <c r="A20" s="10" t="s">
        <v>27</v>
      </c>
      <c r="C20" s="11"/>
      <c r="D20" s="11"/>
      <c r="E20" s="11"/>
      <c r="F20" s="12"/>
    </row>
    <row r="21" spans="1:6" ht="15" customHeight="1">
      <c r="A21" s="10"/>
      <c r="B21" s="1" t="s">
        <v>26</v>
      </c>
      <c r="C21" s="11">
        <v>0</v>
      </c>
      <c r="D21" s="11">
        <v>0</v>
      </c>
      <c r="E21" s="11">
        <v>0</v>
      </c>
      <c r="F21" s="12">
        <f>SUM(C21:E21)</f>
        <v>0</v>
      </c>
    </row>
    <row r="22" spans="1:6" ht="15" customHeight="1">
      <c r="A22" s="10"/>
      <c r="B22" s="1" t="s">
        <v>29</v>
      </c>
      <c r="C22" s="11">
        <v>0</v>
      </c>
      <c r="D22" s="11">
        <v>0</v>
      </c>
      <c r="E22" s="11">
        <v>0</v>
      </c>
      <c r="F22" s="12">
        <f>SUM(C22:E22)</f>
        <v>0</v>
      </c>
    </row>
    <row r="23" ht="15" customHeight="1">
      <c r="A23" s="6" t="s">
        <v>30</v>
      </c>
    </row>
    <row r="24" spans="1:6" ht="15" customHeight="1">
      <c r="A24" s="10" t="s">
        <v>25</v>
      </c>
      <c r="B24" s="1" t="s">
        <v>26</v>
      </c>
      <c r="C24" s="11">
        <v>0</v>
      </c>
      <c r="D24" s="11">
        <v>0</v>
      </c>
      <c r="E24" s="11">
        <v>0</v>
      </c>
      <c r="F24" s="12">
        <f>SUM(C24:E24)</f>
        <v>0</v>
      </c>
    </row>
    <row r="25" spans="1:6" ht="15" customHeight="1">
      <c r="A25" s="10" t="s">
        <v>27</v>
      </c>
      <c r="B25" s="1" t="s">
        <v>26</v>
      </c>
      <c r="C25" s="11">
        <v>0</v>
      </c>
      <c r="D25" s="11">
        <v>0</v>
      </c>
      <c r="E25" s="11">
        <v>0</v>
      </c>
      <c r="F25" s="12">
        <f>SUM(C25:E25)</f>
        <v>0</v>
      </c>
    </row>
    <row r="26" ht="15" customHeight="1"/>
    <row r="27" spans="1:6" ht="15" customHeight="1" thickBot="1">
      <c r="A27" s="4" t="s">
        <v>31</v>
      </c>
      <c r="B27" s="4"/>
      <c r="C27" s="4"/>
      <c r="D27" s="4"/>
      <c r="E27" s="4"/>
      <c r="F27" s="13">
        <f>+F14+F15+F18+F19+F21+F22+F24+F25</f>
        <v>514</v>
      </c>
    </row>
    <row r="28" spans="1:15" ht="15" customHeight="1" thickTop="1">
      <c r="A28" s="38" t="s">
        <v>77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ht="15" customHeight="1">
      <c r="A29" s="29" t="s">
        <v>71</v>
      </c>
    </row>
    <row r="30" s="31" customFormat="1" ht="15" customHeight="1"/>
    <row r="31" ht="15" customHeight="1"/>
    <row r="32" spans="1:5" ht="15" customHeight="1">
      <c r="A32" s="83" t="s">
        <v>32</v>
      </c>
      <c r="B32" s="83"/>
      <c r="C32" s="83"/>
      <c r="D32" s="83"/>
      <c r="E32" s="83"/>
    </row>
    <row r="33" spans="1:5" ht="15" customHeight="1">
      <c r="A33" s="82" t="s">
        <v>33</v>
      </c>
      <c r="B33" s="82"/>
      <c r="C33" s="82"/>
      <c r="D33" s="82"/>
      <c r="E33" s="82"/>
    </row>
    <row r="34" spans="1:14" ht="15" customHeight="1">
      <c r="A34" s="82" t="s">
        <v>78</v>
      </c>
      <c r="B34" s="82"/>
      <c r="C34" s="82"/>
      <c r="D34" s="82"/>
      <c r="E34" s="82"/>
      <c r="F34" s="11"/>
      <c r="G34" s="11"/>
      <c r="H34" s="11"/>
      <c r="I34" s="11"/>
      <c r="J34" s="11"/>
      <c r="K34" s="11"/>
      <c r="L34" s="11"/>
      <c r="M34" s="11"/>
      <c r="N34" s="11"/>
    </row>
    <row r="35" ht="15" customHeight="1"/>
    <row r="36" spans="1:5" ht="15" customHeight="1" thickBot="1">
      <c r="A36" s="7" t="s">
        <v>9</v>
      </c>
      <c r="B36" s="7" t="s">
        <v>20</v>
      </c>
      <c r="C36" s="7" t="s">
        <v>21</v>
      </c>
      <c r="D36" s="7" t="s">
        <v>22</v>
      </c>
      <c r="E36" s="7" t="s">
        <v>53</v>
      </c>
    </row>
    <row r="37" ht="15" customHeight="1"/>
    <row r="38" spans="1:5" ht="15" customHeight="1">
      <c r="A38" s="1" t="s">
        <v>34</v>
      </c>
      <c r="B38" s="34">
        <f>SUM(B39:B42)</f>
        <v>275736750</v>
      </c>
      <c r="C38" s="34">
        <f>SUM(C39:C42)</f>
        <v>152219152</v>
      </c>
      <c r="D38" s="34">
        <f>SUM(D39:D42)</f>
        <v>13304250</v>
      </c>
      <c r="E38" s="34">
        <f>SUM(E39:E42)</f>
        <v>441260152</v>
      </c>
    </row>
    <row r="39" spans="1:5" ht="15" customHeight="1">
      <c r="A39" s="10" t="s">
        <v>24</v>
      </c>
      <c r="B39" s="34">
        <v>262988750</v>
      </c>
      <c r="C39" s="34">
        <v>99634000</v>
      </c>
      <c r="D39" s="34">
        <v>0</v>
      </c>
      <c r="E39" s="35">
        <f>SUM(B39:D39)</f>
        <v>362622750</v>
      </c>
    </row>
    <row r="40" spans="1:5" ht="15" customHeight="1">
      <c r="A40" s="10" t="s">
        <v>28</v>
      </c>
      <c r="B40" s="34">
        <v>12748000</v>
      </c>
      <c r="C40" s="34">
        <v>52585152</v>
      </c>
      <c r="D40" s="34">
        <v>13304250</v>
      </c>
      <c r="E40" s="35">
        <f>SUM(B40:D40)</f>
        <v>78637402</v>
      </c>
    </row>
    <row r="41" spans="1:5" ht="15" customHeight="1">
      <c r="A41" s="10" t="s">
        <v>30</v>
      </c>
      <c r="B41" s="34">
        <v>0</v>
      </c>
      <c r="C41" s="34">
        <v>0</v>
      </c>
      <c r="D41" s="34">
        <v>0</v>
      </c>
      <c r="E41" s="35">
        <f>SUM(B41:D41)</f>
        <v>0</v>
      </c>
    </row>
    <row r="42" spans="1:5" ht="15" customHeight="1">
      <c r="A42" s="10" t="s">
        <v>35</v>
      </c>
      <c r="B42" s="34">
        <v>0</v>
      </c>
      <c r="C42" s="34">
        <v>0</v>
      </c>
      <c r="D42" s="34">
        <v>0</v>
      </c>
      <c r="E42" s="35">
        <f>SUM(B42:D42)</f>
        <v>0</v>
      </c>
    </row>
    <row r="43" spans="1:5" ht="15" customHeight="1">
      <c r="A43" s="6"/>
      <c r="B43" s="34"/>
      <c r="C43" s="34"/>
      <c r="D43" s="34"/>
      <c r="E43" s="34"/>
    </row>
    <row r="44" spans="1:5" ht="15" customHeight="1">
      <c r="A44" s="1" t="s">
        <v>36</v>
      </c>
      <c r="B44" s="34">
        <f>SUM(B45:B48)</f>
        <v>0</v>
      </c>
      <c r="C44" s="34">
        <f>SUM(C45:C48)</f>
        <v>172907000</v>
      </c>
      <c r="D44" s="34">
        <f>SUM(D45:D48)</f>
        <v>312666000</v>
      </c>
      <c r="E44" s="34">
        <f>SUM(E45:E48)</f>
        <v>485573000</v>
      </c>
    </row>
    <row r="45" spans="1:5" ht="15" customHeight="1">
      <c r="A45" s="10" t="s">
        <v>24</v>
      </c>
      <c r="B45" s="34">
        <v>0</v>
      </c>
      <c r="C45" s="34">
        <v>172907000</v>
      </c>
      <c r="D45" s="34">
        <v>312666000</v>
      </c>
      <c r="E45" s="35">
        <f>SUM(B45:D45)</f>
        <v>485573000</v>
      </c>
    </row>
    <row r="46" spans="1:5" ht="15" customHeight="1">
      <c r="A46" s="10" t="s">
        <v>28</v>
      </c>
      <c r="B46" s="34">
        <v>0</v>
      </c>
      <c r="C46" s="34">
        <v>0</v>
      </c>
      <c r="D46" s="34">
        <v>0</v>
      </c>
      <c r="E46" s="35">
        <f>SUM(B46:D46)</f>
        <v>0</v>
      </c>
    </row>
    <row r="47" spans="1:5" ht="15" customHeight="1">
      <c r="A47" s="10" t="s">
        <v>30</v>
      </c>
      <c r="B47" s="34">
        <v>0</v>
      </c>
      <c r="C47" s="34">
        <v>0</v>
      </c>
      <c r="D47" s="34">
        <v>0</v>
      </c>
      <c r="E47" s="35">
        <f>SUM(B47:D47)</f>
        <v>0</v>
      </c>
    </row>
    <row r="48" spans="1:5" ht="15" customHeight="1">
      <c r="A48" s="10" t="s">
        <v>35</v>
      </c>
      <c r="B48" s="34">
        <v>0</v>
      </c>
      <c r="C48" s="34">
        <v>0</v>
      </c>
      <c r="D48" s="34">
        <v>0</v>
      </c>
      <c r="E48" s="35">
        <f>SUM(B48:D48)</f>
        <v>0</v>
      </c>
    </row>
    <row r="49" spans="2:5" ht="15" customHeight="1">
      <c r="B49" s="34"/>
      <c r="C49" s="34"/>
      <c r="D49" s="34"/>
      <c r="E49" s="34"/>
    </row>
    <row r="50" spans="1:5" ht="15" customHeight="1" thickBot="1">
      <c r="A50" s="4" t="s">
        <v>31</v>
      </c>
      <c r="B50" s="37">
        <f>B38+B44</f>
        <v>275736750</v>
      </c>
      <c r="C50" s="37">
        <f>C38+C44</f>
        <v>325126152</v>
      </c>
      <c r="D50" s="37">
        <f>D38+D44</f>
        <v>325970250</v>
      </c>
      <c r="E50" s="37">
        <f>E38+E44</f>
        <v>926833152</v>
      </c>
    </row>
    <row r="51" ht="15" customHeight="1" thickTop="1">
      <c r="A51" s="29" t="s">
        <v>71</v>
      </c>
    </row>
    <row r="52" s="31" customFormat="1" ht="15" customHeight="1"/>
    <row r="53" ht="15" customHeight="1"/>
    <row r="54" spans="1:5" ht="15" customHeight="1">
      <c r="A54" s="82" t="s">
        <v>37</v>
      </c>
      <c r="B54" s="82"/>
      <c r="C54" s="82"/>
      <c r="D54" s="82"/>
      <c r="E54" s="82"/>
    </row>
    <row r="55" spans="1:5" ht="15" customHeight="1">
      <c r="A55" s="82" t="s">
        <v>33</v>
      </c>
      <c r="B55" s="82"/>
      <c r="C55" s="82"/>
      <c r="D55" s="82"/>
      <c r="E55" s="82"/>
    </row>
    <row r="56" spans="1:14" ht="15" customHeight="1">
      <c r="A56" s="82" t="s">
        <v>78</v>
      </c>
      <c r="B56" s="82"/>
      <c r="C56" s="82"/>
      <c r="D56" s="82"/>
      <c r="E56" s="82"/>
      <c r="F56" s="11"/>
      <c r="G56" s="11"/>
      <c r="H56" s="11"/>
      <c r="I56" s="11"/>
      <c r="J56" s="11"/>
      <c r="K56" s="11"/>
      <c r="L56" s="11"/>
      <c r="M56" s="11"/>
      <c r="N56" s="11"/>
    </row>
    <row r="57" ht="15" customHeight="1">
      <c r="A57" s="8"/>
    </row>
    <row r="58" spans="1:5" ht="15" customHeight="1" thickBot="1">
      <c r="A58" s="9" t="s">
        <v>38</v>
      </c>
      <c r="B58" s="7" t="s">
        <v>20</v>
      </c>
      <c r="C58" s="7" t="s">
        <v>21</v>
      </c>
      <c r="D58" s="7" t="s">
        <v>22</v>
      </c>
      <c r="E58" s="7" t="s">
        <v>53</v>
      </c>
    </row>
    <row r="59" ht="15" customHeight="1"/>
    <row r="60" spans="1:5" ht="15" customHeight="1">
      <c r="A60" s="1" t="s">
        <v>34</v>
      </c>
      <c r="B60" s="34">
        <f>SUM(B61:B62)</f>
        <v>275736750</v>
      </c>
      <c r="C60" s="34">
        <f>SUM(C61:C62)</f>
        <v>152219152</v>
      </c>
      <c r="D60" s="34">
        <f>SUM(D61:D62)</f>
        <v>13304250</v>
      </c>
      <c r="E60" s="34">
        <f>SUM(B60:D60)</f>
        <v>441260152</v>
      </c>
    </row>
    <row r="61" spans="1:5" ht="15" customHeight="1">
      <c r="A61" s="10" t="s">
        <v>39</v>
      </c>
      <c r="B61" s="34">
        <v>12748000</v>
      </c>
      <c r="C61" s="34">
        <v>52585152</v>
      </c>
      <c r="D61" s="34">
        <v>13304250</v>
      </c>
      <c r="E61" s="34">
        <f>SUM(B61:D61)</f>
        <v>78637402</v>
      </c>
    </row>
    <row r="62" spans="1:5" ht="15" customHeight="1">
      <c r="A62" s="10" t="s">
        <v>74</v>
      </c>
      <c r="B62" s="34">
        <f>B39</f>
        <v>262988750</v>
      </c>
      <c r="C62" s="34">
        <f>C39</f>
        <v>99634000</v>
      </c>
      <c r="D62" s="34">
        <f>D39</f>
        <v>0</v>
      </c>
      <c r="E62" s="34">
        <f>SUM(B62:D62)</f>
        <v>362622750</v>
      </c>
    </row>
    <row r="63" spans="1:5" ht="15" customHeight="1">
      <c r="A63" s="1" t="s">
        <v>41</v>
      </c>
      <c r="B63" s="34"/>
      <c r="C63" s="34"/>
      <c r="D63" s="34"/>
      <c r="E63" s="34"/>
    </row>
    <row r="64" spans="1:5" ht="15" customHeight="1">
      <c r="A64" s="1" t="s">
        <v>42</v>
      </c>
      <c r="B64" s="34"/>
      <c r="C64" s="34"/>
      <c r="D64" s="34"/>
      <c r="E64" s="34"/>
    </row>
    <row r="65" spans="1:5" ht="15" customHeight="1">
      <c r="A65" s="1" t="s">
        <v>43</v>
      </c>
      <c r="B65" s="34"/>
      <c r="C65" s="34"/>
      <c r="D65" s="34"/>
      <c r="E65" s="34"/>
    </row>
    <row r="66" spans="2:5" ht="15" customHeight="1">
      <c r="B66" s="34"/>
      <c r="C66" s="34"/>
      <c r="D66" s="34"/>
      <c r="E66" s="34"/>
    </row>
    <row r="67" spans="1:5" ht="15" customHeight="1">
      <c r="A67" s="1" t="s">
        <v>36</v>
      </c>
      <c r="B67" s="34">
        <f>SUM(B68:B69)</f>
        <v>0</v>
      </c>
      <c r="C67" s="34">
        <f>SUM(C68:C69)</f>
        <v>172907000</v>
      </c>
      <c r="D67" s="34">
        <f>SUM(D68:D69)</f>
        <v>312666000</v>
      </c>
      <c r="E67" s="34">
        <f>SUM(B67:D67)</f>
        <v>485573000</v>
      </c>
    </row>
    <row r="68" spans="1:5" ht="15" customHeight="1">
      <c r="A68" s="10" t="s">
        <v>44</v>
      </c>
      <c r="B68" s="34">
        <f>B45</f>
        <v>0</v>
      </c>
      <c r="C68" s="34">
        <f>C45</f>
        <v>172907000</v>
      </c>
      <c r="D68" s="34">
        <f>D45</f>
        <v>312666000</v>
      </c>
      <c r="E68" s="34">
        <f>SUM(B68:D68)</f>
        <v>485573000</v>
      </c>
    </row>
    <row r="69" spans="1:5" ht="15" customHeight="1">
      <c r="A69" s="1" t="s">
        <v>40</v>
      </c>
      <c r="B69" s="34"/>
      <c r="C69" s="34"/>
      <c r="D69" s="34"/>
      <c r="E69" s="34"/>
    </row>
    <row r="70" spans="1:5" ht="15" customHeight="1">
      <c r="A70" s="1" t="s">
        <v>41</v>
      </c>
      <c r="B70" s="34"/>
      <c r="C70" s="34"/>
      <c r="D70" s="34"/>
      <c r="E70" s="34"/>
    </row>
    <row r="71" spans="1:5" ht="15" customHeight="1">
      <c r="A71" s="1" t="s">
        <v>42</v>
      </c>
      <c r="B71" s="34"/>
      <c r="C71" s="34"/>
      <c r="D71" s="34"/>
      <c r="E71" s="34"/>
    </row>
    <row r="72" spans="1:5" ht="15" customHeight="1">
      <c r="A72" s="1" t="s">
        <v>43</v>
      </c>
      <c r="B72" s="34"/>
      <c r="C72" s="34"/>
      <c r="D72" s="34"/>
      <c r="E72" s="34"/>
    </row>
    <row r="73" spans="1:5" ht="15" customHeight="1" thickBot="1">
      <c r="A73" s="4" t="s">
        <v>31</v>
      </c>
      <c r="B73" s="37">
        <f>B60+B67</f>
        <v>275736750</v>
      </c>
      <c r="C73" s="37">
        <f>C60+C67</f>
        <v>325126152</v>
      </c>
      <c r="D73" s="37">
        <f>D60+D67</f>
        <v>325970250</v>
      </c>
      <c r="E73" s="37">
        <f>E60+E67</f>
        <v>926833152</v>
      </c>
    </row>
    <row r="74" ht="15" customHeight="1" thickTop="1">
      <c r="A74" s="29" t="s">
        <v>71</v>
      </c>
    </row>
    <row r="75" s="31" customFormat="1" ht="15" customHeight="1"/>
    <row r="76" ht="15" customHeight="1"/>
    <row r="77" spans="1:5" ht="15" customHeight="1">
      <c r="A77" s="84" t="s">
        <v>58</v>
      </c>
      <c r="B77" s="84"/>
      <c r="C77" s="84"/>
      <c r="D77" s="84"/>
      <c r="E77" s="84"/>
    </row>
    <row r="78" spans="1:5" ht="15" customHeight="1">
      <c r="A78" s="84" t="s">
        <v>59</v>
      </c>
      <c r="B78" s="84"/>
      <c r="C78" s="84"/>
      <c r="D78" s="84"/>
      <c r="E78" s="84"/>
    </row>
    <row r="79" spans="1:5" ht="15" customHeight="1">
      <c r="A79" s="82" t="s">
        <v>78</v>
      </c>
      <c r="B79" s="82"/>
      <c r="C79" s="82"/>
      <c r="D79" s="82"/>
      <c r="E79" s="82"/>
    </row>
    <row r="80" spans="1:5" ht="15" customHeight="1">
      <c r="A80" s="21"/>
      <c r="B80" s="20"/>
      <c r="C80" s="20"/>
      <c r="D80" s="20"/>
      <c r="E80" s="20"/>
    </row>
    <row r="81" spans="1:5" ht="15" customHeight="1" thickBot="1">
      <c r="A81" s="23" t="s">
        <v>38</v>
      </c>
      <c r="B81" s="7" t="s">
        <v>20</v>
      </c>
      <c r="C81" s="7" t="s">
        <v>21</v>
      </c>
      <c r="D81" s="7" t="s">
        <v>22</v>
      </c>
      <c r="E81" s="7" t="s">
        <v>53</v>
      </c>
    </row>
    <row r="82" spans="1:5" ht="15" customHeight="1">
      <c r="A82" s="21"/>
      <c r="B82" s="20"/>
      <c r="C82" s="20"/>
      <c r="D82" s="20"/>
      <c r="E82" s="20"/>
    </row>
    <row r="83" spans="1:5" ht="15" customHeight="1">
      <c r="A83" s="48" t="s">
        <v>61</v>
      </c>
      <c r="B83" s="51">
        <f>'III Trimestre'!E95</f>
        <v>2278247901</v>
      </c>
      <c r="C83" s="51">
        <f aca="true" t="shared" si="0" ref="C83:D85">B95</f>
        <v>2173681151</v>
      </c>
      <c r="D83" s="51">
        <f t="shared" si="0"/>
        <v>1900554999</v>
      </c>
      <c r="E83" s="51">
        <f>B83</f>
        <v>2278247901</v>
      </c>
    </row>
    <row r="84" spans="1:5" s="31" customFormat="1" ht="15" customHeight="1">
      <c r="A84" s="33" t="s">
        <v>75</v>
      </c>
      <c r="B84" s="53">
        <f>'III Trimestre'!E96</f>
        <v>411247901</v>
      </c>
      <c r="C84" s="53">
        <f t="shared" si="0"/>
        <v>179181151</v>
      </c>
      <c r="D84" s="53">
        <f t="shared" si="0"/>
        <v>26961999</v>
      </c>
      <c r="E84" s="53">
        <f>B84</f>
        <v>411247901</v>
      </c>
    </row>
    <row r="85" spans="1:5" s="31" customFormat="1" ht="15" customHeight="1">
      <c r="A85" s="33" t="s">
        <v>76</v>
      </c>
      <c r="B85" s="53">
        <f>'III Trimestre'!E97</f>
        <v>1867000000</v>
      </c>
      <c r="C85" s="53">
        <f t="shared" si="0"/>
        <v>1994500000</v>
      </c>
      <c r="D85" s="53">
        <f t="shared" si="0"/>
        <v>1873593000</v>
      </c>
      <c r="E85" s="53">
        <f>B85</f>
        <v>1867000000</v>
      </c>
    </row>
    <row r="86" spans="1:5" ht="15" customHeight="1">
      <c r="A86" s="48" t="s">
        <v>62</v>
      </c>
      <c r="B86" s="51">
        <f>SUM(B87:B88)</f>
        <v>171170000</v>
      </c>
      <c r="C86" s="51">
        <f>SUM(C87:C88)</f>
        <v>52000000</v>
      </c>
      <c r="D86" s="51">
        <f>SUM(D87:D88)</f>
        <v>161000000</v>
      </c>
      <c r="E86" s="51">
        <f>SUM(E87:E88)</f>
        <v>384170000</v>
      </c>
    </row>
    <row r="87" spans="1:5" s="29" customFormat="1" ht="15" customHeight="1">
      <c r="A87" s="33" t="s">
        <v>75</v>
      </c>
      <c r="B87" s="20">
        <v>43670000</v>
      </c>
      <c r="C87" s="20">
        <v>0</v>
      </c>
      <c r="D87" s="20">
        <v>0</v>
      </c>
      <c r="E87" s="20">
        <f>SUM(B87:D87)</f>
        <v>43670000</v>
      </c>
    </row>
    <row r="88" spans="1:5" s="29" customFormat="1" ht="15" customHeight="1">
      <c r="A88" s="33" t="s">
        <v>76</v>
      </c>
      <c r="B88" s="20">
        <v>127500000</v>
      </c>
      <c r="C88" s="20">
        <v>52000000</v>
      </c>
      <c r="D88" s="20">
        <v>161000000</v>
      </c>
      <c r="E88" s="20">
        <f>SUM(B88:D88)</f>
        <v>340500000</v>
      </c>
    </row>
    <row r="89" spans="1:5" ht="15" customHeight="1">
      <c r="A89" s="48" t="s">
        <v>63</v>
      </c>
      <c r="B89" s="51">
        <f>B86+B83</f>
        <v>2449417901</v>
      </c>
      <c r="C89" s="51">
        <f>C86+C83</f>
        <v>2225681151</v>
      </c>
      <c r="D89" s="51">
        <f>D86+D83</f>
        <v>2061554999</v>
      </c>
      <c r="E89" s="51">
        <f>E86+E83</f>
        <v>2662417901</v>
      </c>
    </row>
    <row r="90" spans="1:5" s="29" customFormat="1" ht="15" customHeight="1">
      <c r="A90" s="33" t="s">
        <v>75</v>
      </c>
      <c r="B90" s="53">
        <f aca="true" t="shared" si="1" ref="B90:E91">B87+B84</f>
        <v>454917901</v>
      </c>
      <c r="C90" s="53">
        <f t="shared" si="1"/>
        <v>179181151</v>
      </c>
      <c r="D90" s="53">
        <f t="shared" si="1"/>
        <v>26961999</v>
      </c>
      <c r="E90" s="53">
        <f t="shared" si="1"/>
        <v>454917901</v>
      </c>
    </row>
    <row r="91" spans="1:5" s="29" customFormat="1" ht="15" customHeight="1">
      <c r="A91" s="33" t="s">
        <v>76</v>
      </c>
      <c r="B91" s="53">
        <f t="shared" si="1"/>
        <v>1994500000</v>
      </c>
      <c r="C91" s="53">
        <f t="shared" si="1"/>
        <v>2046500000</v>
      </c>
      <c r="D91" s="53">
        <f t="shared" si="1"/>
        <v>2034593000</v>
      </c>
      <c r="E91" s="53">
        <f t="shared" si="1"/>
        <v>2207500000</v>
      </c>
    </row>
    <row r="92" spans="1:5" ht="15" customHeight="1">
      <c r="A92" s="48" t="s">
        <v>64</v>
      </c>
      <c r="B92" s="52">
        <f>B73</f>
        <v>275736750</v>
      </c>
      <c r="C92" s="52">
        <f>C73</f>
        <v>325126152</v>
      </c>
      <c r="D92" s="52">
        <f>D73</f>
        <v>325970250</v>
      </c>
      <c r="E92" s="52">
        <f>E73</f>
        <v>926833152</v>
      </c>
    </row>
    <row r="93" spans="1:5" s="29" customFormat="1" ht="15" customHeight="1">
      <c r="A93" s="33" t="s">
        <v>75</v>
      </c>
      <c r="B93" s="30">
        <f>B60</f>
        <v>275736750</v>
      </c>
      <c r="C93" s="30">
        <f>C60</f>
        <v>152219152</v>
      </c>
      <c r="D93" s="30">
        <f>D60</f>
        <v>13304250</v>
      </c>
      <c r="E93" s="30">
        <f>E60</f>
        <v>441260152</v>
      </c>
    </row>
    <row r="94" spans="1:5" s="29" customFormat="1" ht="15" customHeight="1">
      <c r="A94" s="33" t="s">
        <v>76</v>
      </c>
      <c r="B94" s="30">
        <f>B67</f>
        <v>0</v>
      </c>
      <c r="C94" s="30">
        <f>C67</f>
        <v>172907000</v>
      </c>
      <c r="D94" s="30">
        <f>D67</f>
        <v>312666000</v>
      </c>
      <c r="E94" s="30">
        <f>E67</f>
        <v>485573000</v>
      </c>
    </row>
    <row r="95" spans="1:5" ht="15" customHeight="1">
      <c r="A95" s="48" t="s">
        <v>65</v>
      </c>
      <c r="B95" s="51">
        <f>B89-B92</f>
        <v>2173681151</v>
      </c>
      <c r="C95" s="51">
        <f>C89-C92</f>
        <v>1900554999</v>
      </c>
      <c r="D95" s="51">
        <f>D89-D92</f>
        <v>1735584749</v>
      </c>
      <c r="E95" s="51">
        <f>E89-E92</f>
        <v>1735584749</v>
      </c>
    </row>
    <row r="96" spans="1:5" s="29" customFormat="1" ht="15" customHeight="1">
      <c r="A96" s="33" t="s">
        <v>75</v>
      </c>
      <c r="B96" s="53">
        <f aca="true" t="shared" si="2" ref="B96:E97">B90-B93</f>
        <v>179181151</v>
      </c>
      <c r="C96" s="53">
        <f t="shared" si="2"/>
        <v>26961999</v>
      </c>
      <c r="D96" s="53">
        <f t="shared" si="2"/>
        <v>13657749</v>
      </c>
      <c r="E96" s="53">
        <f t="shared" si="2"/>
        <v>13657749</v>
      </c>
    </row>
    <row r="97" spans="1:5" s="29" customFormat="1" ht="15" customHeight="1">
      <c r="A97" s="33" t="s">
        <v>76</v>
      </c>
      <c r="B97" s="53">
        <f t="shared" si="2"/>
        <v>1994500000</v>
      </c>
      <c r="C97" s="53">
        <f t="shared" si="2"/>
        <v>1873593000</v>
      </c>
      <c r="D97" s="53">
        <f t="shared" si="2"/>
        <v>1721927000</v>
      </c>
      <c r="E97" s="53">
        <f t="shared" si="2"/>
        <v>1721927000</v>
      </c>
    </row>
    <row r="98" spans="1:5" ht="15" customHeight="1" thickBot="1">
      <c r="A98" s="24"/>
      <c r="B98" s="25"/>
      <c r="C98" s="25"/>
      <c r="D98" s="25"/>
      <c r="E98" s="25"/>
    </row>
    <row r="99" ht="15" customHeight="1" thickTop="1">
      <c r="A99" s="29" t="s">
        <v>68</v>
      </c>
    </row>
    <row r="100" ht="15" customHeight="1"/>
    <row r="101" ht="15" customHeight="1"/>
  </sheetData>
  <sheetProtection/>
  <mergeCells count="12">
    <mergeCell ref="A1:F1"/>
    <mergeCell ref="A77:E77"/>
    <mergeCell ref="A78:E78"/>
    <mergeCell ref="A54:E54"/>
    <mergeCell ref="A55:E55"/>
    <mergeCell ref="A33:E33"/>
    <mergeCell ref="A8:F8"/>
    <mergeCell ref="A9:F9"/>
    <mergeCell ref="A32:E32"/>
    <mergeCell ref="A34:E34"/>
    <mergeCell ref="A56:E56"/>
    <mergeCell ref="A79:E7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1">
      <selection activeCell="A1" sqref="A1:F1"/>
    </sheetView>
  </sheetViews>
  <sheetFormatPr defaultColWidth="11.57421875" defaultRowHeight="15"/>
  <cols>
    <col min="1" max="1" width="54.28125" style="1" customWidth="1"/>
    <col min="2" max="2" width="15.00390625" style="1" customWidth="1"/>
    <col min="3" max="4" width="15.57421875" style="1" customWidth="1"/>
    <col min="5" max="5" width="15.57421875" style="1" bestFit="1" customWidth="1"/>
    <col min="6" max="6" width="16.421875" style="1" customWidth="1"/>
    <col min="7" max="15" width="15.57421875" style="1" customWidth="1"/>
    <col min="16" max="16384" width="11.57421875" style="1" customWidth="1"/>
  </cols>
  <sheetData>
    <row r="1" spans="1:6" ht="15" customHeight="1">
      <c r="A1" s="82" t="s">
        <v>0</v>
      </c>
      <c r="B1" s="82"/>
      <c r="C1" s="82"/>
      <c r="D1" s="82"/>
      <c r="E1" s="82"/>
      <c r="F1" s="82"/>
    </row>
    <row r="2" spans="1:6" ht="15" customHeight="1">
      <c r="A2" s="15" t="s">
        <v>3</v>
      </c>
      <c r="B2" s="16" t="s">
        <v>4</v>
      </c>
      <c r="C2" s="17"/>
      <c r="D2" s="17"/>
      <c r="E2" s="17"/>
      <c r="F2" s="17"/>
    </row>
    <row r="3" spans="1:6" ht="15" customHeight="1">
      <c r="A3" s="15" t="s">
        <v>5</v>
      </c>
      <c r="B3" s="16" t="s">
        <v>6</v>
      </c>
      <c r="C3" s="18"/>
      <c r="D3" s="17"/>
      <c r="E3" s="17"/>
      <c r="F3" s="17"/>
    </row>
    <row r="4" spans="1:6" ht="15" customHeight="1">
      <c r="A4" s="15" t="s">
        <v>7</v>
      </c>
      <c r="B4" s="17" t="s">
        <v>8</v>
      </c>
      <c r="C4" s="18"/>
      <c r="D4" s="17"/>
      <c r="E4" s="17"/>
      <c r="F4" s="17"/>
    </row>
    <row r="5" spans="1:6" ht="15" customHeight="1">
      <c r="A5" s="15" t="s">
        <v>79</v>
      </c>
      <c r="B5" s="19" t="s">
        <v>73</v>
      </c>
      <c r="C5" s="17"/>
      <c r="D5" s="17"/>
      <c r="E5" s="17"/>
      <c r="F5" s="17"/>
    </row>
    <row r="6" spans="1:6" s="31" customFormat="1" ht="15" customHeight="1">
      <c r="A6" s="15"/>
      <c r="B6" s="19"/>
      <c r="C6" s="17"/>
      <c r="D6" s="17"/>
      <c r="E6" s="17"/>
      <c r="F6" s="17"/>
    </row>
    <row r="7" spans="1:2" ht="15" customHeight="1">
      <c r="A7" s="2"/>
      <c r="B7" s="2"/>
    </row>
    <row r="8" spans="1:6" ht="15" customHeight="1">
      <c r="A8" s="82" t="s">
        <v>1</v>
      </c>
      <c r="B8" s="82"/>
      <c r="C8" s="82"/>
      <c r="D8" s="82"/>
      <c r="E8" s="82"/>
      <c r="F8" s="82"/>
    </row>
    <row r="9" spans="1:6" ht="15" customHeight="1">
      <c r="A9" s="82" t="s">
        <v>2</v>
      </c>
      <c r="B9" s="82"/>
      <c r="C9" s="82"/>
      <c r="D9" s="82"/>
      <c r="E9" s="82"/>
      <c r="F9" s="82"/>
    </row>
    <row r="10" ht="15" customHeight="1"/>
    <row r="11" spans="1:5" ht="15" customHeight="1" thickBot="1">
      <c r="A11" s="7" t="s">
        <v>9</v>
      </c>
      <c r="B11" s="7" t="s">
        <v>10</v>
      </c>
      <c r="C11" s="7" t="s">
        <v>50</v>
      </c>
      <c r="D11" s="7" t="s">
        <v>51</v>
      </c>
      <c r="E11" s="7" t="s">
        <v>57</v>
      </c>
    </row>
    <row r="12" spans="1:5" ht="15" customHeight="1">
      <c r="A12" s="3"/>
      <c r="B12" s="3"/>
      <c r="C12" s="3"/>
      <c r="D12" s="3"/>
      <c r="E12" s="3"/>
    </row>
    <row r="13" ht="15" customHeight="1">
      <c r="A13" s="6" t="s">
        <v>24</v>
      </c>
    </row>
    <row r="14" spans="1:5" ht="15" customHeight="1">
      <c r="A14" s="10" t="s">
        <v>25</v>
      </c>
      <c r="B14" s="1" t="s">
        <v>26</v>
      </c>
      <c r="C14" s="11">
        <f>'I Trimestre'!F14</f>
        <v>0</v>
      </c>
      <c r="D14" s="11">
        <f>'II Trimestre'!F14</f>
        <v>131</v>
      </c>
      <c r="E14" s="12">
        <f>SUM(C14:D14)</f>
        <v>131</v>
      </c>
    </row>
    <row r="15" spans="1:5" ht="15" customHeight="1">
      <c r="A15" s="10" t="s">
        <v>27</v>
      </c>
      <c r="B15" s="1" t="s">
        <v>26</v>
      </c>
      <c r="C15" s="11">
        <f>'I Trimestre'!F15</f>
        <v>16</v>
      </c>
      <c r="D15" s="11">
        <f>'II Trimestre'!F15</f>
        <v>0</v>
      </c>
      <c r="E15" s="12">
        <f>SUM(C15:D15)</f>
        <v>16</v>
      </c>
    </row>
    <row r="16" spans="1:5" ht="15" customHeight="1">
      <c r="A16" s="6" t="s">
        <v>28</v>
      </c>
      <c r="C16" s="11"/>
      <c r="D16" s="11"/>
      <c r="E16" s="12"/>
    </row>
    <row r="17" spans="1:5" ht="15" customHeight="1">
      <c r="A17" s="10" t="s">
        <v>25</v>
      </c>
      <c r="C17" s="11"/>
      <c r="D17" s="11"/>
      <c r="E17" s="12"/>
    </row>
    <row r="18" spans="1:5" ht="15" customHeight="1">
      <c r="A18" s="10"/>
      <c r="B18" s="1" t="s">
        <v>26</v>
      </c>
      <c r="C18" s="11">
        <f>'I Trimestre'!F18</f>
        <v>188</v>
      </c>
      <c r="D18" s="11">
        <f>'II Trimestre'!F18</f>
        <v>510</v>
      </c>
      <c r="E18" s="12">
        <f>SUM(C18:D18)</f>
        <v>698</v>
      </c>
    </row>
    <row r="19" spans="1:5" ht="15" customHeight="1">
      <c r="A19" s="10"/>
      <c r="B19" s="1" t="s">
        <v>29</v>
      </c>
      <c r="C19" s="11">
        <f>'I Trimestre'!F19</f>
        <v>0</v>
      </c>
      <c r="D19" s="11">
        <f>'II Trimestre'!F19</f>
        <v>0</v>
      </c>
      <c r="E19" s="12">
        <f>SUM(C19:D19)</f>
        <v>0</v>
      </c>
    </row>
    <row r="20" spans="1:5" ht="15" customHeight="1">
      <c r="A20" s="10" t="s">
        <v>27</v>
      </c>
      <c r="C20" s="11"/>
      <c r="D20" s="11"/>
      <c r="E20" s="12"/>
    </row>
    <row r="21" spans="1:5" ht="15" customHeight="1">
      <c r="A21" s="10"/>
      <c r="B21" s="1" t="s">
        <v>26</v>
      </c>
      <c r="C21" s="11">
        <f>'I Trimestre'!F21</f>
        <v>0</v>
      </c>
      <c r="D21" s="11">
        <f>'II Trimestre'!F21</f>
        <v>0</v>
      </c>
      <c r="E21" s="12">
        <f>SUM(C21:D21)</f>
        <v>0</v>
      </c>
    </row>
    <row r="22" spans="1:5" ht="15" customHeight="1">
      <c r="A22" s="10"/>
      <c r="B22" s="1" t="s">
        <v>29</v>
      </c>
      <c r="C22" s="11">
        <f>'I Trimestre'!F22</f>
        <v>0</v>
      </c>
      <c r="D22" s="11">
        <f>'II Trimestre'!F22</f>
        <v>0</v>
      </c>
      <c r="E22" s="12">
        <f>SUM(C22:D22)</f>
        <v>0</v>
      </c>
    </row>
    <row r="23" spans="1:4" ht="15" customHeight="1">
      <c r="A23" s="6" t="s">
        <v>30</v>
      </c>
      <c r="C23" s="11"/>
      <c r="D23" s="11"/>
    </row>
    <row r="24" spans="1:5" ht="15" customHeight="1">
      <c r="A24" s="10" t="s">
        <v>25</v>
      </c>
      <c r="B24" s="1" t="s">
        <v>26</v>
      </c>
      <c r="C24" s="11">
        <f>'I Trimestre'!F24</f>
        <v>0</v>
      </c>
      <c r="D24" s="11">
        <f>'II Trimestre'!F24</f>
        <v>0</v>
      </c>
      <c r="E24" s="12">
        <f>SUM(C24:D24)</f>
        <v>0</v>
      </c>
    </row>
    <row r="25" spans="1:5" ht="15" customHeight="1">
      <c r="A25" s="10" t="s">
        <v>27</v>
      </c>
      <c r="B25" s="1" t="s">
        <v>26</v>
      </c>
      <c r="C25" s="11">
        <f>'I Trimestre'!F25</f>
        <v>0</v>
      </c>
      <c r="D25" s="11">
        <f>'II Trimestre'!F25</f>
        <v>0</v>
      </c>
      <c r="E25" s="12">
        <f>SUM(C25:D25)</f>
        <v>0</v>
      </c>
    </row>
    <row r="26" ht="15" customHeight="1"/>
    <row r="27" spans="1:5" ht="15" customHeight="1" thickBot="1">
      <c r="A27" s="4" t="s">
        <v>31</v>
      </c>
      <c r="B27" s="4"/>
      <c r="C27" s="13">
        <f>SUM(C14:C25)</f>
        <v>204</v>
      </c>
      <c r="D27" s="13">
        <f>SUM(D14:D25)</f>
        <v>641</v>
      </c>
      <c r="E27" s="13">
        <f>SUM(E14:E25)</f>
        <v>845</v>
      </c>
    </row>
    <row r="28" spans="1:15" ht="15" customHeight="1" thickTop="1">
      <c r="A28" s="38" t="s">
        <v>77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ht="15" customHeight="1">
      <c r="A29" s="29" t="s">
        <v>72</v>
      </c>
    </row>
    <row r="30" s="31" customFormat="1" ht="15" customHeight="1"/>
    <row r="31" ht="15" customHeight="1"/>
    <row r="32" spans="1:5" ht="15" customHeight="1">
      <c r="A32" s="83" t="s">
        <v>32</v>
      </c>
      <c r="B32" s="83"/>
      <c r="C32" s="83"/>
      <c r="D32" s="83"/>
      <c r="E32" s="83"/>
    </row>
    <row r="33" spans="1:5" ht="15" customHeight="1">
      <c r="A33" s="82" t="s">
        <v>33</v>
      </c>
      <c r="B33" s="82"/>
      <c r="C33" s="82"/>
      <c r="D33" s="82"/>
      <c r="E33" s="82"/>
    </row>
    <row r="34" spans="1:14" ht="15" customHeight="1">
      <c r="A34" s="82" t="s">
        <v>78</v>
      </c>
      <c r="B34" s="82"/>
      <c r="C34" s="82"/>
      <c r="D34" s="82"/>
      <c r="E34" s="82"/>
      <c r="F34" s="11"/>
      <c r="G34" s="11"/>
      <c r="H34" s="11"/>
      <c r="I34" s="11"/>
      <c r="J34" s="11"/>
      <c r="K34" s="11"/>
      <c r="L34" s="11"/>
      <c r="M34" s="11"/>
      <c r="N34" s="11"/>
    </row>
    <row r="35" ht="15" customHeight="1"/>
    <row r="36" spans="1:4" ht="15" customHeight="1" thickBot="1">
      <c r="A36" s="7" t="s">
        <v>9</v>
      </c>
      <c r="B36" s="7" t="s">
        <v>50</v>
      </c>
      <c r="C36" s="7" t="s">
        <v>51</v>
      </c>
      <c r="D36" s="7" t="s">
        <v>57</v>
      </c>
    </row>
    <row r="37" ht="15" customHeight="1"/>
    <row r="38" spans="1:5" ht="15" customHeight="1">
      <c r="A38" s="1" t="s">
        <v>34</v>
      </c>
      <c r="B38" s="34">
        <f>'I Trimestre'!E38</f>
        <v>10665000</v>
      </c>
      <c r="C38" s="34">
        <f>'II Trimestre'!E38</f>
        <v>249447961.89</v>
      </c>
      <c r="D38" s="35">
        <f>SUM(B38:C38)</f>
        <v>260112961.89</v>
      </c>
      <c r="E38" s="30"/>
    </row>
    <row r="39" spans="1:5" ht="15" customHeight="1">
      <c r="A39" s="6" t="s">
        <v>24</v>
      </c>
      <c r="B39" s="34">
        <f>'I Trimestre'!E39</f>
        <v>0</v>
      </c>
      <c r="C39" s="34">
        <f>'II Trimestre'!E39</f>
        <v>211352461.97</v>
      </c>
      <c r="D39" s="35">
        <f>SUM(B39:C39)</f>
        <v>211352461.97</v>
      </c>
      <c r="E39" s="34"/>
    </row>
    <row r="40" spans="1:5" ht="15" customHeight="1">
      <c r="A40" s="6" t="s">
        <v>28</v>
      </c>
      <c r="B40" s="34">
        <f>'I Trimestre'!E40</f>
        <v>10665000</v>
      </c>
      <c r="C40" s="34">
        <f>'II Trimestre'!E40</f>
        <v>38095499.92</v>
      </c>
      <c r="D40" s="35">
        <f>SUM(B40:C40)</f>
        <v>48760499.92</v>
      </c>
      <c r="E40" s="34"/>
    </row>
    <row r="41" spans="1:5" ht="15" customHeight="1">
      <c r="A41" s="6" t="s">
        <v>30</v>
      </c>
      <c r="B41" s="34">
        <f>'I Trimestre'!E41</f>
        <v>0</v>
      </c>
      <c r="C41" s="34">
        <f>'II Trimestre'!E41</f>
        <v>0</v>
      </c>
      <c r="D41" s="35">
        <f>SUM(B41:C41)</f>
        <v>0</v>
      </c>
      <c r="E41" s="34"/>
    </row>
    <row r="42" spans="1:5" ht="15" customHeight="1">
      <c r="A42" s="6" t="s">
        <v>35</v>
      </c>
      <c r="B42" s="34">
        <f>'I Trimestre'!E42</f>
        <v>0</v>
      </c>
      <c r="C42" s="34">
        <f>'II Trimestre'!E42</f>
        <v>0</v>
      </c>
      <c r="D42" s="35">
        <f>SUM(B42:C42)</f>
        <v>0</v>
      </c>
      <c r="E42" s="34"/>
    </row>
    <row r="43" spans="1:5" ht="15" customHeight="1">
      <c r="A43" s="6"/>
      <c r="B43" s="34"/>
      <c r="C43" s="34"/>
      <c r="D43" s="34"/>
      <c r="E43" s="34"/>
    </row>
    <row r="44" spans="1:5" ht="15" customHeight="1">
      <c r="A44" s="1" t="s">
        <v>36</v>
      </c>
      <c r="B44" s="34">
        <f>'I Trimestre'!E44</f>
        <v>0</v>
      </c>
      <c r="C44" s="34">
        <f>'II Trimestre'!E44</f>
        <v>0</v>
      </c>
      <c r="D44" s="35">
        <f>SUM(B44:C44)</f>
        <v>0</v>
      </c>
      <c r="E44" s="34"/>
    </row>
    <row r="45" spans="1:5" ht="15" customHeight="1">
      <c r="A45" s="6" t="s">
        <v>24</v>
      </c>
      <c r="B45" s="34">
        <f>'I Trimestre'!E45</f>
        <v>0</v>
      </c>
      <c r="C45" s="34">
        <f>'II Trimestre'!E45</f>
        <v>0</v>
      </c>
      <c r="D45" s="35">
        <f>SUM(B45:C45)</f>
        <v>0</v>
      </c>
      <c r="E45" s="34"/>
    </row>
    <row r="46" spans="1:5" ht="15" customHeight="1">
      <c r="A46" s="6" t="s">
        <v>28</v>
      </c>
      <c r="B46" s="34">
        <f>'I Trimestre'!E46</f>
        <v>0</v>
      </c>
      <c r="C46" s="34">
        <f>'II Trimestre'!E46</f>
        <v>0</v>
      </c>
      <c r="D46" s="35">
        <f>SUM(B46:C46)</f>
        <v>0</v>
      </c>
      <c r="E46" s="34"/>
    </row>
    <row r="47" spans="1:5" ht="15" customHeight="1">
      <c r="A47" s="6" t="s">
        <v>30</v>
      </c>
      <c r="B47" s="34">
        <f>'I Trimestre'!E47</f>
        <v>0</v>
      </c>
      <c r="C47" s="34">
        <f>'II Trimestre'!E47</f>
        <v>0</v>
      </c>
      <c r="D47" s="35">
        <f>SUM(B47:C47)</f>
        <v>0</v>
      </c>
      <c r="E47" s="34"/>
    </row>
    <row r="48" spans="1:5" ht="15" customHeight="1">
      <c r="A48" s="6" t="s">
        <v>35</v>
      </c>
      <c r="B48" s="34">
        <f>'I Trimestre'!E48</f>
        <v>0</v>
      </c>
      <c r="C48" s="34">
        <f>'II Trimestre'!E48</f>
        <v>0</v>
      </c>
      <c r="D48" s="35">
        <f>SUM(B48:C48)</f>
        <v>0</v>
      </c>
      <c r="E48" s="34"/>
    </row>
    <row r="49" spans="2:5" ht="15" customHeight="1">
      <c r="B49" s="34"/>
      <c r="C49" s="34"/>
      <c r="D49" s="34"/>
      <c r="E49" s="34"/>
    </row>
    <row r="50" spans="1:5" ht="15" customHeight="1" thickBot="1">
      <c r="A50" s="4" t="s">
        <v>31</v>
      </c>
      <c r="B50" s="37">
        <f>'I Trimestre'!E50</f>
        <v>10665000</v>
      </c>
      <c r="C50" s="37">
        <f>'II Trimestre'!E50</f>
        <v>249447961.89</v>
      </c>
      <c r="D50" s="36">
        <f>SUM(B50:C50)</f>
        <v>260112961.89</v>
      </c>
      <c r="E50" s="34"/>
    </row>
    <row r="51" ht="15" customHeight="1" thickTop="1">
      <c r="A51" s="29" t="s">
        <v>72</v>
      </c>
    </row>
    <row r="52" s="31" customFormat="1" ht="15" customHeight="1"/>
    <row r="53" ht="15" customHeight="1"/>
    <row r="54" spans="1:5" ht="15" customHeight="1">
      <c r="A54" s="82" t="s">
        <v>37</v>
      </c>
      <c r="B54" s="82"/>
      <c r="C54" s="82"/>
      <c r="D54" s="82"/>
      <c r="E54" s="41"/>
    </row>
    <row r="55" spans="1:5" ht="15" customHeight="1">
      <c r="A55" s="82" t="s">
        <v>33</v>
      </c>
      <c r="B55" s="82"/>
      <c r="C55" s="82"/>
      <c r="D55" s="82"/>
      <c r="E55" s="41"/>
    </row>
    <row r="56" spans="1:14" ht="15" customHeight="1">
      <c r="A56" s="82" t="s">
        <v>78</v>
      </c>
      <c r="B56" s="82"/>
      <c r="C56" s="82"/>
      <c r="D56" s="82"/>
      <c r="E56" s="41"/>
      <c r="F56" s="11"/>
      <c r="G56" s="11"/>
      <c r="H56" s="11"/>
      <c r="I56" s="11"/>
      <c r="J56" s="11"/>
      <c r="K56" s="11"/>
      <c r="L56" s="11"/>
      <c r="M56" s="11"/>
      <c r="N56" s="11"/>
    </row>
    <row r="57" ht="15" customHeight="1">
      <c r="A57" s="8"/>
    </row>
    <row r="58" spans="1:4" ht="15" customHeight="1" thickBot="1">
      <c r="A58" s="9" t="s">
        <v>38</v>
      </c>
      <c r="B58" s="7" t="s">
        <v>50</v>
      </c>
      <c r="C58" s="7" t="s">
        <v>51</v>
      </c>
      <c r="D58" s="7" t="s">
        <v>57</v>
      </c>
    </row>
    <row r="59" ht="15" customHeight="1"/>
    <row r="60" spans="1:5" ht="15" customHeight="1">
      <c r="A60" s="1" t="s">
        <v>34</v>
      </c>
      <c r="B60" s="34">
        <f>'I Trimestre'!E60</f>
        <v>10665000</v>
      </c>
      <c r="C60" s="34">
        <f>'II Trimestre'!E60</f>
        <v>249447961.89</v>
      </c>
      <c r="D60" s="34">
        <f>SUM(B60:C60)</f>
        <v>260112961.89</v>
      </c>
      <c r="E60" s="34"/>
    </row>
    <row r="61" spans="1:5" ht="15" customHeight="1">
      <c r="A61" s="1" t="s">
        <v>39</v>
      </c>
      <c r="B61" s="34">
        <f>'I Trimestre'!E61</f>
        <v>10665000</v>
      </c>
      <c r="C61" s="34">
        <f>'II Trimestre'!E61</f>
        <v>38095499.92</v>
      </c>
      <c r="D61" s="34">
        <f>SUM(B61:C61)</f>
        <v>48760499.92</v>
      </c>
      <c r="E61" s="34"/>
    </row>
    <row r="62" spans="1:5" ht="15" customHeight="1">
      <c r="A62" s="29" t="s">
        <v>74</v>
      </c>
      <c r="B62" s="34">
        <f>'I Trimestre'!E62</f>
        <v>0</v>
      </c>
      <c r="C62" s="34">
        <f>'II Trimestre'!E62</f>
        <v>211352461.97</v>
      </c>
      <c r="D62" s="34">
        <f>SUM(B62:C62)</f>
        <v>211352461.97</v>
      </c>
      <c r="E62" s="34"/>
    </row>
    <row r="63" spans="1:5" ht="15" customHeight="1">
      <c r="A63" s="1" t="s">
        <v>41</v>
      </c>
      <c r="B63" s="34"/>
      <c r="C63" s="34"/>
      <c r="D63" s="34"/>
      <c r="E63" s="34"/>
    </row>
    <row r="64" spans="1:5" ht="15" customHeight="1">
      <c r="A64" s="1" t="s">
        <v>42</v>
      </c>
      <c r="B64" s="34"/>
      <c r="C64" s="34"/>
      <c r="D64" s="34"/>
      <c r="E64" s="34"/>
    </row>
    <row r="65" spans="1:5" ht="15" customHeight="1">
      <c r="A65" s="1" t="s">
        <v>43</v>
      </c>
      <c r="B65" s="34"/>
      <c r="C65" s="34"/>
      <c r="D65" s="34"/>
      <c r="E65" s="34"/>
    </row>
    <row r="66" spans="2:5" ht="15" customHeight="1">
      <c r="B66" s="34"/>
      <c r="C66" s="34"/>
      <c r="D66" s="34"/>
      <c r="E66" s="34"/>
    </row>
    <row r="67" spans="1:5" ht="15" customHeight="1">
      <c r="A67" s="1" t="s">
        <v>36</v>
      </c>
      <c r="B67" s="34">
        <f>'I Trimestre'!E67</f>
        <v>0</v>
      </c>
      <c r="C67" s="34">
        <f>'II Trimestre'!E67</f>
        <v>0</v>
      </c>
      <c r="D67" s="34">
        <f>SUM(B67:C67)</f>
        <v>0</v>
      </c>
      <c r="E67" s="34"/>
    </row>
    <row r="68" spans="1:5" ht="15" customHeight="1">
      <c r="A68" s="1" t="s">
        <v>44</v>
      </c>
      <c r="B68" s="34">
        <f>'I Trimestre'!E68</f>
        <v>0</v>
      </c>
      <c r="C68" s="34">
        <f>'II Trimestre'!E68</f>
        <v>0</v>
      </c>
      <c r="D68" s="34">
        <f>SUM(B68:C68)</f>
        <v>0</v>
      </c>
      <c r="E68" s="34"/>
    </row>
    <row r="69" spans="1:5" ht="15" customHeight="1">
      <c r="A69" s="1" t="s">
        <v>40</v>
      </c>
      <c r="B69" s="34"/>
      <c r="C69" s="34"/>
      <c r="D69" s="34"/>
      <c r="E69" s="34"/>
    </row>
    <row r="70" spans="1:5" ht="15" customHeight="1">
      <c r="A70" s="1" t="s">
        <v>41</v>
      </c>
      <c r="B70" s="34"/>
      <c r="C70" s="34"/>
      <c r="D70" s="34"/>
      <c r="E70" s="34"/>
    </row>
    <row r="71" spans="1:5" ht="15" customHeight="1">
      <c r="A71" s="1" t="s">
        <v>42</v>
      </c>
      <c r="B71" s="34"/>
      <c r="C71" s="34"/>
      <c r="D71" s="34"/>
      <c r="E71" s="34"/>
    </row>
    <row r="72" spans="1:5" ht="15" customHeight="1">
      <c r="A72" s="1" t="s">
        <v>43</v>
      </c>
      <c r="B72" s="34"/>
      <c r="C72" s="34"/>
      <c r="D72" s="34"/>
      <c r="E72" s="34"/>
    </row>
    <row r="73" spans="1:5" ht="15" customHeight="1" thickBot="1">
      <c r="A73" s="4" t="s">
        <v>31</v>
      </c>
      <c r="B73" s="37">
        <f>'I Trimestre'!E73</f>
        <v>10665000</v>
      </c>
      <c r="C73" s="37">
        <f>'II Trimestre'!E73</f>
        <v>249447961.89</v>
      </c>
      <c r="D73" s="36">
        <f>SUM(B73:C73)</f>
        <v>260112961.89</v>
      </c>
      <c r="E73" s="34"/>
    </row>
    <row r="74" ht="15" customHeight="1" thickTop="1">
      <c r="A74" s="29" t="s">
        <v>72</v>
      </c>
    </row>
    <row r="75" s="31" customFormat="1" ht="15" customHeight="1"/>
    <row r="76" ht="15" customHeight="1"/>
    <row r="77" spans="1:5" ht="15" customHeight="1">
      <c r="A77" s="84" t="s">
        <v>58</v>
      </c>
      <c r="B77" s="84"/>
      <c r="C77" s="84"/>
      <c r="D77" s="84"/>
      <c r="E77" s="42"/>
    </row>
    <row r="78" spans="1:5" ht="15" customHeight="1">
      <c r="A78" s="84" t="s">
        <v>59</v>
      </c>
      <c r="B78" s="84"/>
      <c r="C78" s="84"/>
      <c r="D78" s="84"/>
      <c r="E78" s="42"/>
    </row>
    <row r="79" spans="1:5" ht="15" customHeight="1">
      <c r="A79" s="82" t="s">
        <v>78</v>
      </c>
      <c r="B79" s="82"/>
      <c r="C79" s="82"/>
      <c r="D79" s="82"/>
      <c r="E79" s="41"/>
    </row>
    <row r="80" spans="1:5" ht="15" customHeight="1">
      <c r="A80" s="21"/>
      <c r="B80" s="20"/>
      <c r="C80" s="20"/>
      <c r="D80" s="20"/>
      <c r="E80" s="20"/>
    </row>
    <row r="81" spans="1:4" ht="15" customHeight="1" thickBot="1">
      <c r="A81" s="23" t="s">
        <v>38</v>
      </c>
      <c r="B81" s="26" t="s">
        <v>50</v>
      </c>
      <c r="C81" s="26" t="s">
        <v>51</v>
      </c>
      <c r="D81" s="27" t="s">
        <v>57</v>
      </c>
    </row>
    <row r="82" spans="1:4" ht="15" customHeight="1">
      <c r="A82" s="21"/>
      <c r="B82" s="20"/>
      <c r="C82" s="20"/>
      <c r="D82" s="20"/>
    </row>
    <row r="83" spans="1:4" ht="15" customHeight="1">
      <c r="A83" s="48" t="s">
        <v>61</v>
      </c>
      <c r="B83" s="51">
        <f>'I Trimestre'!E83</f>
        <v>3861630.89</v>
      </c>
      <c r="C83" s="51">
        <f>'II Trimestre'!E83</f>
        <v>1195196630.89</v>
      </c>
      <c r="D83" s="51">
        <f>B83</f>
        <v>3861630.89</v>
      </c>
    </row>
    <row r="84" spans="1:4" s="31" customFormat="1" ht="15" customHeight="1">
      <c r="A84" s="33" t="s">
        <v>75</v>
      </c>
      <c r="B84" s="20">
        <f>'I Trimestre'!E84</f>
        <v>3861630.89</v>
      </c>
      <c r="C84" s="20">
        <f>'II Trimestre'!E84</f>
        <v>33196630.89</v>
      </c>
      <c r="D84" s="20">
        <f>B84</f>
        <v>3861630.89</v>
      </c>
    </row>
    <row r="85" spans="1:4" s="31" customFormat="1" ht="15" customHeight="1">
      <c r="A85" s="33" t="s">
        <v>76</v>
      </c>
      <c r="B85" s="20">
        <f>'I Trimestre'!E85</f>
        <v>0</v>
      </c>
      <c r="C85" s="20">
        <f>'II Trimestre'!E85</f>
        <v>1162000000</v>
      </c>
      <c r="D85" s="20">
        <f>B85</f>
        <v>0</v>
      </c>
    </row>
    <row r="86" spans="1:4" ht="15" customHeight="1">
      <c r="A86" s="48" t="s">
        <v>62</v>
      </c>
      <c r="B86" s="51">
        <f>'I Trimestre'!E86</f>
        <v>1202000000</v>
      </c>
      <c r="C86" s="51">
        <f>'II Trimestre'!E86</f>
        <v>720830000</v>
      </c>
      <c r="D86" s="51">
        <f>SUM(B86:C86)</f>
        <v>1922830000</v>
      </c>
    </row>
    <row r="87" spans="1:4" s="29" customFormat="1" ht="15" customHeight="1">
      <c r="A87" s="33" t="s">
        <v>75</v>
      </c>
      <c r="B87" s="20">
        <f>'I Trimestre'!E87</f>
        <v>40000000</v>
      </c>
      <c r="C87" s="20">
        <f>'II Trimestre'!E87</f>
        <v>423830000</v>
      </c>
      <c r="D87" s="20">
        <f>SUM(B87:C87)</f>
        <v>463830000</v>
      </c>
    </row>
    <row r="88" spans="1:4" s="29" customFormat="1" ht="15" customHeight="1">
      <c r="A88" s="33" t="s">
        <v>76</v>
      </c>
      <c r="B88" s="20">
        <f>'I Trimestre'!E88</f>
        <v>1162000000</v>
      </c>
      <c r="C88" s="20">
        <f>'II Trimestre'!E88</f>
        <v>297000000</v>
      </c>
      <c r="D88" s="20">
        <f>SUM(B88:C88)</f>
        <v>1459000000</v>
      </c>
    </row>
    <row r="89" spans="1:4" ht="15" customHeight="1">
      <c r="A89" s="48" t="s">
        <v>63</v>
      </c>
      <c r="B89" s="51">
        <f>'I Trimestre'!E89</f>
        <v>1205861630.89</v>
      </c>
      <c r="C89" s="51">
        <f>'II Trimestre'!E89</f>
        <v>1916026630.89</v>
      </c>
      <c r="D89" s="51">
        <f>D86+D83</f>
        <v>1926691630.89</v>
      </c>
    </row>
    <row r="90" spans="1:4" s="29" customFormat="1" ht="15" customHeight="1">
      <c r="A90" s="33" t="s">
        <v>75</v>
      </c>
      <c r="B90" s="20">
        <f>'I Trimestre'!E90</f>
        <v>43861630.89</v>
      </c>
      <c r="C90" s="20">
        <f>'II Trimestre'!E90</f>
        <v>457026630.89</v>
      </c>
      <c r="D90" s="20">
        <f>D87+D84</f>
        <v>467691630.89</v>
      </c>
    </row>
    <row r="91" spans="1:4" s="29" customFormat="1" ht="15" customHeight="1">
      <c r="A91" s="33" t="s">
        <v>76</v>
      </c>
      <c r="B91" s="20">
        <f>'I Trimestre'!E91</f>
        <v>1162000000</v>
      </c>
      <c r="C91" s="20">
        <f>'II Trimestre'!E91</f>
        <v>1459000000</v>
      </c>
      <c r="D91" s="20">
        <f>D88+D85</f>
        <v>1459000000</v>
      </c>
    </row>
    <row r="92" spans="1:4" ht="15" customHeight="1">
      <c r="A92" s="48" t="s">
        <v>64</v>
      </c>
      <c r="B92" s="51">
        <f>'I Trimestre'!E92</f>
        <v>10665000</v>
      </c>
      <c r="C92" s="51">
        <f>'II Trimestre'!E92</f>
        <v>249447961.89</v>
      </c>
      <c r="D92" s="51">
        <f>SUM(B92:C92)</f>
        <v>260112961.89</v>
      </c>
    </row>
    <row r="93" spans="1:4" s="29" customFormat="1" ht="15" customHeight="1">
      <c r="A93" s="33" t="s">
        <v>75</v>
      </c>
      <c r="B93" s="20">
        <f>'I Trimestre'!E93</f>
        <v>10665000</v>
      </c>
      <c r="C93" s="20">
        <f>'II Trimestre'!E93</f>
        <v>249447961.89</v>
      </c>
      <c r="D93" s="20">
        <f>SUM(B93:C93)</f>
        <v>260112961.89</v>
      </c>
    </row>
    <row r="94" spans="1:4" s="29" customFormat="1" ht="15" customHeight="1">
      <c r="A94" s="33" t="s">
        <v>76</v>
      </c>
      <c r="B94" s="20">
        <f>'I Trimestre'!E94</f>
        <v>0</v>
      </c>
      <c r="C94" s="20">
        <f>'II Trimestre'!E94</f>
        <v>0</v>
      </c>
      <c r="D94" s="20">
        <f>SUM(B94:C94)</f>
        <v>0</v>
      </c>
    </row>
    <row r="95" spans="1:4" ht="15" customHeight="1">
      <c r="A95" s="48" t="s">
        <v>65</v>
      </c>
      <c r="B95" s="51">
        <f>'I Trimestre'!E95</f>
        <v>1195196630.89</v>
      </c>
      <c r="C95" s="51">
        <f>'II Trimestre'!E95</f>
        <v>1666578669</v>
      </c>
      <c r="D95" s="51">
        <f>D89-D92</f>
        <v>1666578669</v>
      </c>
    </row>
    <row r="96" spans="1:4" s="29" customFormat="1" ht="15" customHeight="1">
      <c r="A96" s="33" t="s">
        <v>75</v>
      </c>
      <c r="B96" s="20">
        <f>'I Trimestre'!E96</f>
        <v>33196630.89</v>
      </c>
      <c r="C96" s="20">
        <f>'II Trimestre'!E96</f>
        <v>207578669</v>
      </c>
      <c r="D96" s="20">
        <f>D90-D93</f>
        <v>207578669</v>
      </c>
    </row>
    <row r="97" spans="1:4" s="29" customFormat="1" ht="15" customHeight="1">
      <c r="A97" s="33" t="s">
        <v>76</v>
      </c>
      <c r="B97" s="20">
        <f>'I Trimestre'!E97</f>
        <v>1162000000</v>
      </c>
      <c r="C97" s="20">
        <f>'II Trimestre'!E97</f>
        <v>1459000000</v>
      </c>
      <c r="D97" s="20">
        <f>D91-D94</f>
        <v>1459000000</v>
      </c>
    </row>
    <row r="98" spans="1:4" ht="15" customHeight="1" thickBot="1">
      <c r="A98" s="24"/>
      <c r="B98" s="25"/>
      <c r="C98" s="25"/>
      <c r="D98" s="25"/>
    </row>
    <row r="99" ht="15" customHeight="1" thickTop="1">
      <c r="A99" s="31" t="s">
        <v>72</v>
      </c>
    </row>
    <row r="100" ht="15" customHeight="1"/>
    <row r="101" ht="15" customHeight="1"/>
  </sheetData>
  <sheetProtection/>
  <mergeCells count="12">
    <mergeCell ref="A1:F1"/>
    <mergeCell ref="A8:F8"/>
    <mergeCell ref="A9:F9"/>
    <mergeCell ref="A32:E32"/>
    <mergeCell ref="A33:E33"/>
    <mergeCell ref="A34:E34"/>
    <mergeCell ref="A55:D55"/>
    <mergeCell ref="A56:D56"/>
    <mergeCell ref="A54:D54"/>
    <mergeCell ref="A77:D77"/>
    <mergeCell ref="A78:D78"/>
    <mergeCell ref="A79:D7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1">
      <selection activeCell="A1" sqref="A1:F1"/>
    </sheetView>
  </sheetViews>
  <sheetFormatPr defaultColWidth="11.57421875" defaultRowHeight="15"/>
  <cols>
    <col min="1" max="1" width="54.28125" style="1" customWidth="1"/>
    <col min="2" max="2" width="15.00390625" style="1" customWidth="1"/>
    <col min="3" max="4" width="15.57421875" style="1" customWidth="1"/>
    <col min="5" max="5" width="15.57421875" style="1" bestFit="1" customWidth="1"/>
    <col min="6" max="6" width="16.421875" style="1" customWidth="1"/>
    <col min="7" max="15" width="15.57421875" style="1" customWidth="1"/>
    <col min="16" max="16384" width="11.57421875" style="1" customWidth="1"/>
  </cols>
  <sheetData>
    <row r="1" spans="1:6" ht="15" customHeight="1">
      <c r="A1" s="82" t="s">
        <v>0</v>
      </c>
      <c r="B1" s="82"/>
      <c r="C1" s="82"/>
      <c r="D1" s="82"/>
      <c r="E1" s="82"/>
      <c r="F1" s="82"/>
    </row>
    <row r="2" spans="1:6" ht="15" customHeight="1">
      <c r="A2" s="15" t="s">
        <v>3</v>
      </c>
      <c r="B2" s="16" t="s">
        <v>4</v>
      </c>
      <c r="C2" s="17"/>
      <c r="D2" s="17"/>
      <c r="E2" s="17"/>
      <c r="F2" s="17"/>
    </row>
    <row r="3" spans="1:6" ht="15" customHeight="1">
      <c r="A3" s="15" t="s">
        <v>5</v>
      </c>
      <c r="B3" s="16" t="s">
        <v>6</v>
      </c>
      <c r="C3" s="18"/>
      <c r="D3" s="17"/>
      <c r="E3" s="17"/>
      <c r="F3" s="17"/>
    </row>
    <row r="4" spans="1:6" ht="15" customHeight="1">
      <c r="A4" s="15" t="s">
        <v>7</v>
      </c>
      <c r="B4" s="17" t="s">
        <v>8</v>
      </c>
      <c r="C4" s="18"/>
      <c r="D4" s="17"/>
      <c r="E4" s="17"/>
      <c r="F4" s="17"/>
    </row>
    <row r="5" spans="1:6" ht="15" customHeight="1">
      <c r="A5" s="15" t="s">
        <v>79</v>
      </c>
      <c r="B5" s="19" t="s">
        <v>55</v>
      </c>
      <c r="C5" s="17"/>
      <c r="D5" s="17"/>
      <c r="E5" s="17"/>
      <c r="F5" s="17"/>
    </row>
    <row r="6" spans="1:6" s="31" customFormat="1" ht="15" customHeight="1">
      <c r="A6" s="15"/>
      <c r="B6" s="19"/>
      <c r="C6" s="17"/>
      <c r="D6" s="17"/>
      <c r="E6" s="17"/>
      <c r="F6" s="17"/>
    </row>
    <row r="7" spans="1:2" ht="15" customHeight="1">
      <c r="A7" s="2"/>
      <c r="B7" s="2"/>
    </row>
    <row r="8" spans="1:6" ht="15" customHeight="1">
      <c r="A8" s="82" t="s">
        <v>1</v>
      </c>
      <c r="B8" s="82"/>
      <c r="C8" s="82"/>
      <c r="D8" s="82"/>
      <c r="E8" s="82"/>
      <c r="F8" s="82"/>
    </row>
    <row r="9" spans="1:6" ht="15" customHeight="1">
      <c r="A9" s="82" t="s">
        <v>2</v>
      </c>
      <c r="B9" s="82"/>
      <c r="C9" s="82"/>
      <c r="D9" s="82"/>
      <c r="E9" s="82"/>
      <c r="F9" s="82"/>
    </row>
    <row r="10" ht="15" customHeight="1"/>
    <row r="11" spans="1:6" ht="15" customHeight="1" thickBot="1">
      <c r="A11" s="7" t="s">
        <v>9</v>
      </c>
      <c r="B11" s="7" t="s">
        <v>10</v>
      </c>
      <c r="C11" s="7" t="s">
        <v>50</v>
      </c>
      <c r="D11" s="7" t="s">
        <v>51</v>
      </c>
      <c r="E11" s="7" t="s">
        <v>52</v>
      </c>
      <c r="F11" s="7" t="s">
        <v>56</v>
      </c>
    </row>
    <row r="12" spans="1:6" ht="15" customHeight="1">
      <c r="A12" s="3"/>
      <c r="B12" s="3"/>
      <c r="C12" s="3"/>
      <c r="D12" s="3"/>
      <c r="E12" s="3"/>
      <c r="F12" s="3"/>
    </row>
    <row r="13" ht="15" customHeight="1">
      <c r="A13" s="6" t="s">
        <v>24</v>
      </c>
    </row>
    <row r="14" spans="1:6" ht="15" customHeight="1">
      <c r="A14" s="10" t="s">
        <v>25</v>
      </c>
      <c r="B14" s="1" t="s">
        <v>26</v>
      </c>
      <c r="C14" s="11">
        <f>'I Trimestre'!F14</f>
        <v>0</v>
      </c>
      <c r="D14" s="11">
        <f>'II Trimestre'!F14</f>
        <v>131</v>
      </c>
      <c r="E14" s="11">
        <f>'III Trimestre'!F14</f>
        <v>126</v>
      </c>
      <c r="F14" s="12">
        <f>SUM(C14:E14)</f>
        <v>257</v>
      </c>
    </row>
    <row r="15" spans="1:6" ht="15" customHeight="1">
      <c r="A15" s="10" t="s">
        <v>27</v>
      </c>
      <c r="B15" s="1" t="s">
        <v>26</v>
      </c>
      <c r="C15" s="11">
        <f>'I Trimestre'!F15</f>
        <v>16</v>
      </c>
      <c r="D15" s="11">
        <f>'II Trimestre'!F15</f>
        <v>0</v>
      </c>
      <c r="E15" s="11">
        <f>'III Trimestre'!F15</f>
        <v>0</v>
      </c>
      <c r="F15" s="12">
        <f>SUM(C15:E15)</f>
        <v>16</v>
      </c>
    </row>
    <row r="16" spans="1:6" ht="15" customHeight="1">
      <c r="A16" s="6" t="s">
        <v>28</v>
      </c>
      <c r="C16" s="11"/>
      <c r="D16" s="11"/>
      <c r="E16" s="11"/>
      <c r="F16" s="12"/>
    </row>
    <row r="17" spans="1:6" ht="15" customHeight="1">
      <c r="A17" s="10" t="s">
        <v>25</v>
      </c>
      <c r="C17" s="11"/>
      <c r="D17" s="11"/>
      <c r="E17" s="11"/>
      <c r="F17" s="12"/>
    </row>
    <row r="18" spans="1:6" ht="15" customHeight="1">
      <c r="A18" s="10"/>
      <c r="B18" s="1" t="s">
        <v>26</v>
      </c>
      <c r="C18" s="11">
        <f>'I Trimestre'!F18</f>
        <v>188</v>
      </c>
      <c r="D18" s="11">
        <f>'II Trimestre'!F18</f>
        <v>510</v>
      </c>
      <c r="E18" s="11">
        <f>'III Trimestre'!F18</f>
        <v>841</v>
      </c>
      <c r="F18" s="12">
        <f>SUM(C18:E18)</f>
        <v>1539</v>
      </c>
    </row>
    <row r="19" spans="1:6" ht="15" customHeight="1">
      <c r="A19" s="10"/>
      <c r="B19" s="1" t="s">
        <v>29</v>
      </c>
      <c r="C19" s="11">
        <f>'I Trimestre'!F19</f>
        <v>0</v>
      </c>
      <c r="D19" s="11">
        <f>'II Trimestre'!F19</f>
        <v>0</v>
      </c>
      <c r="E19" s="11">
        <f>'III Trimestre'!F19</f>
        <v>0</v>
      </c>
      <c r="F19" s="12">
        <f>SUM(C19:E19)</f>
        <v>0</v>
      </c>
    </row>
    <row r="20" spans="1:6" ht="15" customHeight="1">
      <c r="A20" s="10" t="s">
        <v>27</v>
      </c>
      <c r="C20" s="11"/>
      <c r="D20" s="11"/>
      <c r="E20" s="11"/>
      <c r="F20" s="12"/>
    </row>
    <row r="21" spans="1:6" ht="15" customHeight="1">
      <c r="A21" s="10"/>
      <c r="B21" s="1" t="s">
        <v>26</v>
      </c>
      <c r="C21" s="11">
        <f>'I Trimestre'!F21</f>
        <v>0</v>
      </c>
      <c r="D21" s="11">
        <f>'II Trimestre'!F21</f>
        <v>0</v>
      </c>
      <c r="E21" s="11">
        <f>'III Trimestre'!F21</f>
        <v>0</v>
      </c>
      <c r="F21" s="12">
        <f>SUM(C21:E21)</f>
        <v>0</v>
      </c>
    </row>
    <row r="22" spans="1:6" ht="15" customHeight="1">
      <c r="A22" s="10"/>
      <c r="B22" s="1" t="s">
        <v>29</v>
      </c>
      <c r="C22" s="11">
        <f>'I Trimestre'!F22</f>
        <v>0</v>
      </c>
      <c r="D22" s="11">
        <f>'II Trimestre'!F22</f>
        <v>0</v>
      </c>
      <c r="E22" s="11">
        <f>'III Trimestre'!F22</f>
        <v>0</v>
      </c>
      <c r="F22" s="12">
        <f>SUM(C22:E22)</f>
        <v>0</v>
      </c>
    </row>
    <row r="23" spans="1:5" ht="15" customHeight="1">
      <c r="A23" s="6" t="s">
        <v>30</v>
      </c>
      <c r="C23" s="11"/>
      <c r="D23" s="11"/>
      <c r="E23" s="11"/>
    </row>
    <row r="24" spans="1:6" ht="15" customHeight="1">
      <c r="A24" s="10" t="s">
        <v>25</v>
      </c>
      <c r="B24" s="1" t="s">
        <v>26</v>
      </c>
      <c r="C24" s="11">
        <f>'I Trimestre'!F24</f>
        <v>0</v>
      </c>
      <c r="D24" s="11">
        <f>'II Trimestre'!F24</f>
        <v>0</v>
      </c>
      <c r="E24" s="11">
        <f>'III Trimestre'!F24</f>
        <v>0</v>
      </c>
      <c r="F24" s="12">
        <f>SUM(C24:E24)</f>
        <v>0</v>
      </c>
    </row>
    <row r="25" spans="1:6" ht="15" customHeight="1">
      <c r="A25" s="10" t="s">
        <v>27</v>
      </c>
      <c r="B25" s="1" t="s">
        <v>26</v>
      </c>
      <c r="C25" s="11">
        <f>'I Trimestre'!F25</f>
        <v>0</v>
      </c>
      <c r="D25" s="11">
        <f>'II Trimestre'!F25</f>
        <v>0</v>
      </c>
      <c r="E25" s="11">
        <f>'III Trimestre'!F25</f>
        <v>0</v>
      </c>
      <c r="F25" s="12">
        <f>SUM(C25:E25)</f>
        <v>0</v>
      </c>
    </row>
    <row r="26" ht="15" customHeight="1"/>
    <row r="27" spans="1:6" ht="15" customHeight="1" thickBot="1">
      <c r="A27" s="4" t="s">
        <v>31</v>
      </c>
      <c r="B27" s="4"/>
      <c r="C27" s="13">
        <f>SUM(C14:C25)</f>
        <v>204</v>
      </c>
      <c r="D27" s="13">
        <f>SUM(D14:D25)</f>
        <v>641</v>
      </c>
      <c r="E27" s="13">
        <f>SUM(E14:E25)</f>
        <v>967</v>
      </c>
      <c r="F27" s="13">
        <f>SUM(F14:F25)</f>
        <v>1812</v>
      </c>
    </row>
    <row r="28" spans="1:15" ht="15" customHeight="1" thickTop="1">
      <c r="A28" s="38" t="s">
        <v>77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ht="15" customHeight="1">
      <c r="A29" s="29" t="s">
        <v>72</v>
      </c>
    </row>
    <row r="30" s="31" customFormat="1" ht="15" customHeight="1"/>
    <row r="31" ht="15" customHeight="1"/>
    <row r="32" spans="1:5" ht="15" customHeight="1">
      <c r="A32" s="83" t="s">
        <v>32</v>
      </c>
      <c r="B32" s="83"/>
      <c r="C32" s="83"/>
      <c r="D32" s="83"/>
      <c r="E32" s="83"/>
    </row>
    <row r="33" spans="1:5" ht="15" customHeight="1">
      <c r="A33" s="82" t="s">
        <v>33</v>
      </c>
      <c r="B33" s="82"/>
      <c r="C33" s="82"/>
      <c r="D33" s="82"/>
      <c r="E33" s="82"/>
    </row>
    <row r="34" spans="1:14" ht="15" customHeight="1">
      <c r="A34" s="82" t="s">
        <v>78</v>
      </c>
      <c r="B34" s="82"/>
      <c r="C34" s="82"/>
      <c r="D34" s="82"/>
      <c r="E34" s="82"/>
      <c r="F34" s="11"/>
      <c r="G34" s="11"/>
      <c r="H34" s="11"/>
      <c r="I34" s="11"/>
      <c r="J34" s="11"/>
      <c r="K34" s="11"/>
      <c r="L34" s="11"/>
      <c r="M34" s="11"/>
      <c r="N34" s="11"/>
    </row>
    <row r="35" ht="15" customHeight="1"/>
    <row r="36" spans="1:5" ht="15" customHeight="1" thickBot="1">
      <c r="A36" s="7" t="s">
        <v>9</v>
      </c>
      <c r="B36" s="7" t="s">
        <v>50</v>
      </c>
      <c r="C36" s="7" t="s">
        <v>51</v>
      </c>
      <c r="D36" s="7" t="s">
        <v>52</v>
      </c>
      <c r="E36" s="7" t="s">
        <v>56</v>
      </c>
    </row>
    <row r="37" ht="15" customHeight="1"/>
    <row r="38" spans="1:5" ht="15" customHeight="1">
      <c r="A38" s="1" t="s">
        <v>34</v>
      </c>
      <c r="B38" s="34">
        <f>'I Trimestre'!E38</f>
        <v>10665000</v>
      </c>
      <c r="C38" s="34">
        <f>'II Trimestre'!E38</f>
        <v>249447961.89</v>
      </c>
      <c r="D38" s="34">
        <f>'III Trimestre'!E38</f>
        <v>288330768</v>
      </c>
      <c r="E38" s="35">
        <f>SUM(B38:D38)</f>
        <v>548443729.89</v>
      </c>
    </row>
    <row r="39" spans="1:5" ht="15" customHeight="1">
      <c r="A39" s="6" t="s">
        <v>24</v>
      </c>
      <c r="B39" s="34">
        <f>'I Trimestre'!E39</f>
        <v>0</v>
      </c>
      <c r="C39" s="34">
        <f>'II Trimestre'!E39</f>
        <v>211352461.97</v>
      </c>
      <c r="D39" s="34">
        <f>'III Trimestre'!E39</f>
        <v>225533000</v>
      </c>
      <c r="E39" s="35">
        <f>SUM(B39:D39)</f>
        <v>436885461.97</v>
      </c>
    </row>
    <row r="40" spans="1:5" ht="15" customHeight="1">
      <c r="A40" s="6" t="s">
        <v>28</v>
      </c>
      <c r="B40" s="34">
        <f>'I Trimestre'!E40</f>
        <v>10665000</v>
      </c>
      <c r="C40" s="34">
        <f>'II Trimestre'!E40</f>
        <v>38095499.92</v>
      </c>
      <c r="D40" s="34">
        <f>'III Trimestre'!E40</f>
        <v>62797768</v>
      </c>
      <c r="E40" s="35">
        <f>SUM(B40:D40)</f>
        <v>111558267.92</v>
      </c>
    </row>
    <row r="41" spans="1:5" ht="15" customHeight="1">
      <c r="A41" s="6" t="s">
        <v>30</v>
      </c>
      <c r="B41" s="34">
        <f>'I Trimestre'!E41</f>
        <v>0</v>
      </c>
      <c r="C41" s="34">
        <f>'II Trimestre'!E41</f>
        <v>0</v>
      </c>
      <c r="D41" s="34">
        <f>'III Trimestre'!E41</f>
        <v>0</v>
      </c>
      <c r="E41" s="35">
        <f>SUM(B41:D41)</f>
        <v>0</v>
      </c>
    </row>
    <row r="42" spans="1:5" ht="15" customHeight="1">
      <c r="A42" s="6" t="s">
        <v>35</v>
      </c>
      <c r="B42" s="34">
        <f>'I Trimestre'!E42</f>
        <v>0</v>
      </c>
      <c r="C42" s="34">
        <f>'II Trimestre'!E42</f>
        <v>0</v>
      </c>
      <c r="D42" s="34">
        <f>'III Trimestre'!E42</f>
        <v>0</v>
      </c>
      <c r="E42" s="35">
        <f>SUM(B42:D42)</f>
        <v>0</v>
      </c>
    </row>
    <row r="43" spans="1:5" ht="15" customHeight="1">
      <c r="A43" s="6"/>
      <c r="B43" s="34"/>
      <c r="C43" s="34"/>
      <c r="D43" s="34"/>
      <c r="E43" s="34"/>
    </row>
    <row r="44" spans="1:5" ht="15" customHeight="1">
      <c r="A44" s="1" t="s">
        <v>36</v>
      </c>
      <c r="B44" s="34">
        <f>'I Trimestre'!E44</f>
        <v>0</v>
      </c>
      <c r="C44" s="34">
        <f>'II Trimestre'!E44</f>
        <v>0</v>
      </c>
      <c r="D44" s="34">
        <f>'III Trimestre'!E44</f>
        <v>0</v>
      </c>
      <c r="E44" s="35">
        <f>SUM(B44:D44)</f>
        <v>0</v>
      </c>
    </row>
    <row r="45" spans="1:5" ht="15" customHeight="1">
      <c r="A45" s="6" t="s">
        <v>24</v>
      </c>
      <c r="B45" s="34">
        <f>'I Trimestre'!E45</f>
        <v>0</v>
      </c>
      <c r="C45" s="34">
        <f>'II Trimestre'!E45</f>
        <v>0</v>
      </c>
      <c r="D45" s="34">
        <f>'III Trimestre'!E45</f>
        <v>0</v>
      </c>
      <c r="E45" s="35">
        <f>SUM(B45:D45)</f>
        <v>0</v>
      </c>
    </row>
    <row r="46" spans="1:5" ht="15" customHeight="1">
      <c r="A46" s="6" t="s">
        <v>28</v>
      </c>
      <c r="B46" s="34">
        <f>'I Trimestre'!E46</f>
        <v>0</v>
      </c>
      <c r="C46" s="34">
        <f>'II Trimestre'!E46</f>
        <v>0</v>
      </c>
      <c r="D46" s="34">
        <f>'III Trimestre'!E46</f>
        <v>0</v>
      </c>
      <c r="E46" s="35">
        <f>SUM(B46:D46)</f>
        <v>0</v>
      </c>
    </row>
    <row r="47" spans="1:5" ht="15" customHeight="1">
      <c r="A47" s="6" t="s">
        <v>30</v>
      </c>
      <c r="B47" s="34">
        <f>'I Trimestre'!E47</f>
        <v>0</v>
      </c>
      <c r="C47" s="34">
        <f>'II Trimestre'!E47</f>
        <v>0</v>
      </c>
      <c r="D47" s="34">
        <f>'III Trimestre'!E47</f>
        <v>0</v>
      </c>
      <c r="E47" s="35">
        <f>SUM(B47:D47)</f>
        <v>0</v>
      </c>
    </row>
    <row r="48" spans="1:5" ht="15" customHeight="1">
      <c r="A48" s="6" t="s">
        <v>35</v>
      </c>
      <c r="B48" s="34">
        <f>'I Trimestre'!E48</f>
        <v>0</v>
      </c>
      <c r="C48" s="34">
        <f>'II Trimestre'!E48</f>
        <v>0</v>
      </c>
      <c r="D48" s="34">
        <f>'III Trimestre'!E48</f>
        <v>0</v>
      </c>
      <c r="E48" s="35">
        <f>SUM(B48:D48)</f>
        <v>0</v>
      </c>
    </row>
    <row r="49" spans="2:5" ht="15" customHeight="1">
      <c r="B49" s="34"/>
      <c r="C49" s="34"/>
      <c r="D49" s="34"/>
      <c r="E49" s="34"/>
    </row>
    <row r="50" spans="1:5" ht="15" customHeight="1" thickBot="1">
      <c r="A50" s="4" t="s">
        <v>31</v>
      </c>
      <c r="B50" s="37">
        <f>'I Trimestre'!E50</f>
        <v>10665000</v>
      </c>
      <c r="C50" s="37">
        <f>'II Trimestre'!E50</f>
        <v>249447961.89</v>
      </c>
      <c r="D50" s="37">
        <f>'III Trimestre'!E50</f>
        <v>288330768</v>
      </c>
      <c r="E50" s="36">
        <f>SUM(B50:D50)</f>
        <v>548443729.89</v>
      </c>
    </row>
    <row r="51" ht="15" customHeight="1" thickTop="1">
      <c r="A51" s="29" t="s">
        <v>72</v>
      </c>
    </row>
    <row r="52" s="31" customFormat="1" ht="15" customHeight="1"/>
    <row r="53" ht="15" customHeight="1"/>
    <row r="54" spans="1:5" ht="15" customHeight="1">
      <c r="A54" s="82" t="s">
        <v>37</v>
      </c>
      <c r="B54" s="82"/>
      <c r="C54" s="82"/>
      <c r="D54" s="82"/>
      <c r="E54" s="82"/>
    </row>
    <row r="55" spans="1:5" ht="15" customHeight="1">
      <c r="A55" s="82" t="s">
        <v>33</v>
      </c>
      <c r="B55" s="82"/>
      <c r="C55" s="82"/>
      <c r="D55" s="82"/>
      <c r="E55" s="82"/>
    </row>
    <row r="56" spans="1:14" ht="15" customHeight="1">
      <c r="A56" s="82" t="s">
        <v>78</v>
      </c>
      <c r="B56" s="82"/>
      <c r="C56" s="82"/>
      <c r="D56" s="82"/>
      <c r="E56" s="82"/>
      <c r="F56" s="11"/>
      <c r="G56" s="11"/>
      <c r="H56" s="11"/>
      <c r="I56" s="11"/>
      <c r="J56" s="11"/>
      <c r="K56" s="11"/>
      <c r="L56" s="11"/>
      <c r="M56" s="11"/>
      <c r="N56" s="11"/>
    </row>
    <row r="57" ht="15" customHeight="1">
      <c r="A57" s="8"/>
    </row>
    <row r="58" spans="1:5" ht="15" customHeight="1" thickBot="1">
      <c r="A58" s="9" t="s">
        <v>38</v>
      </c>
      <c r="B58" s="7" t="s">
        <v>50</v>
      </c>
      <c r="C58" s="7" t="s">
        <v>51</v>
      </c>
      <c r="D58" s="7" t="s">
        <v>52</v>
      </c>
      <c r="E58" s="7" t="s">
        <v>56</v>
      </c>
    </row>
    <row r="59" ht="15" customHeight="1"/>
    <row r="60" spans="1:5" ht="15" customHeight="1">
      <c r="A60" s="1" t="s">
        <v>34</v>
      </c>
      <c r="B60" s="34">
        <f>'I Trimestre'!E60</f>
        <v>10665000</v>
      </c>
      <c r="C60" s="34">
        <f>'II Trimestre'!E60</f>
        <v>249447961.89</v>
      </c>
      <c r="D60" s="34">
        <f>'III Trimestre'!E60</f>
        <v>288330768</v>
      </c>
      <c r="E60" s="34">
        <f>SUM(B60:D60)</f>
        <v>548443729.89</v>
      </c>
    </row>
    <row r="61" spans="1:5" ht="15" customHeight="1">
      <c r="A61" s="1" t="s">
        <v>39</v>
      </c>
      <c r="B61" s="34">
        <f>'I Trimestre'!E61</f>
        <v>10665000</v>
      </c>
      <c r="C61" s="34">
        <f>'II Trimestre'!E61</f>
        <v>38095499.92</v>
      </c>
      <c r="D61" s="34">
        <f>'III Trimestre'!E61</f>
        <v>62797768</v>
      </c>
      <c r="E61" s="34">
        <f>SUM(B61:D61)</f>
        <v>111558267.92</v>
      </c>
    </row>
    <row r="62" spans="1:5" ht="15" customHeight="1">
      <c r="A62" s="29" t="s">
        <v>74</v>
      </c>
      <c r="B62" s="34"/>
      <c r="C62" s="34"/>
      <c r="D62" s="34"/>
      <c r="E62" s="34"/>
    </row>
    <row r="63" spans="1:5" ht="15" customHeight="1">
      <c r="A63" s="1" t="s">
        <v>41</v>
      </c>
      <c r="B63" s="34"/>
      <c r="C63" s="34"/>
      <c r="D63" s="34"/>
      <c r="E63" s="34"/>
    </row>
    <row r="64" spans="1:5" ht="15" customHeight="1">
      <c r="A64" s="1" t="s">
        <v>42</v>
      </c>
      <c r="B64" s="34"/>
      <c r="C64" s="34"/>
      <c r="D64" s="34"/>
      <c r="E64" s="34"/>
    </row>
    <row r="65" spans="1:5" ht="15" customHeight="1">
      <c r="A65" s="1" t="s">
        <v>43</v>
      </c>
      <c r="B65" s="34"/>
      <c r="C65" s="34"/>
      <c r="D65" s="34"/>
      <c r="E65" s="34"/>
    </row>
    <row r="66" spans="2:5" ht="15" customHeight="1">
      <c r="B66" s="34"/>
      <c r="C66" s="34"/>
      <c r="D66" s="34"/>
      <c r="E66" s="34"/>
    </row>
    <row r="67" spans="1:5" ht="15" customHeight="1">
      <c r="A67" s="1" t="s">
        <v>36</v>
      </c>
      <c r="B67" s="34">
        <f>'I Trimestre'!E67</f>
        <v>0</v>
      </c>
      <c r="C67" s="34">
        <f>'II Trimestre'!E67</f>
        <v>0</v>
      </c>
      <c r="D67" s="34">
        <f>'III Trimestre'!E67</f>
        <v>0</v>
      </c>
      <c r="E67" s="34">
        <f>SUM(B67:D67)</f>
        <v>0</v>
      </c>
    </row>
    <row r="68" spans="1:5" ht="15" customHeight="1">
      <c r="A68" s="1" t="s">
        <v>44</v>
      </c>
      <c r="B68" s="34">
        <f>'I Trimestre'!E68</f>
        <v>0</v>
      </c>
      <c r="C68" s="34">
        <f>'II Trimestre'!E68</f>
        <v>0</v>
      </c>
      <c r="D68" s="34">
        <f>'III Trimestre'!E68</f>
        <v>0</v>
      </c>
      <c r="E68" s="34">
        <f>SUM(B68:D68)</f>
        <v>0</v>
      </c>
    </row>
    <row r="69" spans="1:5" ht="15" customHeight="1">
      <c r="A69" s="1" t="s">
        <v>40</v>
      </c>
      <c r="B69" s="34"/>
      <c r="C69" s="34"/>
      <c r="D69" s="34"/>
      <c r="E69" s="34"/>
    </row>
    <row r="70" spans="1:5" ht="15" customHeight="1">
      <c r="A70" s="1" t="s">
        <v>41</v>
      </c>
      <c r="B70" s="34"/>
      <c r="C70" s="34"/>
      <c r="D70" s="34"/>
      <c r="E70" s="34"/>
    </row>
    <row r="71" spans="1:5" ht="15" customHeight="1">
      <c r="A71" s="1" t="s">
        <v>42</v>
      </c>
      <c r="B71" s="34"/>
      <c r="C71" s="34"/>
      <c r="D71" s="34"/>
      <c r="E71" s="34"/>
    </row>
    <row r="72" spans="1:5" ht="15" customHeight="1">
      <c r="A72" s="1" t="s">
        <v>43</v>
      </c>
      <c r="B72" s="34"/>
      <c r="C72" s="34"/>
      <c r="D72" s="34"/>
      <c r="E72" s="34"/>
    </row>
    <row r="73" spans="1:5" ht="15" customHeight="1" thickBot="1">
      <c r="A73" s="4" t="s">
        <v>31</v>
      </c>
      <c r="B73" s="37">
        <f>'I Trimestre'!E73</f>
        <v>10665000</v>
      </c>
      <c r="C73" s="37">
        <f>'II Trimestre'!E73</f>
        <v>249447961.89</v>
      </c>
      <c r="D73" s="37">
        <f>'III Trimestre'!E73</f>
        <v>288330768</v>
      </c>
      <c r="E73" s="36">
        <f>SUM(B73:D73)</f>
        <v>548443729.89</v>
      </c>
    </row>
    <row r="74" ht="15" customHeight="1" thickTop="1">
      <c r="A74" s="29" t="s">
        <v>72</v>
      </c>
    </row>
    <row r="75" s="31" customFormat="1" ht="15" customHeight="1"/>
    <row r="76" ht="15" customHeight="1"/>
    <row r="77" spans="1:6" ht="15" customHeight="1">
      <c r="A77" s="84" t="s">
        <v>58</v>
      </c>
      <c r="B77" s="84"/>
      <c r="C77" s="84"/>
      <c r="D77" s="84"/>
      <c r="E77" s="84"/>
      <c r="F77" s="20"/>
    </row>
    <row r="78" spans="1:6" ht="15" customHeight="1">
      <c r="A78" s="84" t="s">
        <v>59</v>
      </c>
      <c r="B78" s="84"/>
      <c r="C78" s="84"/>
      <c r="D78" s="84"/>
      <c r="E78" s="84"/>
      <c r="F78" s="20"/>
    </row>
    <row r="79" spans="1:6" ht="15" customHeight="1">
      <c r="A79" s="82" t="s">
        <v>78</v>
      </c>
      <c r="B79" s="82"/>
      <c r="C79" s="82"/>
      <c r="D79" s="82"/>
      <c r="E79" s="82"/>
      <c r="F79" s="20"/>
    </row>
    <row r="80" spans="1:6" ht="15" customHeight="1">
      <c r="A80" s="21"/>
      <c r="B80" s="20"/>
      <c r="C80" s="20"/>
      <c r="D80" s="20"/>
      <c r="E80" s="20"/>
      <c r="F80" s="22"/>
    </row>
    <row r="81" spans="1:5" ht="15" customHeight="1" thickBot="1">
      <c r="A81" s="23" t="s">
        <v>38</v>
      </c>
      <c r="B81" s="26" t="s">
        <v>50</v>
      </c>
      <c r="C81" s="26" t="s">
        <v>51</v>
      </c>
      <c r="D81" s="26" t="s">
        <v>52</v>
      </c>
      <c r="E81" s="27" t="s">
        <v>66</v>
      </c>
    </row>
    <row r="82" spans="1:5" ht="15" customHeight="1">
      <c r="A82" s="21"/>
      <c r="B82" s="20"/>
      <c r="C82" s="20"/>
      <c r="D82" s="20"/>
      <c r="E82" s="20"/>
    </row>
    <row r="83" spans="1:5" ht="15" customHeight="1">
      <c r="A83" s="48" t="s">
        <v>61</v>
      </c>
      <c r="B83" s="51">
        <f>'I Trimestre'!E83</f>
        <v>3861630.89</v>
      </c>
      <c r="C83" s="51">
        <f>'II Trimestre'!E83</f>
        <v>1195196630.89</v>
      </c>
      <c r="D83" s="51">
        <f>'III Trimestre'!E83</f>
        <v>1666578669</v>
      </c>
      <c r="E83" s="51">
        <f>B83</f>
        <v>3861630.89</v>
      </c>
    </row>
    <row r="84" spans="1:5" s="31" customFormat="1" ht="15" customHeight="1">
      <c r="A84" s="33" t="s">
        <v>75</v>
      </c>
      <c r="B84" s="20">
        <f>'I Trimestre'!E84</f>
        <v>3861630.89</v>
      </c>
      <c r="C84" s="20">
        <f>'II Trimestre'!E84</f>
        <v>33196630.89</v>
      </c>
      <c r="D84" s="20">
        <f>'III Trimestre'!E84</f>
        <v>207578669</v>
      </c>
      <c r="E84" s="20">
        <f>B84</f>
        <v>3861630.89</v>
      </c>
    </row>
    <row r="85" spans="1:5" s="31" customFormat="1" ht="15" customHeight="1">
      <c r="A85" s="33" t="s">
        <v>76</v>
      </c>
      <c r="B85" s="20">
        <f>'I Trimestre'!E85</f>
        <v>0</v>
      </c>
      <c r="C85" s="20">
        <f>'II Trimestre'!E85</f>
        <v>1162000000</v>
      </c>
      <c r="D85" s="20">
        <f>'III Trimestre'!E85</f>
        <v>1459000000</v>
      </c>
      <c r="E85" s="20">
        <f>B85</f>
        <v>0</v>
      </c>
    </row>
    <row r="86" spans="1:5" ht="15" customHeight="1">
      <c r="A86" s="48" t="s">
        <v>62</v>
      </c>
      <c r="B86" s="51">
        <f>'I Trimestre'!E86</f>
        <v>1202000000</v>
      </c>
      <c r="C86" s="51">
        <f>'II Trimestre'!E86</f>
        <v>720830000</v>
      </c>
      <c r="D86" s="51">
        <f>'III Trimestre'!E86</f>
        <v>900000000</v>
      </c>
      <c r="E86" s="51">
        <f>SUM(B86:D86)</f>
        <v>2822830000</v>
      </c>
    </row>
    <row r="87" spans="1:5" s="29" customFormat="1" ht="15" customHeight="1">
      <c r="A87" s="33" t="s">
        <v>75</v>
      </c>
      <c r="B87" s="20">
        <f>'I Trimestre'!E87</f>
        <v>40000000</v>
      </c>
      <c r="C87" s="20">
        <f>'II Trimestre'!E87</f>
        <v>423830000</v>
      </c>
      <c r="D87" s="20">
        <f>'III Trimestre'!E87</f>
        <v>492000000</v>
      </c>
      <c r="E87" s="20">
        <f>SUM(B87:D87)</f>
        <v>955830000</v>
      </c>
    </row>
    <row r="88" spans="1:5" s="29" customFormat="1" ht="15" customHeight="1">
      <c r="A88" s="33" t="s">
        <v>76</v>
      </c>
      <c r="B88" s="20">
        <f>'I Trimestre'!E88</f>
        <v>1162000000</v>
      </c>
      <c r="C88" s="20">
        <f>'II Trimestre'!E88</f>
        <v>297000000</v>
      </c>
      <c r="D88" s="20">
        <f>'III Trimestre'!E88</f>
        <v>408000000</v>
      </c>
      <c r="E88" s="20">
        <f>SUM(B88:D88)</f>
        <v>1867000000</v>
      </c>
    </row>
    <row r="89" spans="1:5" ht="15" customHeight="1">
      <c r="A89" s="48" t="s">
        <v>63</v>
      </c>
      <c r="B89" s="51">
        <f>'I Trimestre'!E89</f>
        <v>1205861630.89</v>
      </c>
      <c r="C89" s="51">
        <f>'II Trimestre'!E89</f>
        <v>1916026630.89</v>
      </c>
      <c r="D89" s="51">
        <f>'III Trimestre'!E89</f>
        <v>2566578669</v>
      </c>
      <c r="E89" s="51">
        <f>E86+E83</f>
        <v>2826691630.89</v>
      </c>
    </row>
    <row r="90" spans="1:5" s="29" customFormat="1" ht="15" customHeight="1">
      <c r="A90" s="33" t="s">
        <v>75</v>
      </c>
      <c r="B90" s="20">
        <f>'I Trimestre'!E90</f>
        <v>43861630.89</v>
      </c>
      <c r="C90" s="20">
        <f>'II Trimestre'!E90</f>
        <v>457026630.89</v>
      </c>
      <c r="D90" s="20">
        <f>'III Trimestre'!E90</f>
        <v>699578669</v>
      </c>
      <c r="E90" s="20">
        <f>E87+E84</f>
        <v>959691630.89</v>
      </c>
    </row>
    <row r="91" spans="1:5" s="29" customFormat="1" ht="15" customHeight="1">
      <c r="A91" s="33" t="s">
        <v>76</v>
      </c>
      <c r="B91" s="20">
        <f>'I Trimestre'!E91</f>
        <v>1162000000</v>
      </c>
      <c r="C91" s="20">
        <f>'II Trimestre'!E91</f>
        <v>1459000000</v>
      </c>
      <c r="D91" s="20">
        <f>'III Trimestre'!E91</f>
        <v>1867000000</v>
      </c>
      <c r="E91" s="20">
        <f>E88+E85</f>
        <v>1867000000</v>
      </c>
    </row>
    <row r="92" spans="1:5" ht="15" customHeight="1">
      <c r="A92" s="48" t="s">
        <v>64</v>
      </c>
      <c r="B92" s="51">
        <f>'I Trimestre'!E92</f>
        <v>10665000</v>
      </c>
      <c r="C92" s="51">
        <f>'II Trimestre'!E92</f>
        <v>249447961.89</v>
      </c>
      <c r="D92" s="51">
        <f>'III Trimestre'!E92</f>
        <v>288330768</v>
      </c>
      <c r="E92" s="51">
        <f>SUM(B92:D92)</f>
        <v>548443729.89</v>
      </c>
    </row>
    <row r="93" spans="1:5" s="29" customFormat="1" ht="15" customHeight="1">
      <c r="A93" s="33" t="s">
        <v>75</v>
      </c>
      <c r="B93" s="20">
        <f>'I Trimestre'!E93</f>
        <v>10665000</v>
      </c>
      <c r="C93" s="20">
        <f>'II Trimestre'!E93</f>
        <v>249447961.89</v>
      </c>
      <c r="D93" s="20">
        <f>'III Trimestre'!E93</f>
        <v>288330768</v>
      </c>
      <c r="E93" s="20">
        <f>SUM(B93:D93)</f>
        <v>548443729.89</v>
      </c>
    </row>
    <row r="94" spans="1:5" s="29" customFormat="1" ht="15" customHeight="1">
      <c r="A94" s="33" t="s">
        <v>76</v>
      </c>
      <c r="B94" s="20">
        <f>'I Trimestre'!E94</f>
        <v>0</v>
      </c>
      <c r="C94" s="20">
        <f>'II Trimestre'!E94</f>
        <v>0</v>
      </c>
      <c r="D94" s="20">
        <f>'III Trimestre'!E94</f>
        <v>0</v>
      </c>
      <c r="E94" s="20">
        <f>SUM(B94:D94)</f>
        <v>0</v>
      </c>
    </row>
    <row r="95" spans="1:5" ht="15" customHeight="1">
      <c r="A95" s="48" t="s">
        <v>65</v>
      </c>
      <c r="B95" s="51">
        <f>'I Trimestre'!E95</f>
        <v>1195196630.89</v>
      </c>
      <c r="C95" s="51">
        <f>'II Trimestre'!E95</f>
        <v>1666578669</v>
      </c>
      <c r="D95" s="51">
        <f>'III Trimestre'!E95</f>
        <v>2278247901</v>
      </c>
      <c r="E95" s="51">
        <f>E89-E92</f>
        <v>2278247901</v>
      </c>
    </row>
    <row r="96" spans="1:5" s="29" customFormat="1" ht="15" customHeight="1">
      <c r="A96" s="33" t="s">
        <v>75</v>
      </c>
      <c r="B96" s="20">
        <f>'I Trimestre'!E96</f>
        <v>33196630.89</v>
      </c>
      <c r="C96" s="20">
        <f>'II Trimestre'!E96</f>
        <v>207578669</v>
      </c>
      <c r="D96" s="20">
        <f>'III Trimestre'!E96</f>
        <v>411247901</v>
      </c>
      <c r="E96" s="20">
        <f>E90-E93</f>
        <v>411247901</v>
      </c>
    </row>
    <row r="97" spans="1:5" s="29" customFormat="1" ht="15" customHeight="1">
      <c r="A97" s="33" t="s">
        <v>76</v>
      </c>
      <c r="B97" s="20">
        <f>'I Trimestre'!E97</f>
        <v>1162000000</v>
      </c>
      <c r="C97" s="20">
        <f>'II Trimestre'!E97</f>
        <v>1459000000</v>
      </c>
      <c r="D97" s="20">
        <f>'III Trimestre'!E97</f>
        <v>1867000000</v>
      </c>
      <c r="E97" s="20">
        <f>E91-E94</f>
        <v>1867000000</v>
      </c>
    </row>
    <row r="98" spans="1:5" ht="15" customHeight="1" thickBot="1">
      <c r="A98" s="24"/>
      <c r="B98" s="25"/>
      <c r="C98" s="25"/>
      <c r="D98" s="25"/>
      <c r="E98" s="25"/>
    </row>
    <row r="99" ht="15" customHeight="1" thickTop="1">
      <c r="A99" s="31" t="s">
        <v>72</v>
      </c>
    </row>
    <row r="100" ht="15" customHeight="1"/>
    <row r="101" ht="15" customHeight="1"/>
  </sheetData>
  <sheetProtection/>
  <mergeCells count="12">
    <mergeCell ref="A1:F1"/>
    <mergeCell ref="A8:F8"/>
    <mergeCell ref="A9:F9"/>
    <mergeCell ref="A32:E32"/>
    <mergeCell ref="A33:E33"/>
    <mergeCell ref="A54:E54"/>
    <mergeCell ref="A34:E34"/>
    <mergeCell ref="A56:E56"/>
    <mergeCell ref="A79:E79"/>
    <mergeCell ref="A77:E77"/>
    <mergeCell ref="A78:E78"/>
    <mergeCell ref="A55:E5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1">
      <selection activeCell="A104" sqref="A104"/>
    </sheetView>
  </sheetViews>
  <sheetFormatPr defaultColWidth="11.57421875" defaultRowHeight="15"/>
  <cols>
    <col min="1" max="1" width="54.28125" style="44" customWidth="1"/>
    <col min="2" max="2" width="17.00390625" style="44" customWidth="1"/>
    <col min="3" max="4" width="15.57421875" style="44" customWidth="1"/>
    <col min="5" max="5" width="18.28125" style="44" bestFit="1" customWidth="1"/>
    <col min="6" max="6" width="16.421875" style="44" customWidth="1"/>
    <col min="7" max="15" width="15.57421875" style="44" customWidth="1"/>
    <col min="16" max="16384" width="11.57421875" style="44" customWidth="1"/>
  </cols>
  <sheetData>
    <row r="1" spans="1:7" ht="15" customHeight="1">
      <c r="A1" s="85" t="s">
        <v>0</v>
      </c>
      <c r="B1" s="85"/>
      <c r="C1" s="85"/>
      <c r="D1" s="85"/>
      <c r="E1" s="85"/>
      <c r="F1" s="85"/>
      <c r="G1" s="85"/>
    </row>
    <row r="2" spans="1:6" ht="15" customHeight="1">
      <c r="A2" s="54" t="s">
        <v>3</v>
      </c>
      <c r="B2" s="55" t="s">
        <v>4</v>
      </c>
      <c r="C2" s="56"/>
      <c r="D2" s="56"/>
      <c r="E2" s="56"/>
      <c r="F2" s="56"/>
    </row>
    <row r="3" spans="1:6" ht="15" customHeight="1">
      <c r="A3" s="54" t="s">
        <v>5</v>
      </c>
      <c r="B3" s="55" t="s">
        <v>6</v>
      </c>
      <c r="C3" s="57"/>
      <c r="D3" s="56"/>
      <c r="E3" s="56"/>
      <c r="F3" s="56"/>
    </row>
    <row r="4" spans="1:6" ht="15" customHeight="1">
      <c r="A4" s="54" t="s">
        <v>7</v>
      </c>
      <c r="B4" s="56" t="s">
        <v>8</v>
      </c>
      <c r="C4" s="57"/>
      <c r="D4" s="56"/>
      <c r="E4" s="56"/>
      <c r="F4" s="56"/>
    </row>
    <row r="5" spans="1:6" ht="15" customHeight="1">
      <c r="A5" s="54" t="s">
        <v>79</v>
      </c>
      <c r="B5" s="58" t="s">
        <v>49</v>
      </c>
      <c r="C5" s="56"/>
      <c r="D5" s="56"/>
      <c r="E5" s="56"/>
      <c r="F5" s="56"/>
    </row>
    <row r="6" spans="1:6" ht="15" customHeight="1">
      <c r="A6" s="54"/>
      <c r="B6" s="58"/>
      <c r="C6" s="56"/>
      <c r="D6" s="56"/>
      <c r="E6" s="56"/>
      <c r="F6" s="56"/>
    </row>
    <row r="7" spans="1:2" ht="15" customHeight="1">
      <c r="A7" s="59"/>
      <c r="B7" s="59"/>
    </row>
    <row r="8" spans="1:7" ht="15" customHeight="1">
      <c r="A8" s="85" t="s">
        <v>1</v>
      </c>
      <c r="B8" s="85"/>
      <c r="C8" s="85"/>
      <c r="D8" s="85"/>
      <c r="E8" s="85"/>
      <c r="F8" s="85"/>
      <c r="G8" s="85"/>
    </row>
    <row r="9" spans="1:7" ht="15" customHeight="1">
      <c r="A9" s="85" t="s">
        <v>2</v>
      </c>
      <c r="B9" s="85"/>
      <c r="C9" s="85"/>
      <c r="D9" s="85"/>
      <c r="E9" s="85"/>
      <c r="F9" s="85"/>
      <c r="G9" s="85"/>
    </row>
    <row r="10" ht="15" customHeight="1"/>
    <row r="11" spans="1:7" ht="15" customHeight="1" thickBot="1">
      <c r="A11" s="60" t="s">
        <v>9</v>
      </c>
      <c r="B11" s="60" t="s">
        <v>10</v>
      </c>
      <c r="C11" s="60" t="s">
        <v>50</v>
      </c>
      <c r="D11" s="60" t="s">
        <v>51</v>
      </c>
      <c r="E11" s="60" t="s">
        <v>52</v>
      </c>
      <c r="F11" s="60" t="s">
        <v>53</v>
      </c>
      <c r="G11" s="60" t="s">
        <v>54</v>
      </c>
    </row>
    <row r="12" spans="1:7" ht="15" customHeight="1">
      <c r="A12" s="61"/>
      <c r="B12" s="61"/>
      <c r="C12" s="61"/>
      <c r="D12" s="61"/>
      <c r="E12" s="61"/>
      <c r="F12" s="61"/>
      <c r="G12" s="61"/>
    </row>
    <row r="13" ht="15" customHeight="1">
      <c r="A13" s="62" t="s">
        <v>24</v>
      </c>
    </row>
    <row r="14" spans="1:7" ht="15" customHeight="1">
      <c r="A14" s="63" t="s">
        <v>25</v>
      </c>
      <c r="B14" s="44" t="s">
        <v>26</v>
      </c>
      <c r="C14" s="64">
        <f>'I Trimestre'!F14</f>
        <v>0</v>
      </c>
      <c r="D14" s="64">
        <f>'II Trimestre'!F14</f>
        <v>131</v>
      </c>
      <c r="E14" s="64">
        <f>'III Trimestre'!F14</f>
        <v>126</v>
      </c>
      <c r="F14" s="64">
        <f>'IV Trimestre'!F14</f>
        <v>180</v>
      </c>
      <c r="G14" s="65">
        <f>SUM(C14:F14)</f>
        <v>437</v>
      </c>
    </row>
    <row r="15" spans="1:7" ht="15" customHeight="1">
      <c r="A15" s="63" t="s">
        <v>27</v>
      </c>
      <c r="B15" s="44" t="s">
        <v>26</v>
      </c>
      <c r="C15" s="64">
        <f>'I Trimestre'!F15</f>
        <v>16</v>
      </c>
      <c r="D15" s="64">
        <f>'II Trimestre'!F15</f>
        <v>0</v>
      </c>
      <c r="E15" s="64">
        <f>'III Trimestre'!F15</f>
        <v>0</v>
      </c>
      <c r="F15" s="64">
        <f>'IV Trimestre'!F15</f>
        <v>170</v>
      </c>
      <c r="G15" s="65">
        <f>SUM(C15:F15)</f>
        <v>186</v>
      </c>
    </row>
    <row r="16" spans="1:7" ht="15" customHeight="1">
      <c r="A16" s="62" t="s">
        <v>28</v>
      </c>
      <c r="C16" s="64"/>
      <c r="D16" s="64"/>
      <c r="E16" s="64"/>
      <c r="F16" s="64"/>
      <c r="G16" s="65"/>
    </row>
    <row r="17" spans="1:7" ht="15" customHeight="1">
      <c r="A17" s="63" t="s">
        <v>25</v>
      </c>
      <c r="C17" s="64"/>
      <c r="D17" s="64"/>
      <c r="E17" s="64"/>
      <c r="F17" s="64"/>
      <c r="G17" s="65"/>
    </row>
    <row r="18" spans="1:7" ht="15" customHeight="1">
      <c r="A18" s="63"/>
      <c r="B18" s="44" t="s">
        <v>26</v>
      </c>
      <c r="C18" s="64">
        <f>'I Trimestre'!F18</f>
        <v>188</v>
      </c>
      <c r="D18" s="64">
        <f>'II Trimestre'!F18</f>
        <v>510</v>
      </c>
      <c r="E18" s="64">
        <f>'III Trimestre'!F18</f>
        <v>841</v>
      </c>
      <c r="F18" s="64">
        <f>'IV Trimestre'!F18</f>
        <v>164</v>
      </c>
      <c r="G18" s="65">
        <f>SUM(C18:F18)</f>
        <v>1703</v>
      </c>
    </row>
    <row r="19" spans="1:7" ht="15" customHeight="1">
      <c r="A19" s="63"/>
      <c r="B19" s="44" t="s">
        <v>29</v>
      </c>
      <c r="C19" s="64">
        <f>'I Trimestre'!F19</f>
        <v>0</v>
      </c>
      <c r="D19" s="64">
        <f>'II Trimestre'!F19</f>
        <v>0</v>
      </c>
      <c r="E19" s="64">
        <f>'III Trimestre'!F19</f>
        <v>0</v>
      </c>
      <c r="F19" s="64">
        <f>'IV Trimestre'!F19</f>
        <v>0</v>
      </c>
      <c r="G19" s="65">
        <f>SUM(C19:F19)</f>
        <v>0</v>
      </c>
    </row>
    <row r="20" spans="1:7" ht="15" customHeight="1">
      <c r="A20" s="63" t="s">
        <v>27</v>
      </c>
      <c r="C20" s="64"/>
      <c r="D20" s="64"/>
      <c r="E20" s="64"/>
      <c r="F20" s="64"/>
      <c r="G20" s="65"/>
    </row>
    <row r="21" spans="1:7" ht="15" customHeight="1">
      <c r="A21" s="63"/>
      <c r="B21" s="44" t="s">
        <v>26</v>
      </c>
      <c r="C21" s="64">
        <f>'I Trimestre'!F21</f>
        <v>0</v>
      </c>
      <c r="D21" s="64">
        <f>'II Trimestre'!F21</f>
        <v>0</v>
      </c>
      <c r="E21" s="64">
        <f>'III Trimestre'!F21</f>
        <v>0</v>
      </c>
      <c r="F21" s="64">
        <f>'IV Trimestre'!F21</f>
        <v>0</v>
      </c>
      <c r="G21" s="65">
        <f>SUM(C21:F21)</f>
        <v>0</v>
      </c>
    </row>
    <row r="22" spans="1:7" ht="15" customHeight="1">
      <c r="A22" s="63"/>
      <c r="B22" s="44" t="s">
        <v>29</v>
      </c>
      <c r="C22" s="64">
        <f>'I Trimestre'!F22</f>
        <v>0</v>
      </c>
      <c r="D22" s="64">
        <f>'II Trimestre'!F22</f>
        <v>0</v>
      </c>
      <c r="E22" s="64">
        <f>'III Trimestre'!F22</f>
        <v>0</v>
      </c>
      <c r="F22" s="64">
        <f>'IV Trimestre'!F22</f>
        <v>0</v>
      </c>
      <c r="G22" s="65">
        <f>SUM(C22:F22)</f>
        <v>0</v>
      </c>
    </row>
    <row r="23" spans="1:6" ht="15" customHeight="1">
      <c r="A23" s="62" t="s">
        <v>30</v>
      </c>
      <c r="C23" s="64"/>
      <c r="D23" s="64"/>
      <c r="E23" s="64"/>
      <c r="F23" s="64"/>
    </row>
    <row r="24" spans="1:7" ht="15" customHeight="1">
      <c r="A24" s="63" t="s">
        <v>25</v>
      </c>
      <c r="B24" s="44" t="s">
        <v>26</v>
      </c>
      <c r="C24" s="64">
        <f>'I Trimestre'!F24</f>
        <v>0</v>
      </c>
      <c r="D24" s="64">
        <f>'II Trimestre'!F24</f>
        <v>0</v>
      </c>
      <c r="E24" s="64">
        <f>'III Trimestre'!F24</f>
        <v>0</v>
      </c>
      <c r="F24" s="64">
        <f>'IV Trimestre'!F24</f>
        <v>0</v>
      </c>
      <c r="G24" s="65">
        <f>SUM(C24:F24)</f>
        <v>0</v>
      </c>
    </row>
    <row r="25" spans="1:7" ht="15" customHeight="1">
      <c r="A25" s="63" t="s">
        <v>27</v>
      </c>
      <c r="B25" s="44" t="s">
        <v>26</v>
      </c>
      <c r="C25" s="64">
        <f>'I Trimestre'!F25</f>
        <v>0</v>
      </c>
      <c r="D25" s="64">
        <f>'II Trimestre'!F25</f>
        <v>0</v>
      </c>
      <c r="E25" s="64">
        <f>'III Trimestre'!F25</f>
        <v>0</v>
      </c>
      <c r="F25" s="64">
        <f>'IV Trimestre'!F25</f>
        <v>0</v>
      </c>
      <c r="G25" s="65">
        <f>SUM(C25:F25)</f>
        <v>0</v>
      </c>
    </row>
    <row r="26" ht="15" customHeight="1"/>
    <row r="27" spans="1:7" ht="15" customHeight="1" thickBot="1">
      <c r="A27" s="66" t="s">
        <v>31</v>
      </c>
      <c r="B27" s="66"/>
      <c r="C27" s="67">
        <f>SUM(C14:C25)</f>
        <v>204</v>
      </c>
      <c r="D27" s="67">
        <f>SUM(D14:D25)</f>
        <v>641</v>
      </c>
      <c r="E27" s="67">
        <f>SUM(E14:E25)</f>
        <v>967</v>
      </c>
      <c r="F27" s="67">
        <f>SUM(F14:F25)</f>
        <v>514</v>
      </c>
      <c r="G27" s="67">
        <f>SUM(G14:G25)</f>
        <v>2326</v>
      </c>
    </row>
    <row r="28" spans="1:15" ht="15" customHeight="1" thickTop="1">
      <c r="A28" s="68" t="s">
        <v>77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ht="15" customHeight="1">
      <c r="A29" s="44" t="s">
        <v>72</v>
      </c>
    </row>
    <row r="30" ht="15" customHeight="1"/>
    <row r="31" ht="15" customHeight="1"/>
    <row r="32" spans="1:6" ht="15" customHeight="1">
      <c r="A32" s="86" t="s">
        <v>32</v>
      </c>
      <c r="B32" s="86"/>
      <c r="C32" s="86"/>
      <c r="D32" s="86"/>
      <c r="E32" s="86"/>
      <c r="F32" s="86"/>
    </row>
    <row r="33" spans="1:6" ht="15" customHeight="1">
      <c r="A33" s="85" t="s">
        <v>33</v>
      </c>
      <c r="B33" s="85"/>
      <c r="C33" s="85"/>
      <c r="D33" s="85"/>
      <c r="E33" s="85"/>
      <c r="F33" s="85"/>
    </row>
    <row r="34" spans="1:14" ht="15" customHeight="1">
      <c r="A34" s="85" t="s">
        <v>78</v>
      </c>
      <c r="B34" s="85"/>
      <c r="C34" s="85"/>
      <c r="D34" s="85"/>
      <c r="E34" s="85"/>
      <c r="F34" s="85"/>
      <c r="G34" s="64"/>
      <c r="H34" s="64"/>
      <c r="I34" s="64"/>
      <c r="J34" s="64"/>
      <c r="K34" s="64"/>
      <c r="L34" s="64"/>
      <c r="M34" s="64"/>
      <c r="N34" s="64"/>
    </row>
    <row r="35" ht="15" customHeight="1"/>
    <row r="36" spans="1:6" ht="15" customHeight="1" thickBot="1">
      <c r="A36" s="60" t="s">
        <v>9</v>
      </c>
      <c r="B36" s="60" t="s">
        <v>50</v>
      </c>
      <c r="C36" s="60" t="s">
        <v>51</v>
      </c>
      <c r="D36" s="60" t="s">
        <v>52</v>
      </c>
      <c r="E36" s="60" t="s">
        <v>53</v>
      </c>
      <c r="F36" s="60" t="s">
        <v>54</v>
      </c>
    </row>
    <row r="37" ht="15" customHeight="1"/>
    <row r="38" spans="1:6" ht="15" customHeight="1">
      <c r="A38" s="44" t="s">
        <v>34</v>
      </c>
      <c r="B38" s="59">
        <f>'I Trimestre'!E38</f>
        <v>10665000</v>
      </c>
      <c r="C38" s="59">
        <f>'II Trimestre'!E38</f>
        <v>249447961.89</v>
      </c>
      <c r="D38" s="59">
        <f>'III Trimestre'!E38</f>
        <v>288330768</v>
      </c>
      <c r="E38" s="59">
        <f>'IV Trimestre'!E38</f>
        <v>441260152</v>
      </c>
      <c r="F38" s="59">
        <f>SUM(B38:E38)</f>
        <v>989703881.89</v>
      </c>
    </row>
    <row r="39" spans="1:6" ht="15" customHeight="1">
      <c r="A39" s="62" t="s">
        <v>24</v>
      </c>
      <c r="B39" s="59">
        <f>'I Trimestre'!E39</f>
        <v>0</v>
      </c>
      <c r="C39" s="59">
        <f>'II Trimestre'!E39</f>
        <v>211352461.97</v>
      </c>
      <c r="D39" s="59">
        <f>'III Trimestre'!E39</f>
        <v>225533000</v>
      </c>
      <c r="E39" s="59">
        <f>'IV Trimestre'!E39</f>
        <v>362622750</v>
      </c>
      <c r="F39" s="59">
        <f>SUM(B39:E39)</f>
        <v>799508211.97</v>
      </c>
    </row>
    <row r="40" spans="1:6" ht="15" customHeight="1">
      <c r="A40" s="62" t="s">
        <v>28</v>
      </c>
      <c r="B40" s="59">
        <f>'I Trimestre'!E40</f>
        <v>10665000</v>
      </c>
      <c r="C40" s="59">
        <f>'II Trimestre'!E40</f>
        <v>38095499.92</v>
      </c>
      <c r="D40" s="59">
        <f>'III Trimestre'!E40</f>
        <v>62797768</v>
      </c>
      <c r="E40" s="59">
        <f>'IV Trimestre'!E40</f>
        <v>78637402</v>
      </c>
      <c r="F40" s="59">
        <f>SUM(B40:E40)</f>
        <v>190195669.92000002</v>
      </c>
    </row>
    <row r="41" spans="1:6" ht="15" customHeight="1">
      <c r="A41" s="62" t="s">
        <v>30</v>
      </c>
      <c r="B41" s="59">
        <f>'I Trimestre'!E41</f>
        <v>0</v>
      </c>
      <c r="C41" s="59">
        <f>'II Trimestre'!E41</f>
        <v>0</v>
      </c>
      <c r="D41" s="59">
        <f>'III Trimestre'!E41</f>
        <v>0</v>
      </c>
      <c r="E41" s="59">
        <f>'IV Trimestre'!E41</f>
        <v>0</v>
      </c>
      <c r="F41" s="59">
        <f>SUM(B41:E41)</f>
        <v>0</v>
      </c>
    </row>
    <row r="42" spans="1:6" ht="15" customHeight="1">
      <c r="A42" s="62" t="s">
        <v>35</v>
      </c>
      <c r="B42" s="59">
        <f>'I Trimestre'!E42</f>
        <v>0</v>
      </c>
      <c r="C42" s="59">
        <f>'II Trimestre'!E42</f>
        <v>0</v>
      </c>
      <c r="D42" s="59">
        <f>'III Trimestre'!E42</f>
        <v>0</v>
      </c>
      <c r="E42" s="59">
        <f>'IV Trimestre'!E42</f>
        <v>0</v>
      </c>
      <c r="F42" s="59">
        <f>SUM(B42:E42)</f>
        <v>0</v>
      </c>
    </row>
    <row r="43" spans="1:6" ht="15" customHeight="1">
      <c r="A43" s="62"/>
      <c r="B43" s="59"/>
      <c r="C43" s="59"/>
      <c r="D43" s="59"/>
      <c r="E43" s="59"/>
      <c r="F43" s="59"/>
    </row>
    <row r="44" spans="1:6" ht="15" customHeight="1">
      <c r="A44" s="44" t="s">
        <v>36</v>
      </c>
      <c r="B44" s="59">
        <f>'I Trimestre'!E44</f>
        <v>0</v>
      </c>
      <c r="C44" s="59">
        <f>'II Trimestre'!E44</f>
        <v>0</v>
      </c>
      <c r="D44" s="59">
        <f>'III Trimestre'!E44</f>
        <v>0</v>
      </c>
      <c r="E44" s="59">
        <f>'IV Trimestre'!E44</f>
        <v>485573000</v>
      </c>
      <c r="F44" s="59">
        <f>SUM(B44:E44)</f>
        <v>485573000</v>
      </c>
    </row>
    <row r="45" spans="1:6" ht="15" customHeight="1">
      <c r="A45" s="62" t="s">
        <v>24</v>
      </c>
      <c r="B45" s="59">
        <f>'I Trimestre'!E45</f>
        <v>0</v>
      </c>
      <c r="C45" s="59">
        <f>'II Trimestre'!E45</f>
        <v>0</v>
      </c>
      <c r="D45" s="59">
        <f>'III Trimestre'!E45</f>
        <v>0</v>
      </c>
      <c r="E45" s="59">
        <f>'IV Trimestre'!E45</f>
        <v>485573000</v>
      </c>
      <c r="F45" s="59">
        <f>SUM(B45:E45)</f>
        <v>485573000</v>
      </c>
    </row>
    <row r="46" spans="1:6" ht="15" customHeight="1">
      <c r="A46" s="62" t="s">
        <v>28</v>
      </c>
      <c r="B46" s="59">
        <f>'I Trimestre'!E46</f>
        <v>0</v>
      </c>
      <c r="C46" s="59">
        <f>'II Trimestre'!E46</f>
        <v>0</v>
      </c>
      <c r="D46" s="59">
        <f>'III Trimestre'!E46</f>
        <v>0</v>
      </c>
      <c r="E46" s="59">
        <f>'IV Trimestre'!E46</f>
        <v>0</v>
      </c>
      <c r="F46" s="59">
        <f>SUM(B46:E46)</f>
        <v>0</v>
      </c>
    </row>
    <row r="47" spans="1:6" ht="15" customHeight="1">
      <c r="A47" s="62" t="s">
        <v>30</v>
      </c>
      <c r="B47" s="59">
        <f>'I Trimestre'!E47</f>
        <v>0</v>
      </c>
      <c r="C47" s="59">
        <f>'II Trimestre'!E47</f>
        <v>0</v>
      </c>
      <c r="D47" s="59">
        <f>'III Trimestre'!E47</f>
        <v>0</v>
      </c>
      <c r="E47" s="59">
        <f>'IV Trimestre'!E47</f>
        <v>0</v>
      </c>
      <c r="F47" s="59">
        <f>SUM(B47:E47)</f>
        <v>0</v>
      </c>
    </row>
    <row r="48" spans="1:6" ht="15" customHeight="1">
      <c r="A48" s="62" t="s">
        <v>35</v>
      </c>
      <c r="B48" s="59">
        <f>'I Trimestre'!E48</f>
        <v>0</v>
      </c>
      <c r="C48" s="59">
        <f>'II Trimestre'!E48</f>
        <v>0</v>
      </c>
      <c r="D48" s="59">
        <f>'III Trimestre'!E48</f>
        <v>0</v>
      </c>
      <c r="E48" s="59">
        <f>'IV Trimestre'!E48</f>
        <v>0</v>
      </c>
      <c r="F48" s="59">
        <f>SUM(B48:E48)</f>
        <v>0</v>
      </c>
    </row>
    <row r="49" spans="2:6" ht="15" customHeight="1">
      <c r="B49" s="59"/>
      <c r="C49" s="59"/>
      <c r="D49" s="59"/>
      <c r="E49" s="59"/>
      <c r="F49" s="59"/>
    </row>
    <row r="50" spans="1:6" ht="15" customHeight="1" thickBot="1">
      <c r="A50" s="66" t="s">
        <v>31</v>
      </c>
      <c r="B50" s="70">
        <f>'I Trimestre'!E50</f>
        <v>10665000</v>
      </c>
      <c r="C50" s="70">
        <f>'II Trimestre'!E50</f>
        <v>249447961.89</v>
      </c>
      <c r="D50" s="70">
        <f>'III Trimestre'!E50</f>
        <v>288330768</v>
      </c>
      <c r="E50" s="70">
        <f>'IV Trimestre'!E50</f>
        <v>926833152</v>
      </c>
      <c r="F50" s="70">
        <f>SUM(B50:E50)</f>
        <v>1475276881.8899999</v>
      </c>
    </row>
    <row r="51" ht="15" customHeight="1" thickTop="1">
      <c r="A51" s="44" t="s">
        <v>72</v>
      </c>
    </row>
    <row r="52" ht="15" customHeight="1"/>
    <row r="53" ht="15" customHeight="1"/>
    <row r="54" spans="1:6" ht="15" customHeight="1">
      <c r="A54" s="85" t="s">
        <v>37</v>
      </c>
      <c r="B54" s="85"/>
      <c r="C54" s="85"/>
      <c r="D54" s="85"/>
      <c r="E54" s="85"/>
      <c r="F54" s="85"/>
    </row>
    <row r="55" spans="1:6" ht="15" customHeight="1">
      <c r="A55" s="85" t="s">
        <v>33</v>
      </c>
      <c r="B55" s="85"/>
      <c r="C55" s="85"/>
      <c r="D55" s="85"/>
      <c r="E55" s="85"/>
      <c r="F55" s="85"/>
    </row>
    <row r="56" spans="1:14" ht="15" customHeight="1">
      <c r="A56" s="85" t="s">
        <v>78</v>
      </c>
      <c r="B56" s="85"/>
      <c r="C56" s="85"/>
      <c r="D56" s="85"/>
      <c r="E56" s="85"/>
      <c r="F56" s="85"/>
      <c r="G56" s="64"/>
      <c r="H56" s="64"/>
      <c r="I56" s="64"/>
      <c r="J56" s="64"/>
      <c r="K56" s="64"/>
      <c r="L56" s="64"/>
      <c r="M56" s="64"/>
      <c r="N56" s="64"/>
    </row>
    <row r="57" ht="15" customHeight="1">
      <c r="A57" s="71"/>
    </row>
    <row r="58" spans="1:6" ht="15" customHeight="1" thickBot="1">
      <c r="A58" s="72" t="s">
        <v>38</v>
      </c>
      <c r="B58" s="60" t="s">
        <v>50</v>
      </c>
      <c r="C58" s="60" t="s">
        <v>51</v>
      </c>
      <c r="D58" s="60" t="s">
        <v>52</v>
      </c>
      <c r="E58" s="60" t="s">
        <v>53</v>
      </c>
      <c r="F58" s="60" t="s">
        <v>54</v>
      </c>
    </row>
    <row r="59" ht="15" customHeight="1"/>
    <row r="60" spans="1:7" ht="15" customHeight="1">
      <c r="A60" s="44" t="s">
        <v>34</v>
      </c>
      <c r="B60" s="59">
        <f>'I Trimestre'!E60</f>
        <v>10665000</v>
      </c>
      <c r="C60" s="59">
        <f>'II Trimestre'!E60</f>
        <v>249447961.89</v>
      </c>
      <c r="D60" s="59">
        <f>'III Trimestre'!E60</f>
        <v>288330768</v>
      </c>
      <c r="E60" s="59">
        <f>'IV Trimestre'!E60</f>
        <v>441260152</v>
      </c>
      <c r="F60" s="59">
        <f>SUM(B60:E60)</f>
        <v>989703881.89</v>
      </c>
      <c r="G60" s="44">
        <f>F60/1000000</f>
        <v>989.7038818899999</v>
      </c>
    </row>
    <row r="61" spans="1:7" ht="15" customHeight="1">
      <c r="A61" s="44" t="s">
        <v>39</v>
      </c>
      <c r="B61" s="59">
        <f>'I Trimestre'!E61</f>
        <v>10665000</v>
      </c>
      <c r="C61" s="59">
        <f>'II Trimestre'!E61</f>
        <v>38095499.92</v>
      </c>
      <c r="D61" s="59">
        <f>'III Trimestre'!E61</f>
        <v>62797768</v>
      </c>
      <c r="E61" s="59">
        <f>'IV Trimestre'!E61</f>
        <v>78637402</v>
      </c>
      <c r="F61" s="59">
        <f>SUM(B61:E61)</f>
        <v>190195669.92000002</v>
      </c>
      <c r="G61" s="44">
        <f>F61/1000000</f>
        <v>190.19566992000003</v>
      </c>
    </row>
    <row r="62" spans="1:7" ht="15" customHeight="1">
      <c r="A62" s="44" t="s">
        <v>74</v>
      </c>
      <c r="B62" s="59">
        <f>'I Trimestre'!E62</f>
        <v>0</v>
      </c>
      <c r="C62" s="59">
        <f>'II Trimestre'!E62</f>
        <v>211352461.97</v>
      </c>
      <c r="D62" s="59">
        <f>'III Trimestre'!E62</f>
        <v>225533000</v>
      </c>
      <c r="E62" s="59">
        <f>'IV Trimestre'!E62</f>
        <v>362622750</v>
      </c>
      <c r="F62" s="59">
        <f>SUM(B62:E62)</f>
        <v>799508211.97</v>
      </c>
      <c r="G62" s="44">
        <f>F62/1000000</f>
        <v>799.50821197</v>
      </c>
    </row>
    <row r="63" spans="1:6" ht="15" customHeight="1">
      <c r="A63" s="44" t="s">
        <v>41</v>
      </c>
      <c r="B63" s="59"/>
      <c r="C63" s="59"/>
      <c r="D63" s="59"/>
      <c r="E63" s="59"/>
      <c r="F63" s="59"/>
    </row>
    <row r="64" spans="1:6" ht="15" customHeight="1">
      <c r="A64" s="44" t="s">
        <v>42</v>
      </c>
      <c r="B64" s="59"/>
      <c r="C64" s="59"/>
      <c r="D64" s="59"/>
      <c r="E64" s="59"/>
      <c r="F64" s="59"/>
    </row>
    <row r="65" spans="1:6" ht="15" customHeight="1">
      <c r="A65" s="44" t="s">
        <v>43</v>
      </c>
      <c r="B65" s="59"/>
      <c r="C65" s="59"/>
      <c r="D65" s="59"/>
      <c r="E65" s="59"/>
      <c r="F65" s="59"/>
    </row>
    <row r="66" spans="2:6" ht="15" customHeight="1">
      <c r="B66" s="59"/>
      <c r="C66" s="59"/>
      <c r="D66" s="59"/>
      <c r="E66" s="59"/>
      <c r="F66" s="59"/>
    </row>
    <row r="67" spans="1:6" ht="15" customHeight="1">
      <c r="A67" s="44" t="s">
        <v>36</v>
      </c>
      <c r="B67" s="59">
        <f>'I Trimestre'!E67</f>
        <v>0</v>
      </c>
      <c r="C67" s="59">
        <f>'II Trimestre'!E67</f>
        <v>0</v>
      </c>
      <c r="D67" s="59">
        <f>'III Trimestre'!E67</f>
        <v>0</v>
      </c>
      <c r="E67" s="59">
        <f>'IV Trimestre'!E67</f>
        <v>485573000</v>
      </c>
      <c r="F67" s="59">
        <f>SUM(B67:E67)</f>
        <v>485573000</v>
      </c>
    </row>
    <row r="68" spans="1:6" ht="15" customHeight="1">
      <c r="A68" s="44" t="s">
        <v>44</v>
      </c>
      <c r="B68" s="59">
        <f>'I Trimestre'!E68</f>
        <v>0</v>
      </c>
      <c r="C68" s="59">
        <f>'II Trimestre'!E68</f>
        <v>0</v>
      </c>
      <c r="D68" s="59">
        <f>'III Trimestre'!E68</f>
        <v>0</v>
      </c>
      <c r="E68" s="59">
        <f>'IV Trimestre'!E68</f>
        <v>485573000</v>
      </c>
      <c r="F68" s="59">
        <f>SUM(B68:E68)</f>
        <v>485573000</v>
      </c>
    </row>
    <row r="69" spans="1:6" ht="15" customHeight="1">
      <c r="A69" s="44" t="s">
        <v>40</v>
      </c>
      <c r="B69" s="59"/>
      <c r="C69" s="59"/>
      <c r="D69" s="59"/>
      <c r="E69" s="59"/>
      <c r="F69" s="59"/>
    </row>
    <row r="70" spans="1:6" ht="15" customHeight="1">
      <c r="A70" s="44" t="s">
        <v>41</v>
      </c>
      <c r="B70" s="59"/>
      <c r="C70" s="59"/>
      <c r="D70" s="59"/>
      <c r="E70" s="59"/>
      <c r="F70" s="59"/>
    </row>
    <row r="71" spans="1:6" ht="15" customHeight="1">
      <c r="A71" s="44" t="s">
        <v>42</v>
      </c>
      <c r="B71" s="59"/>
      <c r="C71" s="59"/>
      <c r="D71" s="59"/>
      <c r="E71" s="59"/>
      <c r="F71" s="59"/>
    </row>
    <row r="72" spans="1:6" ht="15" customHeight="1">
      <c r="A72" s="44" t="s">
        <v>43</v>
      </c>
      <c r="B72" s="59"/>
      <c r="C72" s="59"/>
      <c r="D72" s="59"/>
      <c r="E72" s="59"/>
      <c r="F72" s="59"/>
    </row>
    <row r="73" spans="1:6" ht="15" customHeight="1" thickBot="1">
      <c r="A73" s="66" t="s">
        <v>31</v>
      </c>
      <c r="B73" s="70">
        <f>'I Trimestre'!E73</f>
        <v>10665000</v>
      </c>
      <c r="C73" s="70">
        <f>'II Trimestre'!E73</f>
        <v>249447961.89</v>
      </c>
      <c r="D73" s="70">
        <f>'III Trimestre'!E73</f>
        <v>288330768</v>
      </c>
      <c r="E73" s="70">
        <f>'IV Trimestre'!E73</f>
        <v>926833152</v>
      </c>
      <c r="F73" s="70">
        <f>SUM(B73:E73)</f>
        <v>1475276881.8899999</v>
      </c>
    </row>
    <row r="74" ht="15" customHeight="1" thickTop="1">
      <c r="A74" s="44" t="s">
        <v>72</v>
      </c>
    </row>
    <row r="75" ht="15" customHeight="1"/>
    <row r="76" ht="15" customHeight="1"/>
    <row r="77" spans="1:6" ht="15" customHeight="1">
      <c r="A77" s="85" t="s">
        <v>58</v>
      </c>
      <c r="B77" s="85"/>
      <c r="C77" s="85"/>
      <c r="D77" s="85"/>
      <c r="E77" s="85"/>
      <c r="F77" s="85"/>
    </row>
    <row r="78" spans="1:6" ht="15" customHeight="1">
      <c r="A78" s="85" t="s">
        <v>59</v>
      </c>
      <c r="B78" s="85"/>
      <c r="C78" s="85"/>
      <c r="D78" s="85"/>
      <c r="E78" s="85"/>
      <c r="F78" s="85"/>
    </row>
    <row r="79" spans="1:6" ht="15" customHeight="1">
      <c r="A79" s="85" t="s">
        <v>78</v>
      </c>
      <c r="B79" s="85"/>
      <c r="C79" s="85"/>
      <c r="D79" s="85"/>
      <c r="E79" s="85"/>
      <c r="F79" s="85"/>
    </row>
    <row r="80" spans="1:6" ht="15" customHeight="1">
      <c r="A80" s="73"/>
      <c r="B80" s="74"/>
      <c r="C80" s="74"/>
      <c r="D80" s="74"/>
      <c r="E80" s="74"/>
      <c r="F80" s="43"/>
    </row>
    <row r="81" spans="1:6" ht="15" customHeight="1" thickBot="1">
      <c r="A81" s="75" t="s">
        <v>38</v>
      </c>
      <c r="B81" s="76" t="s">
        <v>50</v>
      </c>
      <c r="C81" s="76" t="s">
        <v>51</v>
      </c>
      <c r="D81" s="76" t="s">
        <v>52</v>
      </c>
      <c r="E81" s="76" t="s">
        <v>60</v>
      </c>
      <c r="F81" s="76" t="s">
        <v>54</v>
      </c>
    </row>
    <row r="82" spans="1:6" ht="15" customHeight="1">
      <c r="A82" s="73"/>
      <c r="B82" s="74"/>
      <c r="C82" s="74"/>
      <c r="D82" s="74"/>
      <c r="E82" s="74"/>
      <c r="F82" s="74"/>
    </row>
    <row r="83" spans="1:6" ht="15" customHeight="1">
      <c r="A83" s="77" t="s">
        <v>61</v>
      </c>
      <c r="B83" s="78">
        <f>'I Trimestre'!E83</f>
        <v>3861630.89</v>
      </c>
      <c r="C83" s="78">
        <f>'II Trimestre'!E83</f>
        <v>1195196630.89</v>
      </c>
      <c r="D83" s="78">
        <f>'III Trimestre'!E83</f>
        <v>1666578669</v>
      </c>
      <c r="E83" s="78">
        <f>'IV Trimestre'!E83</f>
        <v>2278247901</v>
      </c>
      <c r="F83" s="78">
        <f>B83</f>
        <v>3861630.89</v>
      </c>
    </row>
    <row r="84" spans="1:7" ht="15" customHeight="1">
      <c r="A84" s="79" t="s">
        <v>75</v>
      </c>
      <c r="B84" s="74">
        <f>'I Trimestre'!E84</f>
        <v>3861630.89</v>
      </c>
      <c r="C84" s="74">
        <f>'II Trimestre'!E84</f>
        <v>33196630.89</v>
      </c>
      <c r="D84" s="74">
        <f>'III Trimestre'!E84</f>
        <v>207578669</v>
      </c>
      <c r="E84" s="74">
        <f>'IV Trimestre'!E84</f>
        <v>411247901</v>
      </c>
      <c r="F84" s="74">
        <f>B84</f>
        <v>3861630.89</v>
      </c>
      <c r="G84" s="44">
        <f>F84/1000000</f>
        <v>3.8616308900000003</v>
      </c>
    </row>
    <row r="85" spans="1:6" ht="15" customHeight="1">
      <c r="A85" s="79" t="s">
        <v>76</v>
      </c>
      <c r="B85" s="74">
        <f>'I Trimestre'!E85</f>
        <v>0</v>
      </c>
      <c r="C85" s="74">
        <f>'II Trimestre'!E85</f>
        <v>1162000000</v>
      </c>
      <c r="D85" s="74">
        <f>'III Trimestre'!E85</f>
        <v>1459000000</v>
      </c>
      <c r="E85" s="74">
        <f>'IV Trimestre'!E85</f>
        <v>1867000000</v>
      </c>
      <c r="F85" s="74">
        <f>B85</f>
        <v>0</v>
      </c>
    </row>
    <row r="86" spans="1:6" ht="15" customHeight="1">
      <c r="A86" s="77" t="s">
        <v>62</v>
      </c>
      <c r="B86" s="78">
        <f>'I Trimestre'!E86</f>
        <v>1202000000</v>
      </c>
      <c r="C86" s="78">
        <f>'II Trimestre'!E86</f>
        <v>720830000</v>
      </c>
      <c r="D86" s="78">
        <f>'III Trimestre'!E86</f>
        <v>900000000</v>
      </c>
      <c r="E86" s="78">
        <f>'IV Trimestre'!E86</f>
        <v>384170000</v>
      </c>
      <c r="F86" s="78">
        <f>SUM(B86:E86)</f>
        <v>3207000000</v>
      </c>
    </row>
    <row r="87" spans="1:7" ht="15" customHeight="1">
      <c r="A87" s="79" t="s">
        <v>75</v>
      </c>
      <c r="B87" s="74">
        <f>'I Trimestre'!E87</f>
        <v>40000000</v>
      </c>
      <c r="C87" s="74">
        <f>'II Trimestre'!E87</f>
        <v>423830000</v>
      </c>
      <c r="D87" s="74">
        <f>'III Trimestre'!E87</f>
        <v>492000000</v>
      </c>
      <c r="E87" s="74">
        <f>'IV Trimestre'!E87</f>
        <v>43670000</v>
      </c>
      <c r="F87" s="74">
        <f>SUM(B87:E87)</f>
        <v>999500000</v>
      </c>
      <c r="G87" s="44">
        <f>F87/1000000</f>
        <v>999.5</v>
      </c>
    </row>
    <row r="88" spans="1:6" ht="15" customHeight="1">
      <c r="A88" s="79" t="s">
        <v>76</v>
      </c>
      <c r="B88" s="74">
        <f>'I Trimestre'!E88</f>
        <v>1162000000</v>
      </c>
      <c r="C88" s="74">
        <f>'II Trimestre'!E88</f>
        <v>297000000</v>
      </c>
      <c r="D88" s="74">
        <f>'III Trimestre'!E88</f>
        <v>408000000</v>
      </c>
      <c r="E88" s="74">
        <f>'IV Trimestre'!E88</f>
        <v>340500000</v>
      </c>
      <c r="F88" s="74">
        <f>SUM(B88:E88)</f>
        <v>2207500000</v>
      </c>
    </row>
    <row r="89" spans="1:6" ht="15" customHeight="1">
      <c r="A89" s="77" t="s">
        <v>63</v>
      </c>
      <c r="B89" s="78">
        <f>'I Trimestre'!E89</f>
        <v>1205861630.89</v>
      </c>
      <c r="C89" s="78">
        <f>'II Trimestre'!E89</f>
        <v>1916026630.89</v>
      </c>
      <c r="D89" s="78">
        <f>'III Trimestre'!E89</f>
        <v>2566578669</v>
      </c>
      <c r="E89" s="78">
        <f>'IV Trimestre'!E89</f>
        <v>2662417901</v>
      </c>
      <c r="F89" s="78">
        <f>F86+F83</f>
        <v>3210861630.89</v>
      </c>
    </row>
    <row r="90" spans="1:6" ht="15" customHeight="1">
      <c r="A90" s="79" t="s">
        <v>75</v>
      </c>
      <c r="B90" s="74">
        <f>'I Trimestre'!E90</f>
        <v>43861630.89</v>
      </c>
      <c r="C90" s="74">
        <f>'II Trimestre'!E90</f>
        <v>457026630.89</v>
      </c>
      <c r="D90" s="74">
        <f>'III Trimestre'!E90</f>
        <v>699578669</v>
      </c>
      <c r="E90" s="74">
        <f>'IV Trimestre'!E90</f>
        <v>454917901</v>
      </c>
      <c r="F90" s="74">
        <f>F87+F84</f>
        <v>1003361630.89</v>
      </c>
    </row>
    <row r="91" spans="1:6" ht="15" customHeight="1">
      <c r="A91" s="79" t="s">
        <v>76</v>
      </c>
      <c r="B91" s="74">
        <f>'I Trimestre'!E91</f>
        <v>1162000000</v>
      </c>
      <c r="C91" s="74">
        <f>'II Trimestre'!E91</f>
        <v>1459000000</v>
      </c>
      <c r="D91" s="74">
        <f>'III Trimestre'!E91</f>
        <v>1867000000</v>
      </c>
      <c r="E91" s="74">
        <f>'IV Trimestre'!E91</f>
        <v>2207500000</v>
      </c>
      <c r="F91" s="74">
        <f>F88+F85</f>
        <v>2207500000</v>
      </c>
    </row>
    <row r="92" spans="1:6" ht="15" customHeight="1">
      <c r="A92" s="77" t="s">
        <v>64</v>
      </c>
      <c r="B92" s="78">
        <f>'I Trimestre'!E92</f>
        <v>10665000</v>
      </c>
      <c r="C92" s="78">
        <f>'II Trimestre'!E92</f>
        <v>249447961.89</v>
      </c>
      <c r="D92" s="78">
        <f>'III Trimestre'!E92</f>
        <v>288330768</v>
      </c>
      <c r="E92" s="78">
        <f>'IV Trimestre'!E92</f>
        <v>926833152</v>
      </c>
      <c r="F92" s="78">
        <f>SUM(B92:E92)</f>
        <v>1475276881.8899999</v>
      </c>
    </row>
    <row r="93" spans="1:7" ht="15" customHeight="1">
      <c r="A93" s="79" t="s">
        <v>75</v>
      </c>
      <c r="B93" s="74">
        <f>'I Trimestre'!E93</f>
        <v>10665000</v>
      </c>
      <c r="C93" s="74">
        <f>'II Trimestre'!E93</f>
        <v>249447961.89</v>
      </c>
      <c r="D93" s="74">
        <f>'III Trimestre'!E93</f>
        <v>288330768</v>
      </c>
      <c r="E93" s="74">
        <f>'IV Trimestre'!E93</f>
        <v>441260152</v>
      </c>
      <c r="F93" s="74">
        <f>SUM(B93:E93)</f>
        <v>989703881.89</v>
      </c>
      <c r="G93" s="44">
        <f>F93/1000000</f>
        <v>989.7038818899999</v>
      </c>
    </row>
    <row r="94" spans="1:6" ht="15" customHeight="1">
      <c r="A94" s="79" t="s">
        <v>76</v>
      </c>
      <c r="B94" s="74">
        <f>'I Trimestre'!E94</f>
        <v>0</v>
      </c>
      <c r="C94" s="74">
        <f>'II Trimestre'!E94</f>
        <v>0</v>
      </c>
      <c r="D94" s="74">
        <f>'III Trimestre'!E94</f>
        <v>0</v>
      </c>
      <c r="E94" s="74">
        <f>'IV Trimestre'!E94</f>
        <v>485573000</v>
      </c>
      <c r="F94" s="74">
        <f>SUM(B94:E94)</f>
        <v>485573000</v>
      </c>
    </row>
    <row r="95" spans="1:6" ht="15" customHeight="1">
      <c r="A95" s="77" t="s">
        <v>65</v>
      </c>
      <c r="B95" s="78">
        <f>'I Trimestre'!E95</f>
        <v>1195196630.89</v>
      </c>
      <c r="C95" s="78">
        <f>'II Trimestre'!E95</f>
        <v>1666578669</v>
      </c>
      <c r="D95" s="78">
        <f>'III Trimestre'!E95</f>
        <v>2278247901</v>
      </c>
      <c r="E95" s="78">
        <f>'IV Trimestre'!E95</f>
        <v>1735584749</v>
      </c>
      <c r="F95" s="78">
        <f>F89-F92</f>
        <v>1735584749</v>
      </c>
    </row>
    <row r="96" spans="1:7" ht="15" customHeight="1">
      <c r="A96" s="79" t="s">
        <v>75</v>
      </c>
      <c r="B96" s="74">
        <f>'I Trimestre'!E96</f>
        <v>33196630.89</v>
      </c>
      <c r="C96" s="74">
        <f>'II Trimestre'!E96</f>
        <v>207578669</v>
      </c>
      <c r="D96" s="74">
        <f>'III Trimestre'!E96</f>
        <v>411247901</v>
      </c>
      <c r="E96" s="74">
        <f>'IV Trimestre'!E96</f>
        <v>13657749</v>
      </c>
      <c r="F96" s="74">
        <f>F90-F93</f>
        <v>13657749</v>
      </c>
      <c r="G96" s="44">
        <f>F96/1000000</f>
        <v>13.657749</v>
      </c>
    </row>
    <row r="97" spans="1:6" ht="15" customHeight="1">
      <c r="A97" s="79" t="s">
        <v>76</v>
      </c>
      <c r="B97" s="74">
        <f>'I Trimestre'!E97</f>
        <v>1162000000</v>
      </c>
      <c r="C97" s="74">
        <f>'II Trimestre'!E97</f>
        <v>1459000000</v>
      </c>
      <c r="D97" s="74">
        <f>'III Trimestre'!E97</f>
        <v>1867000000</v>
      </c>
      <c r="E97" s="74">
        <f>'IV Trimestre'!E97</f>
        <v>1721927000</v>
      </c>
      <c r="F97" s="74">
        <f>F91-F94</f>
        <v>1721927000</v>
      </c>
    </row>
    <row r="98" spans="1:6" ht="15" customHeight="1" thickBot="1">
      <c r="A98" s="80"/>
      <c r="B98" s="81"/>
      <c r="C98" s="81"/>
      <c r="D98" s="81"/>
      <c r="E98" s="81"/>
      <c r="F98" s="81"/>
    </row>
    <row r="99" ht="15" customHeight="1" thickTop="1">
      <c r="A99" s="44" t="s">
        <v>72</v>
      </c>
    </row>
    <row r="100" ht="15" customHeight="1"/>
    <row r="101" ht="15" customHeight="1"/>
  </sheetData>
  <sheetProtection/>
  <mergeCells count="12">
    <mergeCell ref="A79:F79"/>
    <mergeCell ref="A32:F32"/>
    <mergeCell ref="A33:F33"/>
    <mergeCell ref="A8:G8"/>
    <mergeCell ref="A9:G9"/>
    <mergeCell ref="A1:G1"/>
    <mergeCell ref="A54:F54"/>
    <mergeCell ref="A55:F55"/>
    <mergeCell ref="A77:F77"/>
    <mergeCell ref="A78:F78"/>
    <mergeCell ref="A34:F34"/>
    <mergeCell ref="A56:F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rodelgado</dc:creator>
  <cp:keywords/>
  <dc:description/>
  <cp:lastModifiedBy>Catherine</cp:lastModifiedBy>
  <dcterms:created xsi:type="dcterms:W3CDTF">2012-01-09T20:20:13Z</dcterms:created>
  <dcterms:modified xsi:type="dcterms:W3CDTF">2013-03-12T19:59:52Z</dcterms:modified>
  <cp:category/>
  <cp:version/>
  <cp:contentType/>
  <cp:contentStatus/>
</cp:coreProperties>
</file>