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90" windowWidth="13380" windowHeight="6885"/>
  </bookViews>
  <sheets>
    <sheet name="I Trimestre" sheetId="1" r:id="rId1"/>
    <sheet name="II Trimestre" sheetId="3" r:id="rId2"/>
    <sheet name="III Trimestre" sheetId="2" r:id="rId3"/>
    <sheet name="IV Trimestre " sheetId="4" r:id="rId4"/>
    <sheet name="I Semestre" sheetId="5" r:id="rId5"/>
    <sheet name="III T Acumulado" sheetId="6" r:id="rId6"/>
    <sheet name="Anual" sheetId="7" r:id="rId7"/>
  </sheets>
  <calcPr calcId="145621"/>
</workbook>
</file>

<file path=xl/calcChain.xml><?xml version="1.0" encoding="utf-8"?>
<calcChain xmlns="http://schemas.openxmlformats.org/spreadsheetml/2006/main">
  <c r="C54" i="4"/>
  <c r="C67" s="1"/>
  <c r="D54"/>
  <c r="D67" s="1"/>
  <c r="B54"/>
  <c r="B67" s="1"/>
  <c r="C54" i="2"/>
  <c r="C67" s="1"/>
  <c r="D54"/>
  <c r="D67" s="1"/>
  <c r="B54"/>
  <c r="B67" s="1"/>
  <c r="C54" i="3"/>
  <c r="C67" s="1"/>
  <c r="D54"/>
  <c r="D67" s="1"/>
  <c r="B54"/>
  <c r="B67" s="1"/>
  <c r="E65" i="1"/>
  <c r="E64"/>
  <c r="B66"/>
  <c r="C54"/>
  <c r="C67" s="1"/>
  <c r="D54"/>
  <c r="D67" s="1"/>
  <c r="B54"/>
  <c r="B67" s="1"/>
  <c r="B68" l="1"/>
  <c r="C64" s="1"/>
  <c r="C66" s="1"/>
  <c r="C68" s="1"/>
  <c r="D64" s="1"/>
  <c r="D66" s="1"/>
  <c r="D68" s="1"/>
  <c r="B65" i="7"/>
  <c r="B65" i="6"/>
  <c r="B64" i="7"/>
  <c r="F64" s="1"/>
  <c r="B64" i="6"/>
  <c r="E64" s="1"/>
  <c r="E66" i="1"/>
  <c r="B64" i="5"/>
  <c r="D64" s="1"/>
  <c r="B65"/>
  <c r="E65" i="4"/>
  <c r="E65" i="7" s="1"/>
  <c r="E65" i="2"/>
  <c r="E65" i="3"/>
  <c r="F13" i="1"/>
  <c r="D65" i="7" l="1"/>
  <c r="D65" i="6"/>
  <c r="D65" i="5"/>
  <c r="B66" i="7"/>
  <c r="B66" i="6"/>
  <c r="B66" i="5"/>
  <c r="F65" i="7"/>
  <c r="G65" s="1"/>
  <c r="C65"/>
  <c r="C65" i="6"/>
  <c r="C65" i="5"/>
  <c r="D66"/>
  <c r="E65" i="6"/>
  <c r="E66" s="1"/>
  <c r="E21" i="5"/>
  <c r="E23" i="4"/>
  <c r="E22"/>
  <c r="D23"/>
  <c r="D22"/>
  <c r="C23"/>
  <c r="C22"/>
  <c r="E23" i="2"/>
  <c r="E22"/>
  <c r="D23"/>
  <c r="D22"/>
  <c r="C23"/>
  <c r="C22"/>
  <c r="E23" i="1"/>
  <c r="E22"/>
  <c r="D23"/>
  <c r="D22"/>
  <c r="C23"/>
  <c r="C22"/>
  <c r="E23" i="3"/>
  <c r="E22"/>
  <c r="D23"/>
  <c r="D22"/>
  <c r="C23"/>
  <c r="C22"/>
  <c r="F66" i="7" l="1"/>
  <c r="B39" i="4"/>
  <c r="E49"/>
  <c r="D39"/>
  <c r="C39"/>
  <c r="E37"/>
  <c r="E37" i="7" s="1"/>
  <c r="E36" i="4"/>
  <c r="E36" i="7" s="1"/>
  <c r="E35" i="4"/>
  <c r="E35" i="7" s="1"/>
  <c r="E34" i="4"/>
  <c r="E34" i="7" s="1"/>
  <c r="F20" i="4"/>
  <c r="F20" i="7" s="1"/>
  <c r="F19" i="4"/>
  <c r="F19" i="7" s="1"/>
  <c r="F18" i="4"/>
  <c r="F18" i="7" s="1"/>
  <c r="F17" i="4"/>
  <c r="F17" i="7" s="1"/>
  <c r="F16" i="4"/>
  <c r="F16" i="7" s="1"/>
  <c r="F15" i="4"/>
  <c r="F15" i="7" s="1"/>
  <c r="F14" i="4"/>
  <c r="F13"/>
  <c r="F13" i="7" s="1"/>
  <c r="E49" l="1"/>
  <c r="E54" i="4"/>
  <c r="E67" s="1"/>
  <c r="E67" i="7" s="1"/>
  <c r="G66"/>
  <c r="F23" i="4"/>
  <c r="F23" i="7" s="1"/>
  <c r="F14"/>
  <c r="F22" i="4"/>
  <c r="F22" i="7" s="1"/>
  <c r="E39" i="4"/>
  <c r="E39" i="7" s="1"/>
  <c r="E49" i="3"/>
  <c r="E54" s="1"/>
  <c r="E67" s="1"/>
  <c r="D39"/>
  <c r="C39"/>
  <c r="B39"/>
  <c r="E37"/>
  <c r="E36"/>
  <c r="E35"/>
  <c r="E34"/>
  <c r="F20"/>
  <c r="F19"/>
  <c r="F18"/>
  <c r="F17"/>
  <c r="F16"/>
  <c r="F15"/>
  <c r="F14"/>
  <c r="F13"/>
  <c r="E49" i="2"/>
  <c r="E54" s="1"/>
  <c r="E67" s="1"/>
  <c r="D39"/>
  <c r="C39"/>
  <c r="B39"/>
  <c r="E37"/>
  <c r="E36"/>
  <c r="E35"/>
  <c r="E34"/>
  <c r="F20"/>
  <c r="F19"/>
  <c r="F18"/>
  <c r="F17"/>
  <c r="F16"/>
  <c r="F15"/>
  <c r="F14"/>
  <c r="F13"/>
  <c r="F20" i="1"/>
  <c r="F19"/>
  <c r="F18"/>
  <c r="F17"/>
  <c r="F16"/>
  <c r="F15"/>
  <c r="F14"/>
  <c r="E49"/>
  <c r="E54" s="1"/>
  <c r="E67" s="1"/>
  <c r="E37"/>
  <c r="E36"/>
  <c r="E35"/>
  <c r="E34"/>
  <c r="B39"/>
  <c r="C39"/>
  <c r="D39"/>
  <c r="B67" i="7" l="1"/>
  <c r="B67" i="6"/>
  <c r="B67" i="5"/>
  <c r="E68" i="1"/>
  <c r="D67" i="7"/>
  <c r="D67" i="6"/>
  <c r="C67" i="7"/>
  <c r="C67" i="6"/>
  <c r="C67" i="5"/>
  <c r="B34" i="7"/>
  <c r="B34" i="6"/>
  <c r="B34" i="5"/>
  <c r="B36" i="7"/>
  <c r="B36" i="6"/>
  <c r="B36" i="5"/>
  <c r="B49" i="7"/>
  <c r="B49" i="5"/>
  <c r="B54" s="1"/>
  <c r="B49" i="6"/>
  <c r="D34" i="7"/>
  <c r="D34" i="6"/>
  <c r="D36" i="7"/>
  <c r="D36" i="6"/>
  <c r="F22" i="3"/>
  <c r="D13" i="5"/>
  <c r="D13" i="7"/>
  <c r="D13" i="6"/>
  <c r="D15" i="5"/>
  <c r="D15" i="7"/>
  <c r="D15" i="6"/>
  <c r="D17" i="5"/>
  <c r="D17" i="7"/>
  <c r="D17" i="6"/>
  <c r="D19" i="5"/>
  <c r="D19" i="7"/>
  <c r="D19" i="6"/>
  <c r="C34" i="7"/>
  <c r="C34" i="6"/>
  <c r="C34" i="5"/>
  <c r="C36" i="7"/>
  <c r="C36" i="6"/>
  <c r="C36" i="5"/>
  <c r="B35" i="7"/>
  <c r="B35" i="6"/>
  <c r="B35" i="5"/>
  <c r="B37" i="7"/>
  <c r="B37" i="6"/>
  <c r="B37" i="5"/>
  <c r="D35" i="7"/>
  <c r="D35" i="6"/>
  <c r="D37" i="7"/>
  <c r="D37" i="6"/>
  <c r="D49" i="7"/>
  <c r="D49" i="6"/>
  <c r="F23" i="3"/>
  <c r="D14" i="7"/>
  <c r="D14" i="6"/>
  <c r="D14" i="5"/>
  <c r="D16" i="7"/>
  <c r="D16" i="6"/>
  <c r="D16" i="5"/>
  <c r="D18" i="7"/>
  <c r="D18" i="6"/>
  <c r="D18" i="5"/>
  <c r="D20" i="7"/>
  <c r="D20" i="6"/>
  <c r="D20" i="5"/>
  <c r="C35" i="7"/>
  <c r="C35" i="6"/>
  <c r="C35" i="5"/>
  <c r="C37" i="7"/>
  <c r="C37" i="6"/>
  <c r="C37" i="5"/>
  <c r="C49" i="6"/>
  <c r="C49" i="7"/>
  <c r="C49" i="5"/>
  <c r="C54" s="1"/>
  <c r="F23" i="2"/>
  <c r="E14" i="7"/>
  <c r="E14" i="6"/>
  <c r="E16" i="7"/>
  <c r="E16" i="6"/>
  <c r="E18" i="7"/>
  <c r="E18" i="6"/>
  <c r="E20" i="7"/>
  <c r="E20" i="6"/>
  <c r="F22" i="2"/>
  <c r="E13" i="7"/>
  <c r="E13" i="6"/>
  <c r="E15" i="7"/>
  <c r="E15" i="6"/>
  <c r="E17" i="7"/>
  <c r="E17" i="6"/>
  <c r="E19" i="7"/>
  <c r="E19" i="6"/>
  <c r="C13" i="5"/>
  <c r="E13" s="1"/>
  <c r="F22" i="1"/>
  <c r="C13" i="7"/>
  <c r="G13" s="1"/>
  <c r="C13" i="6"/>
  <c r="C15" i="5"/>
  <c r="E15" s="1"/>
  <c r="C15" i="7"/>
  <c r="C15" i="6"/>
  <c r="F15" s="1"/>
  <c r="C17" i="5"/>
  <c r="C17" i="7"/>
  <c r="G17" s="1"/>
  <c r="C17" i="6"/>
  <c r="C19" i="5"/>
  <c r="E19" s="1"/>
  <c r="C19" i="7"/>
  <c r="C19" i="6"/>
  <c r="F19" s="1"/>
  <c r="C14" i="7"/>
  <c r="G14" s="1"/>
  <c r="C14" i="6"/>
  <c r="F14" s="1"/>
  <c r="C14" i="5"/>
  <c r="E14" s="1"/>
  <c r="F23" i="1"/>
  <c r="C16" i="7"/>
  <c r="C16" i="6"/>
  <c r="F16" s="1"/>
  <c r="C16" i="5"/>
  <c r="C18" i="7"/>
  <c r="G18" s="1"/>
  <c r="C18" i="6"/>
  <c r="C18" i="5"/>
  <c r="E18" s="1"/>
  <c r="C20" i="7"/>
  <c r="C20" i="6"/>
  <c r="F20" s="1"/>
  <c r="C20" i="5"/>
  <c r="E39" i="1"/>
  <c r="E39" i="2"/>
  <c r="E39" i="3"/>
  <c r="B68" i="7" l="1"/>
  <c r="B68" i="6"/>
  <c r="B64" i="3"/>
  <c r="B68" i="5"/>
  <c r="E67" i="6"/>
  <c r="E68" s="1"/>
  <c r="D67" i="5"/>
  <c r="D68" s="1"/>
  <c r="F67" i="7"/>
  <c r="E20" i="5"/>
  <c r="G20" i="7"/>
  <c r="E16" i="5"/>
  <c r="G16" i="7"/>
  <c r="F17" i="6"/>
  <c r="E17" i="5"/>
  <c r="F13" i="6"/>
  <c r="B39" i="7"/>
  <c r="B39" i="6"/>
  <c r="B39" i="5"/>
  <c r="D39" i="7"/>
  <c r="D39" i="6"/>
  <c r="D37" i="5"/>
  <c r="F37" i="7"/>
  <c r="E35" i="6"/>
  <c r="D22" i="5"/>
  <c r="D22" i="7"/>
  <c r="D22" i="6"/>
  <c r="D49" i="5"/>
  <c r="D54" s="1"/>
  <c r="D36"/>
  <c r="F36" i="7"/>
  <c r="E34" i="6"/>
  <c r="C39" i="7"/>
  <c r="C39" i="6"/>
  <c r="C39" i="5"/>
  <c r="D23" i="7"/>
  <c r="D23" i="6"/>
  <c r="D23" i="5"/>
  <c r="E37" i="6"/>
  <c r="D35" i="5"/>
  <c r="F35" i="7"/>
  <c r="E49" i="6"/>
  <c r="F49" i="7"/>
  <c r="E36" i="6"/>
  <c r="D34" i="5"/>
  <c r="F34" i="7"/>
  <c r="E23"/>
  <c r="E23" i="6"/>
  <c r="E22" i="7"/>
  <c r="E22" i="6"/>
  <c r="F18"/>
  <c r="G19" i="7"/>
  <c r="G15"/>
  <c r="C22" i="5"/>
  <c r="E22" s="1"/>
  <c r="C22" i="7"/>
  <c r="G22" s="1"/>
  <c r="C22" i="6"/>
  <c r="F22" s="1"/>
  <c r="C23" i="7"/>
  <c r="G23" s="1"/>
  <c r="C23" i="6"/>
  <c r="C23" i="5"/>
  <c r="E23" s="1"/>
  <c r="G67" i="7" l="1"/>
  <c r="F68"/>
  <c r="G68" s="1"/>
  <c r="E64" i="3"/>
  <c r="B66"/>
  <c r="B68" s="1"/>
  <c r="C64" s="1"/>
  <c r="C66" s="1"/>
  <c r="C68" s="1"/>
  <c r="D64" s="1"/>
  <c r="D66" s="1"/>
  <c r="D68" s="1"/>
  <c r="F23" i="6"/>
  <c r="E39"/>
  <c r="D39" i="5"/>
  <c r="F39" i="7"/>
  <c r="C64" l="1"/>
  <c r="C64" i="6"/>
  <c r="E66" i="3"/>
  <c r="C64" i="5"/>
  <c r="C66" i="7" l="1"/>
  <c r="C66" i="6"/>
  <c r="C66" i="5"/>
  <c r="E68" i="3"/>
  <c r="C68" i="7" l="1"/>
  <c r="C68" i="6"/>
  <c r="C68" i="5"/>
  <c r="B64" i="2"/>
  <c r="E64" l="1"/>
  <c r="B66"/>
  <c r="B68" s="1"/>
  <c r="C64" s="1"/>
  <c r="C66" s="1"/>
  <c r="C68" s="1"/>
  <c r="D64" s="1"/>
  <c r="D66" s="1"/>
  <c r="D68" s="1"/>
  <c r="E66" l="1"/>
  <c r="D64" i="7"/>
  <c r="D64" i="6"/>
  <c r="E68" i="2" l="1"/>
  <c r="D66" i="7"/>
  <c r="D66" i="6"/>
  <c r="D68" i="7" l="1"/>
  <c r="D68" i="6"/>
  <c r="B64" i="4"/>
  <c r="E64" l="1"/>
  <c r="B66"/>
  <c r="B68" s="1"/>
  <c r="C64" s="1"/>
  <c r="C66" s="1"/>
  <c r="C68" s="1"/>
  <c r="D64" s="1"/>
  <c r="D66" s="1"/>
  <c r="D68" s="1"/>
  <c r="E64" i="7" l="1"/>
  <c r="E66" i="4"/>
  <c r="E66" i="7" l="1"/>
  <c r="E68" i="4"/>
  <c r="E68" i="7" s="1"/>
</calcChain>
</file>

<file path=xl/sharedStrings.xml><?xml version="1.0" encoding="utf-8"?>
<sst xmlns="http://schemas.openxmlformats.org/spreadsheetml/2006/main" count="560" uniqueCount="72">
  <si>
    <t xml:space="preserve">Programa: </t>
  </si>
  <si>
    <t>Institución:</t>
  </si>
  <si>
    <t>Producto</t>
  </si>
  <si>
    <t>Unidad</t>
  </si>
  <si>
    <t>Enero</t>
  </si>
  <si>
    <t>Febrero</t>
  </si>
  <si>
    <t>Marzo</t>
  </si>
  <si>
    <t>I Trimestre</t>
  </si>
  <si>
    <t>Personas</t>
  </si>
  <si>
    <t xml:space="preserve">4. </t>
  </si>
  <si>
    <t xml:space="preserve">5. </t>
  </si>
  <si>
    <t>Cuadro 1</t>
  </si>
  <si>
    <t>Reporte de gastos efectivos financiados por el Fondo de Desarrollo Social y Asignaciones Familiares</t>
  </si>
  <si>
    <t>Rubro por objeto de gasto</t>
  </si>
  <si>
    <t xml:space="preserve">2. </t>
  </si>
  <si>
    <t xml:space="preserve">3. 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</si>
  <si>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</si>
  <si>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</si>
  <si>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</si>
  <si>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</si>
  <si>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</si>
  <si>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</si>
  <si>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</si>
  <si>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</si>
  <si>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</si>
  <si>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</si>
  <si>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Cuadro 4</t>
  </si>
  <si>
    <t>FODESAF</t>
  </si>
  <si>
    <t>Ministerio de Trabajo y Seguridad Social (MTSS)</t>
  </si>
  <si>
    <t>Programa Nacional de Empleo (PRONAE)</t>
  </si>
  <si>
    <t>Dirección Nacional de Empleo</t>
  </si>
  <si>
    <t>1. Obras comunales</t>
  </si>
  <si>
    <t>2. Capacitación</t>
  </si>
  <si>
    <t xml:space="preserve">3. Ideas productivas </t>
  </si>
  <si>
    <t>4. Auxilio para emergencia</t>
  </si>
  <si>
    <t>Subsidios</t>
  </si>
  <si>
    <t>Fuente: Base de datos PRONAE</t>
  </si>
  <si>
    <t xml:space="preserve"> </t>
  </si>
  <si>
    <t>Julio</t>
  </si>
  <si>
    <t>Agosto</t>
  </si>
  <si>
    <t>Setiembre</t>
  </si>
  <si>
    <t>III Trimestre</t>
  </si>
  <si>
    <t>Abril</t>
  </si>
  <si>
    <t>Mayo</t>
  </si>
  <si>
    <t>Junip</t>
  </si>
  <si>
    <t>II Trimestre</t>
  </si>
  <si>
    <t>Octubre</t>
  </si>
  <si>
    <t>Noviembre</t>
  </si>
  <si>
    <t>Diciembre</t>
  </si>
  <si>
    <t>IV Trimestre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</si>
  <si>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</si>
  <si>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Período:</t>
  </si>
  <si>
    <t>Primer Trimestre 2011</t>
  </si>
  <si>
    <t>Unidad: Colones</t>
  </si>
  <si>
    <t>Segundo Trimestre 2011</t>
  </si>
  <si>
    <t>Junio</t>
  </si>
  <si>
    <t xml:space="preserve">Período: </t>
  </si>
  <si>
    <t>Tercer Trimestre 2011</t>
  </si>
  <si>
    <t>Cuarto Trimestre 2011</t>
  </si>
  <si>
    <t>Semestral</t>
  </si>
  <si>
    <t>I trimestre</t>
  </si>
  <si>
    <t>Primer Semestre 2011</t>
  </si>
  <si>
    <t>Tercer Trimestre Acumulado</t>
  </si>
  <si>
    <t>Año 2011</t>
  </si>
  <si>
    <t>II trimestre</t>
  </si>
  <si>
    <t>Acumulado</t>
  </si>
  <si>
    <t>Anual</t>
  </si>
  <si>
    <t>Nota: Los beneficiarios de cada mes son las personas distintas que ingresan al programa, por esta razón se suman en el total del trimestre.</t>
  </si>
  <si>
    <t>1. Transferencia a personas (auxilio a desempleados)</t>
  </si>
  <si>
    <t xml:space="preserve">                Área de Presupuesto, Desaf (parte de ingresos)</t>
  </si>
  <si>
    <t>Fuentes: Base de datos PRONAE (parte de gasto)</t>
  </si>
  <si>
    <t>1. Transferencia a personas(auxilio a desempleados)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</si>
</sst>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165" fontId="0" fillId="0" borderId="0" xfId="1" applyNumberFormat="1" applyFont="1" applyFill="1" applyBorder="1"/>
    <xf numFmtId="165" fontId="0" fillId="0" borderId="2" xfId="1" applyNumberFormat="1" applyFont="1" applyFill="1" applyBorder="1"/>
    <xf numFmtId="3" fontId="0" fillId="0" borderId="0" xfId="0" applyNumberFormat="1" applyFont="1" applyFill="1"/>
    <xf numFmtId="0" fontId="2" fillId="0" borderId="0" xfId="0" applyFont="1" applyFill="1" applyAlignment="1">
      <alignment horizontal="center"/>
    </xf>
    <xf numFmtId="3" fontId="0" fillId="0" borderId="0" xfId="0" applyNumberFormat="1" applyFont="1" applyFill="1" applyAlignment="1">
      <alignment horizontal="right"/>
    </xf>
    <xf numFmtId="3" fontId="0" fillId="0" borderId="2" xfId="0" applyNumberFormat="1" applyFont="1" applyFill="1" applyBorder="1"/>
    <xf numFmtId="0" fontId="0" fillId="0" borderId="1" xfId="0" applyFill="1" applyBorder="1" applyAlignment="1">
      <alignment horizontal="center"/>
    </xf>
    <xf numFmtId="3" fontId="0" fillId="0" borderId="0" xfId="0" applyNumberFormat="1" applyFont="1" applyFill="1" applyBorder="1"/>
    <xf numFmtId="165" fontId="0" fillId="0" borderId="0" xfId="1" applyNumberFormat="1" applyFont="1" applyFill="1"/>
    <xf numFmtId="165" fontId="0" fillId="0" borderId="0" xfId="1" applyNumberFormat="1" applyFont="1" applyFill="1" applyAlignment="1">
      <alignment horizontal="right"/>
    </xf>
    <xf numFmtId="165" fontId="0" fillId="0" borderId="2" xfId="0" applyNumberFormat="1" applyFont="1" applyFill="1" applyBorder="1"/>
    <xf numFmtId="165" fontId="0" fillId="0" borderId="0" xfId="0" applyNumberFormat="1" applyFont="1" applyFill="1"/>
    <xf numFmtId="165" fontId="5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top"/>
    </xf>
    <xf numFmtId="165" fontId="5" fillId="0" borderId="2" xfId="1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tabSelected="1" workbookViewId="0">
      <selection sqref="A1:F1"/>
    </sheetView>
  </sheetViews>
  <sheetFormatPr baseColWidth="10" defaultColWidth="11.5703125" defaultRowHeight="15" customHeight="1"/>
  <cols>
    <col min="1" max="1" width="56.42578125" style="1" customWidth="1"/>
    <col min="2" max="4" width="15.28515625" style="1" bestFit="1" customWidth="1"/>
    <col min="5" max="5" width="15.140625" style="1" bestFit="1" customWidth="1"/>
    <col min="6" max="16384" width="11.5703125" style="1"/>
  </cols>
  <sheetData>
    <row r="1" spans="1:6" ht="15" customHeight="1">
      <c r="A1" s="26" t="s">
        <v>27</v>
      </c>
      <c r="B1" s="26"/>
      <c r="C1" s="26"/>
      <c r="D1" s="26"/>
      <c r="E1" s="26"/>
      <c r="F1" s="26"/>
    </row>
    <row r="2" spans="1:6" s="8" customFormat="1" ht="15" customHeight="1">
      <c r="A2" s="5" t="s">
        <v>0</v>
      </c>
      <c r="B2" s="6" t="s">
        <v>29</v>
      </c>
      <c r="D2" s="7"/>
    </row>
    <row r="3" spans="1:6" s="8" customFormat="1" ht="15" customHeight="1">
      <c r="A3" s="5" t="s">
        <v>1</v>
      </c>
      <c r="B3" s="6" t="s">
        <v>28</v>
      </c>
      <c r="C3" s="9"/>
      <c r="D3" s="9"/>
    </row>
    <row r="4" spans="1:6" s="8" customFormat="1" ht="15" customHeight="1">
      <c r="A4" s="5" t="s">
        <v>16</v>
      </c>
      <c r="B4" s="8" t="s">
        <v>30</v>
      </c>
      <c r="C4" s="9"/>
      <c r="D4" s="9"/>
    </row>
    <row r="5" spans="1:6" s="8" customFormat="1" ht="15" customHeight="1">
      <c r="A5" s="5" t="s">
        <v>51</v>
      </c>
      <c r="B5" s="10" t="s">
        <v>52</v>
      </c>
    </row>
    <row r="6" spans="1:6" s="8" customFormat="1" ht="15" customHeight="1">
      <c r="A6" s="5"/>
      <c r="B6" s="5"/>
    </row>
    <row r="7" spans="1:6" ht="15" customHeight="1">
      <c r="A7" s="14"/>
      <c r="B7" s="14"/>
      <c r="C7" s="14"/>
      <c r="D7" s="14"/>
      <c r="E7" s="14"/>
      <c r="F7" s="14"/>
    </row>
    <row r="8" spans="1:6" ht="15" customHeight="1">
      <c r="A8" s="26" t="s">
        <v>11</v>
      </c>
      <c r="B8" s="26"/>
      <c r="C8" s="26"/>
      <c r="D8" s="26"/>
      <c r="E8" s="26"/>
      <c r="F8" s="26"/>
    </row>
    <row r="9" spans="1:6" ht="15" customHeight="1">
      <c r="A9" s="26" t="s">
        <v>17</v>
      </c>
      <c r="B9" s="26"/>
      <c r="C9" s="26"/>
      <c r="D9" s="26"/>
      <c r="E9" s="26"/>
      <c r="F9" s="26"/>
    </row>
    <row r="11" spans="1:6" ht="15" customHeight="1" thickBot="1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  <c r="F11" s="2" t="s">
        <v>7</v>
      </c>
    </row>
    <row r="13" spans="1:6" ht="15" customHeight="1">
      <c r="A13" s="4" t="s">
        <v>31</v>
      </c>
      <c r="B13" s="4" t="s">
        <v>8</v>
      </c>
      <c r="C13" s="15">
        <v>0</v>
      </c>
      <c r="D13" s="15">
        <v>0</v>
      </c>
      <c r="E13" s="15">
        <v>46</v>
      </c>
      <c r="F13" s="15">
        <f>SUM(C13:E13)</f>
        <v>46</v>
      </c>
    </row>
    <row r="14" spans="1:6" ht="15" customHeight="1">
      <c r="A14" s="4"/>
      <c r="B14" s="4" t="s">
        <v>35</v>
      </c>
      <c r="C14" s="15">
        <v>0</v>
      </c>
      <c r="D14" s="15">
        <v>0</v>
      </c>
      <c r="E14" s="15">
        <v>46</v>
      </c>
      <c r="F14" s="15">
        <f t="shared" ref="F14:F20" si="0">+C14+D14+E14</f>
        <v>46</v>
      </c>
    </row>
    <row r="15" spans="1:6" ht="15" customHeight="1">
      <c r="A15" s="4" t="s">
        <v>32</v>
      </c>
      <c r="B15" s="4" t="s">
        <v>8</v>
      </c>
      <c r="C15" s="15">
        <v>0</v>
      </c>
      <c r="D15" s="15">
        <v>0</v>
      </c>
      <c r="E15" s="15">
        <v>55</v>
      </c>
      <c r="F15" s="15">
        <f t="shared" si="0"/>
        <v>55</v>
      </c>
    </row>
    <row r="16" spans="1:6" ht="15" customHeight="1">
      <c r="A16" s="4"/>
      <c r="B16" s="4" t="s">
        <v>35</v>
      </c>
      <c r="C16" s="15">
        <v>0</v>
      </c>
      <c r="D16" s="15">
        <v>0</v>
      </c>
      <c r="E16" s="15">
        <v>55</v>
      </c>
      <c r="F16" s="15">
        <f t="shared" si="0"/>
        <v>55</v>
      </c>
    </row>
    <row r="17" spans="1:6" ht="15" customHeight="1">
      <c r="A17" s="4" t="s">
        <v>33</v>
      </c>
      <c r="B17" s="4" t="s">
        <v>8</v>
      </c>
      <c r="C17" s="15">
        <v>0</v>
      </c>
      <c r="D17" s="15">
        <v>0</v>
      </c>
      <c r="E17" s="15">
        <v>7</v>
      </c>
      <c r="F17" s="15">
        <f t="shared" si="0"/>
        <v>7</v>
      </c>
    </row>
    <row r="18" spans="1:6" ht="15" customHeight="1">
      <c r="A18" s="4"/>
      <c r="B18" s="4" t="s">
        <v>35</v>
      </c>
      <c r="C18" s="15">
        <v>0</v>
      </c>
      <c r="D18" s="15">
        <v>0</v>
      </c>
      <c r="E18" s="15">
        <v>7</v>
      </c>
      <c r="F18" s="15">
        <f t="shared" si="0"/>
        <v>7</v>
      </c>
    </row>
    <row r="19" spans="1:6" ht="15" customHeight="1">
      <c r="A19" s="4" t="s">
        <v>34</v>
      </c>
      <c r="B19" s="4" t="s">
        <v>8</v>
      </c>
      <c r="C19" s="15">
        <v>98</v>
      </c>
      <c r="D19" s="15">
        <v>131</v>
      </c>
      <c r="E19" s="15">
        <v>223</v>
      </c>
      <c r="F19" s="15">
        <f t="shared" si="0"/>
        <v>452</v>
      </c>
    </row>
    <row r="20" spans="1:6" ht="15" customHeight="1">
      <c r="A20" s="4"/>
      <c r="B20" s="4" t="s">
        <v>35</v>
      </c>
      <c r="C20" s="15">
        <v>276</v>
      </c>
      <c r="D20" s="15">
        <v>342</v>
      </c>
      <c r="E20" s="15">
        <v>431</v>
      </c>
      <c r="F20" s="15">
        <f t="shared" si="0"/>
        <v>1049</v>
      </c>
    </row>
    <row r="21" spans="1:6" ht="15" customHeight="1">
      <c r="C21" s="13"/>
      <c r="D21" s="13"/>
      <c r="E21" s="13"/>
      <c r="F21" s="13"/>
    </row>
    <row r="22" spans="1:6" ht="15" customHeight="1" thickBot="1">
      <c r="A22" s="3" t="s">
        <v>18</v>
      </c>
      <c r="B22" s="3" t="s">
        <v>8</v>
      </c>
      <c r="C22" s="16">
        <f t="shared" ref="C22:F23" si="1">+C13+C15+C17+C19</f>
        <v>98</v>
      </c>
      <c r="D22" s="16">
        <f t="shared" si="1"/>
        <v>131</v>
      </c>
      <c r="E22" s="16">
        <f t="shared" si="1"/>
        <v>331</v>
      </c>
      <c r="F22" s="16">
        <f t="shared" si="1"/>
        <v>560</v>
      </c>
    </row>
    <row r="23" spans="1:6" ht="15" customHeight="1" thickTop="1" thickBot="1">
      <c r="A23" s="3" t="s">
        <v>18</v>
      </c>
      <c r="B23" s="3" t="s">
        <v>35</v>
      </c>
      <c r="C23" s="16">
        <f t="shared" si="1"/>
        <v>276</v>
      </c>
      <c r="D23" s="16">
        <f t="shared" si="1"/>
        <v>342</v>
      </c>
      <c r="E23" s="16">
        <f t="shared" si="1"/>
        <v>539</v>
      </c>
      <c r="F23" s="16">
        <f t="shared" si="1"/>
        <v>1157</v>
      </c>
    </row>
    <row r="24" spans="1:6" ht="15" customHeight="1" thickTop="1">
      <c r="A24" s="1" t="s">
        <v>36</v>
      </c>
      <c r="F24" s="1" t="s">
        <v>37</v>
      </c>
    </row>
    <row r="25" spans="1:6" ht="15" customHeight="1">
      <c r="A25" s="1" t="s">
        <v>67</v>
      </c>
    </row>
    <row r="28" spans="1:6" ht="15" customHeight="1">
      <c r="A28" s="27" t="s">
        <v>19</v>
      </c>
      <c r="B28" s="27"/>
      <c r="C28" s="27"/>
      <c r="D28" s="27"/>
      <c r="E28" s="27"/>
    </row>
    <row r="29" spans="1:6" ht="15" customHeight="1">
      <c r="A29" s="26" t="s">
        <v>12</v>
      </c>
      <c r="B29" s="26"/>
      <c r="C29" s="26"/>
      <c r="D29" s="26"/>
      <c r="E29" s="26"/>
    </row>
    <row r="30" spans="1:6" ht="15" customHeight="1">
      <c r="A30" s="26" t="s">
        <v>53</v>
      </c>
      <c r="B30" s="26"/>
      <c r="C30" s="26"/>
      <c r="D30" s="26"/>
      <c r="E30" s="26"/>
    </row>
    <row r="32" spans="1:6" ht="15" customHeight="1" thickBot="1">
      <c r="A32" s="2" t="s">
        <v>2</v>
      </c>
      <c r="B32" s="2" t="s">
        <v>4</v>
      </c>
      <c r="C32" s="2" t="s">
        <v>5</v>
      </c>
      <c r="D32" s="2" t="s">
        <v>6</v>
      </c>
      <c r="E32" s="2" t="s">
        <v>7</v>
      </c>
    </row>
    <row r="34" spans="1:5" ht="15" customHeight="1">
      <c r="A34" s="4" t="s">
        <v>31</v>
      </c>
      <c r="B34" s="19">
        <v>0</v>
      </c>
      <c r="C34" s="19">
        <v>0</v>
      </c>
      <c r="D34" s="20">
        <v>7360000</v>
      </c>
      <c r="E34" s="19">
        <f>SUM(B34:D34)</f>
        <v>7360000</v>
      </c>
    </row>
    <row r="35" spans="1:5" ht="15" customHeight="1">
      <c r="A35" s="4" t="s">
        <v>32</v>
      </c>
      <c r="B35" s="19">
        <v>0</v>
      </c>
      <c r="C35" s="19">
        <v>0</v>
      </c>
      <c r="D35" s="20">
        <v>8800000</v>
      </c>
      <c r="E35" s="19">
        <f>SUM(B35:D35)</f>
        <v>8800000</v>
      </c>
    </row>
    <row r="36" spans="1:5" ht="15" customHeight="1">
      <c r="A36" s="4" t="s">
        <v>33</v>
      </c>
      <c r="B36" s="19">
        <v>0</v>
      </c>
      <c r="C36" s="19">
        <v>0</v>
      </c>
      <c r="D36" s="19">
        <v>840000</v>
      </c>
      <c r="E36" s="19">
        <f>SUM(B36:D36)</f>
        <v>840000</v>
      </c>
    </row>
    <row r="37" spans="1:5" ht="15" customHeight="1">
      <c r="A37" s="4" t="s">
        <v>34</v>
      </c>
      <c r="B37" s="20">
        <v>44160000</v>
      </c>
      <c r="C37" s="20">
        <v>54720000</v>
      </c>
      <c r="D37" s="19">
        <v>68960000</v>
      </c>
      <c r="E37" s="19">
        <f>SUM(B37:D37)</f>
        <v>167840000</v>
      </c>
    </row>
    <row r="38" spans="1:5" ht="15" customHeight="1">
      <c r="B38" s="19"/>
      <c r="C38" s="19"/>
      <c r="D38" s="19"/>
      <c r="E38" s="19"/>
    </row>
    <row r="39" spans="1:5" ht="15" customHeight="1" thickBot="1">
      <c r="A39" s="3" t="s">
        <v>18</v>
      </c>
      <c r="B39" s="12">
        <f>SUM(B34:B38)</f>
        <v>44160000</v>
      </c>
      <c r="C39" s="12">
        <f>SUM(C34:C38)</f>
        <v>54720000</v>
      </c>
      <c r="D39" s="12">
        <f>SUM(D34:D38)</f>
        <v>85960000</v>
      </c>
      <c r="E39" s="12">
        <f>SUM(B39:D39)</f>
        <v>184840000</v>
      </c>
    </row>
    <row r="40" spans="1:5" ht="15" customHeight="1" thickTop="1">
      <c r="A40" s="1" t="s">
        <v>36</v>
      </c>
    </row>
    <row r="43" spans="1:5" ht="15" customHeight="1">
      <c r="A43" s="26" t="s">
        <v>20</v>
      </c>
      <c r="B43" s="26"/>
      <c r="C43" s="26"/>
      <c r="D43" s="26"/>
      <c r="E43" s="26"/>
    </row>
    <row r="44" spans="1:5" ht="15" customHeight="1">
      <c r="A44" s="26" t="s">
        <v>12</v>
      </c>
      <c r="B44" s="26"/>
      <c r="C44" s="26"/>
      <c r="D44" s="26"/>
      <c r="E44" s="26"/>
    </row>
    <row r="45" spans="1:5" ht="15" customHeight="1">
      <c r="A45" s="26" t="s">
        <v>53</v>
      </c>
      <c r="B45" s="26"/>
      <c r="C45" s="26"/>
      <c r="D45" s="26"/>
      <c r="E45" s="26"/>
    </row>
    <row r="47" spans="1:5" ht="15" customHeight="1" thickBot="1">
      <c r="A47" s="2" t="s">
        <v>13</v>
      </c>
      <c r="B47" s="2" t="s">
        <v>4</v>
      </c>
      <c r="C47" s="2" t="s">
        <v>5</v>
      </c>
      <c r="D47" s="2" t="s">
        <v>6</v>
      </c>
      <c r="E47" s="2" t="s">
        <v>7</v>
      </c>
    </row>
    <row r="49" spans="1:5" ht="15" customHeight="1">
      <c r="A49" s="1" t="s">
        <v>68</v>
      </c>
      <c r="B49" s="19">
        <v>44160000</v>
      </c>
      <c r="C49" s="19">
        <v>54720000</v>
      </c>
      <c r="D49" s="19">
        <v>85960000</v>
      </c>
      <c r="E49" s="19">
        <f>SUM(B49:D49)</f>
        <v>184840000</v>
      </c>
    </row>
    <row r="50" spans="1:5" ht="15" customHeight="1">
      <c r="A50" s="1" t="s">
        <v>14</v>
      </c>
    </row>
    <row r="51" spans="1:5" ht="15" customHeight="1">
      <c r="A51" s="1" t="s">
        <v>15</v>
      </c>
    </row>
    <row r="52" spans="1:5" ht="15" customHeight="1">
      <c r="A52" s="1" t="s">
        <v>9</v>
      </c>
    </row>
    <row r="53" spans="1:5" ht="15" customHeight="1">
      <c r="A53" s="1" t="s">
        <v>10</v>
      </c>
    </row>
    <row r="54" spans="1:5" ht="15" customHeight="1" thickBot="1">
      <c r="A54" s="3" t="s">
        <v>18</v>
      </c>
      <c r="B54" s="21">
        <f>SUM(B49:B53)</f>
        <v>44160000</v>
      </c>
      <c r="C54" s="21">
        <f t="shared" ref="C54:E54" si="2">SUM(C49:C53)</f>
        <v>54720000</v>
      </c>
      <c r="D54" s="21">
        <f t="shared" si="2"/>
        <v>85960000</v>
      </c>
      <c r="E54" s="21">
        <f t="shared" si="2"/>
        <v>184840000</v>
      </c>
    </row>
    <row r="55" spans="1:5" ht="15" customHeight="1" thickTop="1">
      <c r="A55" s="1" t="s">
        <v>36</v>
      </c>
    </row>
    <row r="58" spans="1:5" ht="15" customHeight="1">
      <c r="A58" s="26" t="s">
        <v>26</v>
      </c>
      <c r="B58" s="26"/>
      <c r="C58" s="26"/>
      <c r="D58" s="26"/>
      <c r="E58" s="26"/>
    </row>
    <row r="59" spans="1:5" ht="15" customHeight="1">
      <c r="A59" s="26" t="s">
        <v>21</v>
      </c>
      <c r="B59" s="26"/>
      <c r="C59" s="26"/>
      <c r="D59" s="26"/>
      <c r="E59" s="26"/>
    </row>
    <row r="60" spans="1:5" ht="15" customHeight="1">
      <c r="A60" s="26" t="s">
        <v>53</v>
      </c>
      <c r="B60" s="26"/>
      <c r="C60" s="26"/>
      <c r="D60" s="26"/>
      <c r="E60" s="26"/>
    </row>
    <row r="62" spans="1:5" ht="15" customHeight="1" thickBot="1">
      <c r="A62" s="2" t="s">
        <v>13</v>
      </c>
      <c r="B62" s="2" t="s">
        <v>4</v>
      </c>
      <c r="C62" s="2" t="s">
        <v>5</v>
      </c>
      <c r="D62" s="2" t="s">
        <v>6</v>
      </c>
      <c r="E62" s="2" t="s">
        <v>7</v>
      </c>
    </row>
    <row r="64" spans="1:5" ht="15" customHeight="1">
      <c r="A64" s="1" t="s">
        <v>50</v>
      </c>
      <c r="C64" s="22">
        <f>B68</f>
        <v>-44160000</v>
      </c>
      <c r="D64" s="22">
        <f>C68</f>
        <v>-98880000</v>
      </c>
      <c r="E64" s="1">
        <f>B64</f>
        <v>0</v>
      </c>
    </row>
    <row r="65" spans="1:5" ht="15" customHeight="1">
      <c r="A65" s="1" t="s">
        <v>22</v>
      </c>
      <c r="B65" s="1">
        <v>0</v>
      </c>
      <c r="C65" s="1">
        <v>0</v>
      </c>
      <c r="D65" s="1">
        <v>0</v>
      </c>
      <c r="E65" s="1">
        <f>SUM(B65:D65)</f>
        <v>0</v>
      </c>
    </row>
    <row r="66" spans="1:5" ht="15" customHeight="1">
      <c r="A66" s="1" t="s">
        <v>23</v>
      </c>
      <c r="B66" s="1">
        <f>SUM(B64:B65)</f>
        <v>0</v>
      </c>
      <c r="C66" s="22">
        <f>SUM(C64:C65)</f>
        <v>-44160000</v>
      </c>
      <c r="D66" s="22">
        <f>SUM(D64:D65)</f>
        <v>-98880000</v>
      </c>
      <c r="E66" s="1">
        <f>SUM(E64:E65)</f>
        <v>0</v>
      </c>
    </row>
    <row r="67" spans="1:5" ht="15" customHeight="1">
      <c r="A67" s="1" t="s">
        <v>24</v>
      </c>
      <c r="B67" s="22">
        <f>B54</f>
        <v>44160000</v>
      </c>
      <c r="C67" s="22">
        <f t="shared" ref="C67:E67" si="3">C54</f>
        <v>54720000</v>
      </c>
      <c r="D67" s="22">
        <f t="shared" si="3"/>
        <v>85960000</v>
      </c>
      <c r="E67" s="22">
        <f t="shared" si="3"/>
        <v>184840000</v>
      </c>
    </row>
    <row r="68" spans="1:5" ht="15" customHeight="1">
      <c r="A68" s="1" t="s">
        <v>25</v>
      </c>
      <c r="B68" s="22">
        <f>B66-B67</f>
        <v>-44160000</v>
      </c>
      <c r="C68" s="22">
        <f>+C66-C67</f>
        <v>-98880000</v>
      </c>
      <c r="D68" s="22">
        <f>D66-D67</f>
        <v>-184840000</v>
      </c>
      <c r="E68" s="22">
        <f>E66-E67</f>
        <v>-184840000</v>
      </c>
    </row>
    <row r="69" spans="1:5" ht="15" customHeight="1" thickBot="1">
      <c r="A69" s="3"/>
      <c r="B69" s="3"/>
      <c r="C69" s="3"/>
      <c r="D69" s="3"/>
      <c r="E69" s="3"/>
    </row>
    <row r="70" spans="1:5" ht="15" customHeight="1" thickTop="1">
      <c r="A70" s="1" t="s">
        <v>70</v>
      </c>
    </row>
    <row r="71" spans="1:5" ht="15" customHeight="1">
      <c r="A71" s="1" t="s">
        <v>69</v>
      </c>
    </row>
  </sheetData>
  <mergeCells count="12">
    <mergeCell ref="A60:E60"/>
    <mergeCell ref="A1:F1"/>
    <mergeCell ref="A8:F8"/>
    <mergeCell ref="A9:F9"/>
    <mergeCell ref="A28:E28"/>
    <mergeCell ref="A29:E29"/>
    <mergeCell ref="A30:E30"/>
    <mergeCell ref="A43:E43"/>
    <mergeCell ref="A44:E44"/>
    <mergeCell ref="A45:E45"/>
    <mergeCell ref="A58:E58"/>
    <mergeCell ref="A59:E59"/>
  </mergeCells>
  <printOptions horizontalCentered="1" verticalCentered="1"/>
  <pageMargins left="0.70866141732283472" right="1.18" top="0.3" bottom="0.2" header="0.31496062992125984" footer="0.31496062992125984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1"/>
  <sheetViews>
    <sheetView topLeftCell="A46" workbookViewId="0">
      <selection activeCell="A70" sqref="A70:A71"/>
    </sheetView>
  </sheetViews>
  <sheetFormatPr baseColWidth="10" defaultRowHeight="15"/>
  <cols>
    <col min="1" max="1" width="47" style="1" customWidth="1"/>
    <col min="2" max="2" width="15.7109375" style="1" customWidth="1"/>
    <col min="3" max="3" width="16.5703125" style="1" customWidth="1"/>
    <col min="4" max="4" width="15.85546875" style="1" bestFit="1" customWidth="1"/>
    <col min="5" max="5" width="15" style="1" customWidth="1"/>
    <col min="6" max="6" width="14.42578125" style="1" customWidth="1"/>
    <col min="7" max="16384" width="11.42578125" style="1"/>
  </cols>
  <sheetData>
    <row r="1" spans="1:6">
      <c r="A1" s="26" t="s">
        <v>27</v>
      </c>
      <c r="B1" s="26"/>
      <c r="C1" s="26"/>
      <c r="D1" s="26"/>
      <c r="E1" s="26"/>
      <c r="F1" s="26"/>
    </row>
    <row r="2" spans="1:6">
      <c r="A2" s="5" t="s">
        <v>0</v>
      </c>
      <c r="B2" s="6" t="s">
        <v>29</v>
      </c>
      <c r="C2" s="8"/>
      <c r="D2" s="7"/>
    </row>
    <row r="3" spans="1:6">
      <c r="A3" s="5" t="s">
        <v>1</v>
      </c>
      <c r="B3" s="6" t="s">
        <v>28</v>
      </c>
      <c r="C3" s="9"/>
      <c r="D3" s="9"/>
    </row>
    <row r="4" spans="1:6">
      <c r="A4" s="5" t="s">
        <v>16</v>
      </c>
      <c r="B4" s="8" t="s">
        <v>30</v>
      </c>
      <c r="C4" s="9"/>
      <c r="D4" s="9"/>
    </row>
    <row r="5" spans="1:6">
      <c r="A5" s="5" t="s">
        <v>51</v>
      </c>
      <c r="B5" s="10" t="s">
        <v>54</v>
      </c>
      <c r="C5" s="8"/>
      <c r="D5" s="8"/>
    </row>
    <row r="6" spans="1:6">
      <c r="A6" s="5"/>
      <c r="B6" s="5"/>
      <c r="C6" s="8"/>
      <c r="D6" s="8"/>
    </row>
    <row r="7" spans="1:6">
      <c r="A7" s="14"/>
      <c r="B7" s="14"/>
      <c r="C7" s="14"/>
      <c r="D7" s="14"/>
      <c r="E7" s="14"/>
      <c r="F7" s="14"/>
    </row>
    <row r="8" spans="1:6">
      <c r="A8" s="26" t="s">
        <v>11</v>
      </c>
      <c r="B8" s="26"/>
      <c r="C8" s="26"/>
      <c r="D8" s="26"/>
      <c r="E8" s="26"/>
      <c r="F8" s="26"/>
    </row>
    <row r="9" spans="1:6">
      <c r="A9" s="26" t="s">
        <v>17</v>
      </c>
      <c r="B9" s="26"/>
      <c r="C9" s="26"/>
      <c r="D9" s="26"/>
      <c r="E9" s="26"/>
      <c r="F9" s="26"/>
    </row>
    <row r="11" spans="1:6" ht="15.75" thickBot="1">
      <c r="A11" s="2" t="s">
        <v>2</v>
      </c>
      <c r="B11" s="2" t="s">
        <v>3</v>
      </c>
      <c r="C11" s="2" t="s">
        <v>42</v>
      </c>
      <c r="D11" s="2" t="s">
        <v>43</v>
      </c>
      <c r="E11" s="2" t="s">
        <v>55</v>
      </c>
      <c r="F11" s="2" t="s">
        <v>45</v>
      </c>
    </row>
    <row r="13" spans="1:6">
      <c r="A13" s="4" t="s">
        <v>31</v>
      </c>
      <c r="B13" s="4" t="s">
        <v>8</v>
      </c>
      <c r="C13" s="15">
        <v>64</v>
      </c>
      <c r="D13" s="15">
        <v>306</v>
      </c>
      <c r="E13" s="15">
        <v>767</v>
      </c>
      <c r="F13" s="15">
        <f>SUM(C13:E13)</f>
        <v>1137</v>
      </c>
    </row>
    <row r="14" spans="1:6">
      <c r="A14" s="4"/>
      <c r="B14" s="4" t="s">
        <v>35</v>
      </c>
      <c r="C14" s="15">
        <v>174</v>
      </c>
      <c r="D14" s="15">
        <v>617</v>
      </c>
      <c r="E14" s="15">
        <v>1098</v>
      </c>
      <c r="F14" s="15">
        <f t="shared" ref="F14:F20" si="0">+C14+D14+E14</f>
        <v>1889</v>
      </c>
    </row>
    <row r="15" spans="1:6">
      <c r="A15" s="4" t="s">
        <v>32</v>
      </c>
      <c r="B15" s="4" t="s">
        <v>8</v>
      </c>
      <c r="C15" s="15">
        <v>17</v>
      </c>
      <c r="D15" s="15">
        <v>28</v>
      </c>
      <c r="E15" s="15">
        <v>73</v>
      </c>
      <c r="F15" s="15">
        <f t="shared" si="0"/>
        <v>118</v>
      </c>
    </row>
    <row r="16" spans="1:6">
      <c r="A16" s="4"/>
      <c r="B16" s="4" t="s">
        <v>35</v>
      </c>
      <c r="C16" s="15">
        <v>61</v>
      </c>
      <c r="D16" s="15">
        <v>56</v>
      </c>
      <c r="E16" s="15">
        <v>122</v>
      </c>
      <c r="F16" s="15">
        <f t="shared" si="0"/>
        <v>239</v>
      </c>
    </row>
    <row r="17" spans="1:6">
      <c r="A17" s="4" t="s">
        <v>33</v>
      </c>
      <c r="B17" s="4" t="s">
        <v>8</v>
      </c>
      <c r="C17" s="15">
        <v>15</v>
      </c>
      <c r="D17" s="15">
        <v>32</v>
      </c>
      <c r="E17" s="15">
        <v>44</v>
      </c>
      <c r="F17" s="15">
        <f t="shared" si="0"/>
        <v>91</v>
      </c>
    </row>
    <row r="18" spans="1:6">
      <c r="A18" s="4"/>
      <c r="B18" s="4" t="s">
        <v>35</v>
      </c>
      <c r="C18" s="15">
        <v>26</v>
      </c>
      <c r="D18" s="15">
        <v>73</v>
      </c>
      <c r="E18" s="15">
        <v>83</v>
      </c>
      <c r="F18" s="15">
        <f t="shared" si="0"/>
        <v>182</v>
      </c>
    </row>
    <row r="19" spans="1:6">
      <c r="A19" s="4" t="s">
        <v>34</v>
      </c>
      <c r="B19" s="4" t="s">
        <v>8</v>
      </c>
      <c r="C19" s="15">
        <v>56</v>
      </c>
      <c r="D19" s="15">
        <v>30</v>
      </c>
      <c r="E19" s="15">
        <v>8</v>
      </c>
      <c r="F19" s="15">
        <f t="shared" si="0"/>
        <v>94</v>
      </c>
    </row>
    <row r="20" spans="1:6">
      <c r="A20" s="4"/>
      <c r="B20" s="4" t="s">
        <v>35</v>
      </c>
      <c r="C20" s="15">
        <v>198</v>
      </c>
      <c r="D20" s="15">
        <v>122</v>
      </c>
      <c r="E20" s="15">
        <v>61</v>
      </c>
      <c r="F20" s="15">
        <f t="shared" si="0"/>
        <v>381</v>
      </c>
    </row>
    <row r="21" spans="1:6">
      <c r="C21" s="13"/>
      <c r="D21" s="13"/>
      <c r="E21" s="13"/>
      <c r="F21" s="13"/>
    </row>
    <row r="22" spans="1:6" ht="15.75" thickBot="1">
      <c r="A22" s="3" t="s">
        <v>18</v>
      </c>
      <c r="B22" s="3" t="s">
        <v>8</v>
      </c>
      <c r="C22" s="16">
        <f t="shared" ref="C22:F23" si="1">+C13+C15+C17+C19</f>
        <v>152</v>
      </c>
      <c r="D22" s="16">
        <f t="shared" si="1"/>
        <v>396</v>
      </c>
      <c r="E22" s="16">
        <f t="shared" si="1"/>
        <v>892</v>
      </c>
      <c r="F22" s="16">
        <f t="shared" si="1"/>
        <v>1440</v>
      </c>
    </row>
    <row r="23" spans="1:6" ht="16.5" thickTop="1" thickBot="1">
      <c r="A23" s="3" t="s">
        <v>18</v>
      </c>
      <c r="B23" s="3" t="s">
        <v>35</v>
      </c>
      <c r="C23" s="16">
        <f t="shared" si="1"/>
        <v>459</v>
      </c>
      <c r="D23" s="16">
        <f t="shared" si="1"/>
        <v>868</v>
      </c>
      <c r="E23" s="16">
        <f t="shared" si="1"/>
        <v>1364</v>
      </c>
      <c r="F23" s="16">
        <f t="shared" si="1"/>
        <v>2691</v>
      </c>
    </row>
    <row r="24" spans="1:6" ht="15.75" thickTop="1">
      <c r="A24" s="1" t="s">
        <v>36</v>
      </c>
      <c r="F24" s="1" t="s">
        <v>37</v>
      </c>
    </row>
    <row r="25" spans="1:6">
      <c r="A25" s="1" t="s">
        <v>67</v>
      </c>
    </row>
    <row r="28" spans="1:6">
      <c r="A28" s="27" t="s">
        <v>19</v>
      </c>
      <c r="B28" s="27"/>
      <c r="C28" s="27"/>
      <c r="D28" s="27"/>
      <c r="E28" s="27"/>
    </row>
    <row r="29" spans="1:6">
      <c r="A29" s="26" t="s">
        <v>12</v>
      </c>
      <c r="B29" s="26"/>
      <c r="C29" s="26"/>
      <c r="D29" s="26"/>
      <c r="E29" s="26"/>
    </row>
    <row r="30" spans="1:6">
      <c r="A30" s="26" t="s">
        <v>53</v>
      </c>
      <c r="B30" s="26"/>
      <c r="C30" s="26"/>
      <c r="D30" s="26"/>
      <c r="E30" s="26"/>
    </row>
    <row r="32" spans="1:6" ht="15.75" thickBot="1">
      <c r="A32" s="2" t="s">
        <v>2</v>
      </c>
      <c r="B32" s="2" t="s">
        <v>42</v>
      </c>
      <c r="C32" s="2" t="s">
        <v>43</v>
      </c>
      <c r="D32" s="2" t="s">
        <v>44</v>
      </c>
      <c r="E32" s="2" t="s">
        <v>45</v>
      </c>
    </row>
    <row r="34" spans="1:5">
      <c r="A34" s="4" t="s">
        <v>31</v>
      </c>
      <c r="B34" s="19">
        <v>27840000</v>
      </c>
      <c r="C34" s="19">
        <v>98720000</v>
      </c>
      <c r="D34" s="20">
        <v>175680000</v>
      </c>
      <c r="E34" s="19">
        <f>SUM(B34:D34)</f>
        <v>302240000</v>
      </c>
    </row>
    <row r="35" spans="1:5">
      <c r="A35" s="4" t="s">
        <v>32</v>
      </c>
      <c r="B35" s="19">
        <v>9560000</v>
      </c>
      <c r="C35" s="19">
        <v>8760000</v>
      </c>
      <c r="D35" s="20">
        <v>18400000</v>
      </c>
      <c r="E35" s="19">
        <f>SUM(B35:D35)</f>
        <v>36720000</v>
      </c>
    </row>
    <row r="36" spans="1:5">
      <c r="A36" s="4" t="s">
        <v>33</v>
      </c>
      <c r="B36" s="19">
        <v>3680000</v>
      </c>
      <c r="C36" s="19">
        <v>10040000</v>
      </c>
      <c r="D36" s="19">
        <v>11920000</v>
      </c>
      <c r="E36" s="19">
        <f>SUM(B36:D36)</f>
        <v>25640000</v>
      </c>
    </row>
    <row r="37" spans="1:5">
      <c r="A37" s="4" t="s">
        <v>34</v>
      </c>
      <c r="B37" s="20">
        <v>31680000</v>
      </c>
      <c r="C37" s="20">
        <v>19520000</v>
      </c>
      <c r="D37" s="19">
        <v>9760000</v>
      </c>
      <c r="E37" s="19">
        <f>SUM(B37:D37)</f>
        <v>60960000</v>
      </c>
    </row>
    <row r="38" spans="1:5">
      <c r="B38" s="19"/>
      <c r="C38" s="19"/>
      <c r="D38" s="19"/>
      <c r="E38" s="19"/>
    </row>
    <row r="39" spans="1:5" ht="15.75" thickBot="1">
      <c r="A39" s="3" t="s">
        <v>18</v>
      </c>
      <c r="B39" s="12">
        <f>SUM(B34:B38)</f>
        <v>72760000</v>
      </c>
      <c r="C39" s="12">
        <f>SUM(C34:C38)</f>
        <v>137040000</v>
      </c>
      <c r="D39" s="12">
        <f>SUM(D34:D38)</f>
        <v>215760000</v>
      </c>
      <c r="E39" s="12">
        <f>SUM(B39:D39)</f>
        <v>425560000</v>
      </c>
    </row>
    <row r="40" spans="1:5" ht="15.75" thickTop="1">
      <c r="A40" s="1" t="s">
        <v>36</v>
      </c>
    </row>
    <row r="43" spans="1:5">
      <c r="A43" s="26" t="s">
        <v>20</v>
      </c>
      <c r="B43" s="26"/>
      <c r="C43" s="26"/>
      <c r="D43" s="26"/>
      <c r="E43" s="26"/>
    </row>
    <row r="44" spans="1:5">
      <c r="A44" s="26" t="s">
        <v>12</v>
      </c>
      <c r="B44" s="26"/>
      <c r="C44" s="26"/>
      <c r="D44" s="26"/>
      <c r="E44" s="26"/>
    </row>
    <row r="45" spans="1:5">
      <c r="A45" s="26" t="s">
        <v>53</v>
      </c>
      <c r="B45" s="26"/>
      <c r="C45" s="26"/>
      <c r="D45" s="26"/>
      <c r="E45" s="26"/>
    </row>
    <row r="47" spans="1:5" ht="15.75" thickBot="1">
      <c r="A47" s="2" t="s">
        <v>13</v>
      </c>
      <c r="B47" s="2" t="s">
        <v>42</v>
      </c>
      <c r="C47" s="2" t="s">
        <v>43</v>
      </c>
      <c r="D47" s="17" t="s">
        <v>55</v>
      </c>
      <c r="E47" s="2" t="s">
        <v>45</v>
      </c>
    </row>
    <row r="49" spans="1:5">
      <c r="A49" s="1" t="s">
        <v>71</v>
      </c>
      <c r="B49" s="19">
        <v>72760000</v>
      </c>
      <c r="C49" s="19">
        <v>137040000</v>
      </c>
      <c r="D49" s="19">
        <v>215760000</v>
      </c>
      <c r="E49" s="19">
        <f>SUM(B49:D49)</f>
        <v>425560000</v>
      </c>
    </row>
    <row r="50" spans="1:5">
      <c r="A50" s="1" t="s">
        <v>14</v>
      </c>
      <c r="B50" s="19"/>
      <c r="C50" s="19"/>
      <c r="D50" s="19"/>
      <c r="E50" s="19"/>
    </row>
    <row r="51" spans="1:5">
      <c r="A51" s="1" t="s">
        <v>15</v>
      </c>
      <c r="B51" s="19"/>
      <c r="C51" s="19"/>
      <c r="D51" s="19"/>
      <c r="E51" s="19"/>
    </row>
    <row r="52" spans="1:5">
      <c r="A52" s="1" t="s">
        <v>9</v>
      </c>
      <c r="B52" s="19"/>
      <c r="C52" s="19"/>
      <c r="D52" s="19"/>
      <c r="E52" s="19"/>
    </row>
    <row r="53" spans="1:5">
      <c r="A53" s="1" t="s">
        <v>10</v>
      </c>
      <c r="B53" s="19"/>
      <c r="C53" s="19"/>
      <c r="D53" s="19"/>
      <c r="E53" s="19"/>
    </row>
    <row r="54" spans="1:5" ht="15.75" thickBot="1">
      <c r="A54" s="3" t="s">
        <v>18</v>
      </c>
      <c r="B54" s="12">
        <f>SUM(B49:B53)</f>
        <v>72760000</v>
      </c>
      <c r="C54" s="12">
        <f t="shared" ref="C54:E54" si="2">SUM(C49:C53)</f>
        <v>137040000</v>
      </c>
      <c r="D54" s="12">
        <f t="shared" si="2"/>
        <v>215760000</v>
      </c>
      <c r="E54" s="12">
        <f t="shared" si="2"/>
        <v>425560000</v>
      </c>
    </row>
    <row r="55" spans="1:5" ht="15.75" thickTop="1">
      <c r="A55" s="1" t="s">
        <v>36</v>
      </c>
    </row>
    <row r="58" spans="1:5">
      <c r="A58" s="26" t="s">
        <v>26</v>
      </c>
      <c r="B58" s="26"/>
      <c r="C58" s="26"/>
      <c r="D58" s="26"/>
      <c r="E58" s="26"/>
    </row>
    <row r="59" spans="1:5">
      <c r="A59" s="26" t="s">
        <v>21</v>
      </c>
      <c r="B59" s="26"/>
      <c r="C59" s="26"/>
      <c r="D59" s="26"/>
      <c r="E59" s="26"/>
    </row>
    <row r="60" spans="1:5">
      <c r="A60" s="26" t="s">
        <v>53</v>
      </c>
      <c r="B60" s="26"/>
      <c r="C60" s="26"/>
      <c r="D60" s="26"/>
      <c r="E60" s="26"/>
    </row>
    <row r="62" spans="1:5" ht="15.75" thickBot="1">
      <c r="A62" s="2" t="s">
        <v>13</v>
      </c>
      <c r="B62" s="2" t="s">
        <v>42</v>
      </c>
      <c r="C62" s="2" t="s">
        <v>43</v>
      </c>
      <c r="D62" s="17" t="s">
        <v>55</v>
      </c>
      <c r="E62" s="2" t="s">
        <v>45</v>
      </c>
    </row>
    <row r="64" spans="1:5">
      <c r="A64" s="1" t="s">
        <v>50</v>
      </c>
      <c r="B64" s="19">
        <f>'I Trimestre'!E68</f>
        <v>-184840000</v>
      </c>
      <c r="C64" s="19">
        <f>B68</f>
        <v>-257600000</v>
      </c>
      <c r="D64" s="19">
        <f>C68</f>
        <v>-136880000</v>
      </c>
      <c r="E64" s="19">
        <f>B64</f>
        <v>-184840000</v>
      </c>
    </row>
    <row r="65" spans="1:5">
      <c r="A65" s="1" t="s">
        <v>22</v>
      </c>
      <c r="B65" s="19">
        <v>0</v>
      </c>
      <c r="C65" s="19">
        <v>257760000</v>
      </c>
      <c r="D65" s="19">
        <v>0</v>
      </c>
      <c r="E65" s="19">
        <f>SUM(B65:D65)</f>
        <v>257760000</v>
      </c>
    </row>
    <row r="66" spans="1:5">
      <c r="A66" s="1" t="s">
        <v>23</v>
      </c>
      <c r="B66" s="19">
        <f>SUM(B64:B65)</f>
        <v>-184840000</v>
      </c>
      <c r="C66" s="19">
        <f>SUM(C64:C65)</f>
        <v>160000</v>
      </c>
      <c r="D66" s="19">
        <f>SUM(D64:D65)</f>
        <v>-136880000</v>
      </c>
      <c r="E66" s="19">
        <f>SUM(E64:E65)</f>
        <v>72920000</v>
      </c>
    </row>
    <row r="67" spans="1:5">
      <c r="A67" s="1" t="s">
        <v>24</v>
      </c>
      <c r="B67" s="19">
        <f>B54</f>
        <v>72760000</v>
      </c>
      <c r="C67" s="19">
        <f t="shared" ref="C67:E67" si="3">C54</f>
        <v>137040000</v>
      </c>
      <c r="D67" s="19">
        <f t="shared" si="3"/>
        <v>215760000</v>
      </c>
      <c r="E67" s="19">
        <f t="shared" si="3"/>
        <v>425560000</v>
      </c>
    </row>
    <row r="68" spans="1:5">
      <c r="A68" s="1" t="s">
        <v>25</v>
      </c>
      <c r="B68" s="19">
        <f>B66-B67</f>
        <v>-257600000</v>
      </c>
      <c r="C68" s="19">
        <f>C66-C67</f>
        <v>-136880000</v>
      </c>
      <c r="D68" s="19">
        <f>D66-D67</f>
        <v>-352640000</v>
      </c>
      <c r="E68" s="19">
        <f>+E66-E67</f>
        <v>-352640000</v>
      </c>
    </row>
    <row r="69" spans="1:5" ht="15.75" thickBot="1">
      <c r="A69" s="3"/>
      <c r="B69" s="3"/>
      <c r="C69" s="3"/>
      <c r="D69" s="3"/>
      <c r="E69" s="3"/>
    </row>
    <row r="70" spans="1:5" ht="15.75" thickTop="1">
      <c r="A70" s="1" t="s">
        <v>70</v>
      </c>
    </row>
    <row r="71" spans="1:5">
      <c r="A71" s="1" t="s">
        <v>69</v>
      </c>
    </row>
  </sheetData>
  <mergeCells count="12">
    <mergeCell ref="A60:E60"/>
    <mergeCell ref="A1:F1"/>
    <mergeCell ref="A8:F8"/>
    <mergeCell ref="A9:F9"/>
    <mergeCell ref="A28:E28"/>
    <mergeCell ref="A29:E29"/>
    <mergeCell ref="A30:E30"/>
    <mergeCell ref="A43:E43"/>
    <mergeCell ref="A44:E44"/>
    <mergeCell ref="A45:E45"/>
    <mergeCell ref="A58:E58"/>
    <mergeCell ref="A59:E59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topLeftCell="A43" workbookViewId="0">
      <selection activeCell="A70" sqref="A70:A71"/>
    </sheetView>
  </sheetViews>
  <sheetFormatPr baseColWidth="10" defaultColWidth="11.5703125" defaultRowHeight="15" customHeight="1"/>
  <cols>
    <col min="1" max="1" width="56.42578125" style="1" customWidth="1"/>
    <col min="2" max="2" width="15.85546875" style="1" bestFit="1" customWidth="1"/>
    <col min="3" max="3" width="15.42578125" style="1" bestFit="1" customWidth="1"/>
    <col min="4" max="5" width="15.85546875" style="1" bestFit="1" customWidth="1"/>
    <col min="6" max="16384" width="11.5703125" style="1"/>
  </cols>
  <sheetData>
    <row r="1" spans="1:6" ht="15" customHeight="1">
      <c r="A1" s="26" t="s">
        <v>27</v>
      </c>
      <c r="B1" s="26"/>
      <c r="C1" s="26"/>
      <c r="D1" s="26"/>
      <c r="E1" s="26"/>
      <c r="F1" s="26"/>
    </row>
    <row r="2" spans="1:6" s="8" customFormat="1" ht="15" customHeight="1">
      <c r="A2" s="5" t="s">
        <v>0</v>
      </c>
      <c r="B2" s="6" t="s">
        <v>29</v>
      </c>
      <c r="D2" s="7"/>
    </row>
    <row r="3" spans="1:6" s="8" customFormat="1" ht="15" customHeight="1">
      <c r="A3" s="5" t="s">
        <v>1</v>
      </c>
      <c r="B3" s="6" t="s">
        <v>28</v>
      </c>
      <c r="C3" s="9"/>
      <c r="D3" s="9"/>
    </row>
    <row r="4" spans="1:6" s="8" customFormat="1" ht="15" customHeight="1">
      <c r="A4" s="5" t="s">
        <v>16</v>
      </c>
      <c r="B4" s="8" t="s">
        <v>30</v>
      </c>
      <c r="C4" s="9"/>
      <c r="D4" s="9"/>
    </row>
    <row r="5" spans="1:6" s="8" customFormat="1" ht="15" customHeight="1">
      <c r="A5" s="5" t="s">
        <v>56</v>
      </c>
      <c r="B5" s="10" t="s">
        <v>57</v>
      </c>
    </row>
    <row r="6" spans="1:6" s="8" customFormat="1" ht="15" customHeight="1">
      <c r="A6" s="5"/>
      <c r="B6" s="5"/>
    </row>
    <row r="7" spans="1:6" ht="15" customHeight="1">
      <c r="A7" s="14"/>
      <c r="B7" s="14"/>
      <c r="C7" s="14"/>
      <c r="D7" s="14"/>
      <c r="E7" s="14"/>
      <c r="F7" s="14"/>
    </row>
    <row r="8" spans="1:6" ht="15" customHeight="1">
      <c r="A8" s="26" t="s">
        <v>11</v>
      </c>
      <c r="B8" s="26"/>
      <c r="C8" s="26"/>
      <c r="D8" s="26"/>
      <c r="E8" s="26"/>
      <c r="F8" s="26"/>
    </row>
    <row r="9" spans="1:6" ht="15" customHeight="1">
      <c r="A9" s="26" t="s">
        <v>17</v>
      </c>
      <c r="B9" s="26"/>
      <c r="C9" s="26"/>
      <c r="D9" s="26"/>
      <c r="E9" s="26"/>
      <c r="F9" s="26"/>
    </row>
    <row r="11" spans="1:6" ht="15" customHeight="1" thickBot="1">
      <c r="A11" s="2" t="s">
        <v>2</v>
      </c>
      <c r="B11" s="2" t="s">
        <v>3</v>
      </c>
      <c r="C11" s="2" t="s">
        <v>38</v>
      </c>
      <c r="D11" s="2" t="s">
        <v>39</v>
      </c>
      <c r="E11" s="2" t="s">
        <v>40</v>
      </c>
      <c r="F11" s="2" t="s">
        <v>41</v>
      </c>
    </row>
    <row r="13" spans="1:6" ht="15" customHeight="1">
      <c r="A13" s="4" t="s">
        <v>31</v>
      </c>
      <c r="B13" s="4" t="s">
        <v>8</v>
      </c>
      <c r="C13" s="15">
        <v>510</v>
      </c>
      <c r="D13" s="15">
        <v>579</v>
      </c>
      <c r="E13" s="15">
        <v>940</v>
      </c>
      <c r="F13" s="15">
        <f>SUM(C13:E13)</f>
        <v>2029</v>
      </c>
    </row>
    <row r="14" spans="1:6" ht="15" customHeight="1">
      <c r="A14" s="4"/>
      <c r="B14" s="4" t="s">
        <v>35</v>
      </c>
      <c r="C14" s="15">
        <v>1414</v>
      </c>
      <c r="D14" s="15">
        <v>1605</v>
      </c>
      <c r="E14" s="15">
        <v>1748</v>
      </c>
      <c r="F14" s="15">
        <f t="shared" ref="F14:F20" si="0">+C14+D14+E14</f>
        <v>4767</v>
      </c>
    </row>
    <row r="15" spans="1:6" ht="15" customHeight="1">
      <c r="A15" s="4" t="s">
        <v>32</v>
      </c>
      <c r="B15" s="4" t="s">
        <v>8</v>
      </c>
      <c r="C15" s="15">
        <v>31</v>
      </c>
      <c r="D15" s="15">
        <v>38</v>
      </c>
      <c r="E15" s="15">
        <v>98</v>
      </c>
      <c r="F15" s="15">
        <f>+C15+D15+E15</f>
        <v>167</v>
      </c>
    </row>
    <row r="16" spans="1:6" ht="15" customHeight="1">
      <c r="A16" s="4"/>
      <c r="B16" s="4" t="s">
        <v>35</v>
      </c>
      <c r="C16" s="15">
        <v>122</v>
      </c>
      <c r="D16" s="15">
        <v>118</v>
      </c>
      <c r="E16" s="15">
        <v>139</v>
      </c>
      <c r="F16" s="15">
        <f>+C16+D16+E16</f>
        <v>379</v>
      </c>
    </row>
    <row r="17" spans="1:6" ht="15" customHeight="1">
      <c r="A17" s="4" t="s">
        <v>33</v>
      </c>
      <c r="B17" s="4" t="s">
        <v>8</v>
      </c>
      <c r="C17" s="15">
        <v>42</v>
      </c>
      <c r="D17" s="15">
        <v>39</v>
      </c>
      <c r="E17" s="15">
        <v>170</v>
      </c>
      <c r="F17" s="15">
        <f t="shared" si="0"/>
        <v>251</v>
      </c>
    </row>
    <row r="18" spans="1:6" ht="15" customHeight="1">
      <c r="A18" s="4"/>
      <c r="B18" s="4" t="s">
        <v>35</v>
      </c>
      <c r="C18" s="15">
        <v>127</v>
      </c>
      <c r="D18" s="15">
        <v>167</v>
      </c>
      <c r="E18" s="15">
        <v>246</v>
      </c>
      <c r="F18" s="15">
        <f t="shared" si="0"/>
        <v>540</v>
      </c>
    </row>
    <row r="19" spans="1:6" ht="15" customHeight="1">
      <c r="A19" s="4" t="s">
        <v>34</v>
      </c>
      <c r="B19" s="4" t="s">
        <v>8</v>
      </c>
      <c r="C19" s="15">
        <v>7</v>
      </c>
      <c r="D19" s="15">
        <v>7</v>
      </c>
      <c r="E19" s="15">
        <v>1</v>
      </c>
      <c r="F19" s="15">
        <f t="shared" si="0"/>
        <v>15</v>
      </c>
    </row>
    <row r="20" spans="1:6" ht="15" customHeight="1">
      <c r="A20" s="4"/>
      <c r="B20" s="4" t="s">
        <v>35</v>
      </c>
      <c r="C20" s="15">
        <v>63</v>
      </c>
      <c r="D20" s="15">
        <v>41</v>
      </c>
      <c r="E20" s="15">
        <v>27</v>
      </c>
      <c r="F20" s="15">
        <f t="shared" si="0"/>
        <v>131</v>
      </c>
    </row>
    <row r="21" spans="1:6" ht="15" customHeight="1">
      <c r="C21" s="13"/>
      <c r="D21" s="13"/>
      <c r="E21" s="13"/>
      <c r="F21" s="13"/>
    </row>
    <row r="22" spans="1:6" ht="15" customHeight="1" thickBot="1">
      <c r="A22" s="3" t="s">
        <v>18</v>
      </c>
      <c r="B22" s="3" t="s">
        <v>8</v>
      </c>
      <c r="C22" s="16">
        <f t="shared" ref="C22:F23" si="1">+C13+C15+C17+C19</f>
        <v>590</v>
      </c>
      <c r="D22" s="16">
        <f t="shared" si="1"/>
        <v>663</v>
      </c>
      <c r="E22" s="16">
        <f t="shared" si="1"/>
        <v>1209</v>
      </c>
      <c r="F22" s="16">
        <f t="shared" si="1"/>
        <v>2462</v>
      </c>
    </row>
    <row r="23" spans="1:6" ht="15" customHeight="1" thickTop="1" thickBot="1">
      <c r="A23" s="3" t="s">
        <v>18</v>
      </c>
      <c r="B23" s="3" t="s">
        <v>35</v>
      </c>
      <c r="C23" s="16">
        <f t="shared" si="1"/>
        <v>1726</v>
      </c>
      <c r="D23" s="16">
        <f t="shared" si="1"/>
        <v>1931</v>
      </c>
      <c r="E23" s="16">
        <f t="shared" si="1"/>
        <v>2160</v>
      </c>
      <c r="F23" s="16">
        <f t="shared" si="1"/>
        <v>5817</v>
      </c>
    </row>
    <row r="24" spans="1:6" ht="15" customHeight="1" thickTop="1">
      <c r="A24" s="1" t="s">
        <v>36</v>
      </c>
      <c r="F24" s="1" t="s">
        <v>37</v>
      </c>
    </row>
    <row r="25" spans="1:6" ht="15" customHeight="1">
      <c r="A25" s="1" t="s">
        <v>67</v>
      </c>
    </row>
    <row r="28" spans="1:6" ht="15" customHeight="1">
      <c r="A28" s="27" t="s">
        <v>19</v>
      </c>
      <c r="B28" s="27"/>
      <c r="C28" s="27"/>
      <c r="D28" s="27"/>
      <c r="E28" s="27"/>
    </row>
    <row r="29" spans="1:6" ht="15" customHeight="1">
      <c r="A29" s="26" t="s">
        <v>12</v>
      </c>
      <c r="B29" s="26"/>
      <c r="C29" s="26"/>
      <c r="D29" s="26"/>
      <c r="E29" s="26"/>
    </row>
    <row r="30" spans="1:6" ht="15" customHeight="1">
      <c r="A30" s="26" t="s">
        <v>53</v>
      </c>
      <c r="B30" s="26"/>
      <c r="C30" s="26"/>
      <c r="D30" s="26"/>
      <c r="E30" s="26"/>
    </row>
    <row r="32" spans="1:6" ht="15" customHeight="1" thickBot="1">
      <c r="A32" s="2" t="s">
        <v>2</v>
      </c>
      <c r="B32" s="2" t="s">
        <v>38</v>
      </c>
      <c r="C32" s="2" t="s">
        <v>39</v>
      </c>
      <c r="D32" s="2" t="s">
        <v>40</v>
      </c>
      <c r="E32" s="2" t="s">
        <v>41</v>
      </c>
    </row>
    <row r="34" spans="1:5" ht="15" customHeight="1">
      <c r="A34" s="4" t="s">
        <v>31</v>
      </c>
      <c r="B34" s="23">
        <v>226240000</v>
      </c>
      <c r="C34" s="23">
        <v>256800000</v>
      </c>
      <c r="D34" s="23">
        <v>279680000</v>
      </c>
      <c r="E34" s="19">
        <f>SUM(B34:D34)</f>
        <v>762720000</v>
      </c>
    </row>
    <row r="35" spans="1:5" ht="15" customHeight="1">
      <c r="A35" s="4" t="s">
        <v>32</v>
      </c>
      <c r="B35" s="24">
        <v>18400000</v>
      </c>
      <c r="C35" s="24">
        <v>18200000</v>
      </c>
      <c r="D35" s="24">
        <v>18440000</v>
      </c>
      <c r="E35" s="19">
        <f>SUM(B35:D35)</f>
        <v>55040000</v>
      </c>
    </row>
    <row r="36" spans="1:5" ht="15" customHeight="1">
      <c r="A36" s="4" t="s">
        <v>33</v>
      </c>
      <c r="B36" s="24">
        <v>18680000</v>
      </c>
      <c r="C36" s="11">
        <v>24240000</v>
      </c>
      <c r="D36" s="11">
        <v>36120000</v>
      </c>
      <c r="E36" s="19">
        <f>SUM(B36:D36)</f>
        <v>79040000</v>
      </c>
    </row>
    <row r="37" spans="1:5" ht="15" customHeight="1">
      <c r="A37" s="4" t="s">
        <v>34</v>
      </c>
      <c r="B37" s="11">
        <v>10080000</v>
      </c>
      <c r="C37" s="11">
        <v>6560000</v>
      </c>
      <c r="D37" s="11">
        <v>4320000</v>
      </c>
      <c r="E37" s="19">
        <f>SUM(B37:D37)</f>
        <v>20960000</v>
      </c>
    </row>
    <row r="38" spans="1:5" ht="15" customHeight="1">
      <c r="B38" s="19"/>
      <c r="C38" s="19"/>
      <c r="D38" s="19"/>
      <c r="E38" s="19"/>
    </row>
    <row r="39" spans="1:5" ht="15" customHeight="1" thickBot="1">
      <c r="A39" s="3" t="s">
        <v>18</v>
      </c>
      <c r="B39" s="12">
        <f>SUM(B34:B38)</f>
        <v>273400000</v>
      </c>
      <c r="C39" s="12">
        <f>SUM(C34:C38)</f>
        <v>305800000</v>
      </c>
      <c r="D39" s="12">
        <f>SUM(D34:D38)</f>
        <v>338560000</v>
      </c>
      <c r="E39" s="12">
        <f>SUM(B39:D39)</f>
        <v>917760000</v>
      </c>
    </row>
    <row r="40" spans="1:5" ht="15" customHeight="1" thickTop="1">
      <c r="A40" s="1" t="s">
        <v>36</v>
      </c>
    </row>
    <row r="43" spans="1:5" ht="15" customHeight="1">
      <c r="A43" s="26" t="s">
        <v>20</v>
      </c>
      <c r="B43" s="26"/>
      <c r="C43" s="26"/>
      <c r="D43" s="26"/>
      <c r="E43" s="26"/>
    </row>
    <row r="44" spans="1:5" ht="15" customHeight="1">
      <c r="A44" s="26" t="s">
        <v>12</v>
      </c>
      <c r="B44" s="26"/>
      <c r="C44" s="26"/>
      <c r="D44" s="26"/>
      <c r="E44" s="26"/>
    </row>
    <row r="45" spans="1:5" ht="15" customHeight="1">
      <c r="A45" s="26" t="s">
        <v>53</v>
      </c>
      <c r="B45" s="26"/>
      <c r="C45" s="26"/>
      <c r="D45" s="26"/>
      <c r="E45" s="26"/>
    </row>
    <row r="47" spans="1:5" ht="15" customHeight="1" thickBot="1">
      <c r="A47" s="2" t="s">
        <v>13</v>
      </c>
      <c r="B47" s="2" t="s">
        <v>38</v>
      </c>
      <c r="C47" s="2" t="s">
        <v>39</v>
      </c>
      <c r="D47" s="2" t="s">
        <v>40</v>
      </c>
      <c r="E47" s="2" t="s">
        <v>41</v>
      </c>
    </row>
    <row r="49" spans="1:5" ht="15" customHeight="1">
      <c r="A49" s="1" t="s">
        <v>71</v>
      </c>
      <c r="B49" s="11">
        <v>273400000</v>
      </c>
      <c r="C49" s="11">
        <v>305800000</v>
      </c>
      <c r="D49" s="11">
        <v>338560000</v>
      </c>
      <c r="E49" s="11">
        <f>SUM(B49:D49)</f>
        <v>917760000</v>
      </c>
    </row>
    <row r="50" spans="1:5" ht="15" customHeight="1">
      <c r="A50" s="1" t="s">
        <v>14</v>
      </c>
    </row>
    <row r="51" spans="1:5" ht="15" customHeight="1">
      <c r="A51" s="1" t="s">
        <v>15</v>
      </c>
    </row>
    <row r="52" spans="1:5" ht="15" customHeight="1">
      <c r="A52" s="1" t="s">
        <v>9</v>
      </c>
    </row>
    <row r="53" spans="1:5" ht="15" customHeight="1">
      <c r="A53" s="1" t="s">
        <v>10</v>
      </c>
    </row>
    <row r="54" spans="1:5" ht="15" customHeight="1" thickBot="1">
      <c r="A54" s="3" t="s">
        <v>18</v>
      </c>
      <c r="B54" s="21">
        <f>SUM(B49:B53)</f>
        <v>273400000</v>
      </c>
      <c r="C54" s="21">
        <f t="shared" ref="C54:E54" si="2">SUM(C49:C53)</f>
        <v>305800000</v>
      </c>
      <c r="D54" s="21">
        <f t="shared" si="2"/>
        <v>338560000</v>
      </c>
      <c r="E54" s="21">
        <f t="shared" si="2"/>
        <v>917760000</v>
      </c>
    </row>
    <row r="55" spans="1:5" ht="15" customHeight="1" thickTop="1">
      <c r="A55" s="1" t="s">
        <v>36</v>
      </c>
    </row>
    <row r="58" spans="1:5" ht="15" customHeight="1">
      <c r="A58" s="26" t="s">
        <v>26</v>
      </c>
      <c r="B58" s="26"/>
      <c r="C58" s="26"/>
      <c r="D58" s="26"/>
      <c r="E58" s="26"/>
    </row>
    <row r="59" spans="1:5" ht="15" customHeight="1">
      <c r="A59" s="26" t="s">
        <v>21</v>
      </c>
      <c r="B59" s="26"/>
      <c r="C59" s="26"/>
      <c r="D59" s="26"/>
      <c r="E59" s="26"/>
    </row>
    <row r="60" spans="1:5" ht="15" customHeight="1">
      <c r="A60" s="26" t="s">
        <v>53</v>
      </c>
      <c r="B60" s="26"/>
      <c r="C60" s="26"/>
      <c r="D60" s="26"/>
      <c r="E60" s="26"/>
    </row>
    <row r="62" spans="1:5" ht="15" customHeight="1" thickBot="1">
      <c r="A62" s="2" t="s">
        <v>13</v>
      </c>
      <c r="B62" s="2" t="s">
        <v>38</v>
      </c>
      <c r="C62" s="2" t="s">
        <v>39</v>
      </c>
      <c r="D62" s="2" t="s">
        <v>40</v>
      </c>
      <c r="E62" s="2" t="s">
        <v>41</v>
      </c>
    </row>
    <row r="64" spans="1:5" ht="15" customHeight="1">
      <c r="A64" s="1" t="s">
        <v>50</v>
      </c>
      <c r="B64" s="19">
        <f>'II Trimestre'!E68</f>
        <v>-352640000</v>
      </c>
      <c r="C64" s="19">
        <f>B68</f>
        <v>-626040000</v>
      </c>
      <c r="D64" s="19">
        <f>C68</f>
        <v>-308040000</v>
      </c>
      <c r="E64" s="19">
        <f>B64</f>
        <v>-352640000</v>
      </c>
    </row>
    <row r="65" spans="1:5" ht="15" customHeight="1">
      <c r="A65" s="1" t="s">
        <v>22</v>
      </c>
      <c r="B65" s="19">
        <v>0</v>
      </c>
      <c r="C65" s="19">
        <v>623800000</v>
      </c>
      <c r="D65" s="19">
        <v>0</v>
      </c>
      <c r="E65" s="19">
        <f>SUM(B65:D65)</f>
        <v>623800000</v>
      </c>
    </row>
    <row r="66" spans="1:5" ht="15" customHeight="1">
      <c r="A66" s="1" t="s">
        <v>23</v>
      </c>
      <c r="B66" s="19">
        <f>SUM(B64:B65)</f>
        <v>-352640000</v>
      </c>
      <c r="C66" s="19">
        <f t="shared" ref="C66:E66" si="3">SUM(C64:C65)</f>
        <v>-2240000</v>
      </c>
      <c r="D66" s="19">
        <f t="shared" si="3"/>
        <v>-308040000</v>
      </c>
      <c r="E66" s="19">
        <f t="shared" si="3"/>
        <v>271160000</v>
      </c>
    </row>
    <row r="67" spans="1:5" ht="15" customHeight="1">
      <c r="A67" s="1" t="s">
        <v>24</v>
      </c>
      <c r="B67" s="19">
        <f>B54</f>
        <v>273400000</v>
      </c>
      <c r="C67" s="19">
        <f t="shared" ref="C67:E67" si="4">C54</f>
        <v>305800000</v>
      </c>
      <c r="D67" s="19">
        <f t="shared" si="4"/>
        <v>338560000</v>
      </c>
      <c r="E67" s="19">
        <f t="shared" si="4"/>
        <v>917760000</v>
      </c>
    </row>
    <row r="68" spans="1:5" ht="15" customHeight="1">
      <c r="A68" s="1" t="s">
        <v>25</v>
      </c>
      <c r="B68" s="19">
        <f>B66-B67</f>
        <v>-626040000</v>
      </c>
      <c r="C68" s="19">
        <f t="shared" ref="C68:E68" si="5">C66-C67</f>
        <v>-308040000</v>
      </c>
      <c r="D68" s="19">
        <f t="shared" si="5"/>
        <v>-646600000</v>
      </c>
      <c r="E68" s="19">
        <f t="shared" si="5"/>
        <v>-646600000</v>
      </c>
    </row>
    <row r="69" spans="1:5" ht="15" customHeight="1" thickBot="1">
      <c r="A69" s="3"/>
      <c r="B69" s="3"/>
      <c r="C69" s="3"/>
      <c r="D69" s="3"/>
      <c r="E69" s="3"/>
    </row>
    <row r="70" spans="1:5" ht="15" customHeight="1" thickTop="1">
      <c r="A70" s="1" t="s">
        <v>70</v>
      </c>
    </row>
    <row r="71" spans="1:5" ht="15" customHeight="1">
      <c r="A71" s="1" t="s">
        <v>69</v>
      </c>
    </row>
  </sheetData>
  <mergeCells count="12">
    <mergeCell ref="A60:E60"/>
    <mergeCell ref="A1:F1"/>
    <mergeCell ref="A8:F8"/>
    <mergeCell ref="A9:F9"/>
    <mergeCell ref="A28:E28"/>
    <mergeCell ref="A29:E29"/>
    <mergeCell ref="A30:E30"/>
    <mergeCell ref="A43:E43"/>
    <mergeCell ref="A44:E44"/>
    <mergeCell ref="A45:E45"/>
    <mergeCell ref="A58:E58"/>
    <mergeCell ref="A59:E59"/>
  </mergeCells>
  <printOptions horizontalCentered="1" verticalCentered="1"/>
  <pageMargins left="0.70866141732283472" right="1.18" top="0.3" bottom="0.2" header="0.31496062992125984" footer="0.31496062992125984"/>
  <pageSetup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1"/>
  <sheetViews>
    <sheetView topLeftCell="A46" workbookViewId="0">
      <selection activeCell="C75" sqref="C75"/>
    </sheetView>
  </sheetViews>
  <sheetFormatPr baseColWidth="10" defaultColWidth="11.5703125" defaultRowHeight="15" customHeight="1"/>
  <cols>
    <col min="1" max="1" width="56.42578125" style="1" customWidth="1"/>
    <col min="2" max="3" width="17.5703125" style="1" bestFit="1" customWidth="1"/>
    <col min="4" max="4" width="15.85546875" style="1" bestFit="1" customWidth="1"/>
    <col min="5" max="5" width="16.85546875" style="1" bestFit="1" customWidth="1"/>
    <col min="6" max="16384" width="11.5703125" style="1"/>
  </cols>
  <sheetData>
    <row r="1" spans="1:6" ht="15" customHeight="1">
      <c r="A1" s="26" t="s">
        <v>27</v>
      </c>
      <c r="B1" s="26"/>
      <c r="C1" s="26"/>
      <c r="D1" s="26"/>
      <c r="E1" s="26"/>
      <c r="F1" s="26"/>
    </row>
    <row r="2" spans="1:6" s="8" customFormat="1" ht="15" customHeight="1">
      <c r="A2" s="5" t="s">
        <v>0</v>
      </c>
      <c r="B2" s="6" t="s">
        <v>29</v>
      </c>
      <c r="D2" s="7"/>
    </row>
    <row r="3" spans="1:6" s="8" customFormat="1" ht="15" customHeight="1">
      <c r="A3" s="5" t="s">
        <v>1</v>
      </c>
      <c r="B3" s="6" t="s">
        <v>28</v>
      </c>
      <c r="C3" s="9"/>
      <c r="D3" s="9"/>
    </row>
    <row r="4" spans="1:6" s="8" customFormat="1" ht="15" customHeight="1">
      <c r="A4" s="5" t="s">
        <v>16</v>
      </c>
      <c r="B4" s="8" t="s">
        <v>30</v>
      </c>
      <c r="C4" s="9"/>
      <c r="D4" s="9"/>
    </row>
    <row r="5" spans="1:6" s="8" customFormat="1" ht="15" customHeight="1">
      <c r="A5" s="5" t="s">
        <v>51</v>
      </c>
      <c r="B5" s="10" t="s">
        <v>58</v>
      </c>
    </row>
    <row r="6" spans="1:6" s="8" customFormat="1" ht="15" customHeight="1">
      <c r="A6" s="5"/>
      <c r="B6" s="5"/>
    </row>
    <row r="7" spans="1:6" ht="15" customHeight="1">
      <c r="A7" s="14"/>
      <c r="B7" s="14"/>
      <c r="C7" s="14"/>
      <c r="D7" s="14"/>
      <c r="E7" s="14"/>
      <c r="F7" s="14"/>
    </row>
    <row r="8" spans="1:6" ht="15" customHeight="1">
      <c r="A8" s="26" t="s">
        <v>11</v>
      </c>
      <c r="B8" s="26"/>
      <c r="C8" s="26"/>
      <c r="D8" s="26"/>
      <c r="E8" s="26"/>
      <c r="F8" s="26"/>
    </row>
    <row r="9" spans="1:6" ht="15" customHeight="1">
      <c r="A9" s="26" t="s">
        <v>17</v>
      </c>
      <c r="B9" s="26"/>
      <c r="C9" s="26"/>
      <c r="D9" s="26"/>
      <c r="E9" s="26"/>
      <c r="F9" s="26"/>
    </row>
    <row r="11" spans="1:6" ht="15" customHeight="1" thickBot="1">
      <c r="A11" s="2" t="s">
        <v>2</v>
      </c>
      <c r="B11" s="2" t="s">
        <v>3</v>
      </c>
      <c r="C11" s="2" t="s">
        <v>46</v>
      </c>
      <c r="D11" s="2" t="s">
        <v>47</v>
      </c>
      <c r="E11" s="2" t="s">
        <v>48</v>
      </c>
      <c r="F11" s="2" t="s">
        <v>49</v>
      </c>
    </row>
    <row r="13" spans="1:6" ht="15" customHeight="1">
      <c r="A13" s="4" t="s">
        <v>31</v>
      </c>
      <c r="B13" s="4" t="s">
        <v>8</v>
      </c>
      <c r="C13" s="15">
        <v>622</v>
      </c>
      <c r="D13" s="15">
        <v>11</v>
      </c>
      <c r="E13" s="15">
        <v>0</v>
      </c>
      <c r="F13" s="15">
        <f>SUM(C13:E13)</f>
        <v>633</v>
      </c>
    </row>
    <row r="14" spans="1:6" ht="15" customHeight="1">
      <c r="A14" s="4"/>
      <c r="B14" s="4" t="s">
        <v>35</v>
      </c>
      <c r="C14" s="15">
        <v>2036</v>
      </c>
      <c r="D14" s="15">
        <v>305</v>
      </c>
      <c r="E14" s="15">
        <v>105</v>
      </c>
      <c r="F14" s="15">
        <f t="shared" ref="F14:F20" si="0">+C14+D14+E14</f>
        <v>2446</v>
      </c>
    </row>
    <row r="15" spans="1:6" ht="15" customHeight="1">
      <c r="A15" s="4" t="s">
        <v>32</v>
      </c>
      <c r="B15" s="4" t="s">
        <v>8</v>
      </c>
      <c r="C15" s="15"/>
      <c r="D15" s="15"/>
      <c r="E15" s="15">
        <v>17</v>
      </c>
      <c r="F15" s="15">
        <f>+C15+D15+E15</f>
        <v>17</v>
      </c>
    </row>
    <row r="16" spans="1:6" ht="15" customHeight="1">
      <c r="A16" s="4"/>
      <c r="B16" s="4" t="s">
        <v>35</v>
      </c>
      <c r="C16" s="15">
        <v>121</v>
      </c>
      <c r="D16" s="15">
        <v>54</v>
      </c>
      <c r="E16" s="15">
        <v>17</v>
      </c>
      <c r="F16" s="15">
        <f>+C16+D16+E16</f>
        <v>192</v>
      </c>
    </row>
    <row r="17" spans="1:6" ht="15" customHeight="1">
      <c r="A17" s="4" t="s">
        <v>33</v>
      </c>
      <c r="B17" s="4" t="s">
        <v>8</v>
      </c>
      <c r="C17" s="15">
        <v>117</v>
      </c>
      <c r="D17" s="15">
        <v>0</v>
      </c>
      <c r="E17" s="15">
        <v>0</v>
      </c>
      <c r="F17" s="15">
        <f t="shared" si="0"/>
        <v>117</v>
      </c>
    </row>
    <row r="18" spans="1:6" ht="15" customHeight="1">
      <c r="A18" s="4"/>
      <c r="B18" s="4" t="s">
        <v>35</v>
      </c>
      <c r="C18" s="15">
        <v>304</v>
      </c>
      <c r="D18" s="15">
        <v>39</v>
      </c>
      <c r="E18" s="15"/>
      <c r="F18" s="15">
        <f t="shared" si="0"/>
        <v>343</v>
      </c>
    </row>
    <row r="19" spans="1:6" ht="15" customHeight="1">
      <c r="A19" s="4" t="s">
        <v>34</v>
      </c>
      <c r="B19" s="4" t="s">
        <v>8</v>
      </c>
      <c r="C19" s="15">
        <v>6</v>
      </c>
      <c r="D19" s="15">
        <v>0</v>
      </c>
      <c r="E19" s="15">
        <v>0</v>
      </c>
      <c r="F19" s="15">
        <f t="shared" si="0"/>
        <v>6</v>
      </c>
    </row>
    <row r="20" spans="1:6" ht="15" customHeight="1">
      <c r="A20" s="4"/>
      <c r="B20" s="4" t="s">
        <v>35</v>
      </c>
      <c r="C20" s="15">
        <v>14</v>
      </c>
      <c r="D20" s="15">
        <v>0</v>
      </c>
      <c r="E20" s="15">
        <v>0</v>
      </c>
      <c r="F20" s="15">
        <f t="shared" si="0"/>
        <v>14</v>
      </c>
    </row>
    <row r="21" spans="1:6" ht="15" customHeight="1">
      <c r="C21" s="13"/>
      <c r="D21" s="13"/>
      <c r="E21" s="13"/>
      <c r="F21" s="13"/>
    </row>
    <row r="22" spans="1:6" ht="15" customHeight="1" thickBot="1">
      <c r="A22" s="3" t="s">
        <v>18</v>
      </c>
      <c r="B22" s="3" t="s">
        <v>8</v>
      </c>
      <c r="C22" s="16">
        <f t="shared" ref="C22:F23" si="1">+C13+C15+C17+C19</f>
        <v>745</v>
      </c>
      <c r="D22" s="16">
        <f t="shared" si="1"/>
        <v>11</v>
      </c>
      <c r="E22" s="16">
        <f t="shared" si="1"/>
        <v>17</v>
      </c>
      <c r="F22" s="16">
        <f t="shared" si="1"/>
        <v>773</v>
      </c>
    </row>
    <row r="23" spans="1:6" ht="15" customHeight="1" thickTop="1" thickBot="1">
      <c r="A23" s="3" t="s">
        <v>18</v>
      </c>
      <c r="B23" s="3" t="s">
        <v>35</v>
      </c>
      <c r="C23" s="16">
        <f t="shared" si="1"/>
        <v>2475</v>
      </c>
      <c r="D23" s="16">
        <f t="shared" si="1"/>
        <v>398</v>
      </c>
      <c r="E23" s="16">
        <f t="shared" si="1"/>
        <v>122</v>
      </c>
      <c r="F23" s="16">
        <f t="shared" si="1"/>
        <v>2995</v>
      </c>
    </row>
    <row r="24" spans="1:6" ht="15" customHeight="1" thickTop="1">
      <c r="A24" s="1" t="s">
        <v>36</v>
      </c>
      <c r="F24" s="1" t="s">
        <v>37</v>
      </c>
    </row>
    <row r="25" spans="1:6" ht="15" customHeight="1">
      <c r="A25" s="1" t="s">
        <v>67</v>
      </c>
    </row>
    <row r="28" spans="1:6" ht="15" customHeight="1">
      <c r="A28" s="27" t="s">
        <v>19</v>
      </c>
      <c r="B28" s="27"/>
      <c r="C28" s="27"/>
      <c r="D28" s="27"/>
      <c r="E28" s="27"/>
    </row>
    <row r="29" spans="1:6" ht="15" customHeight="1">
      <c r="A29" s="26" t="s">
        <v>12</v>
      </c>
      <c r="B29" s="26"/>
      <c r="C29" s="26"/>
      <c r="D29" s="26"/>
      <c r="E29" s="26"/>
    </row>
    <row r="30" spans="1:6" ht="15" customHeight="1">
      <c r="A30" s="26" t="s">
        <v>53</v>
      </c>
      <c r="B30" s="26"/>
      <c r="C30" s="26"/>
      <c r="D30" s="26"/>
      <c r="E30" s="26"/>
    </row>
    <row r="32" spans="1:6" ht="15" customHeight="1" thickBot="1">
      <c r="A32" s="2" t="s">
        <v>2</v>
      </c>
      <c r="B32" s="2" t="s">
        <v>46</v>
      </c>
      <c r="C32" s="2" t="s">
        <v>47</v>
      </c>
      <c r="D32" s="2" t="s">
        <v>48</v>
      </c>
      <c r="E32" s="2" t="s">
        <v>49</v>
      </c>
    </row>
    <row r="34" spans="1:5" ht="15" customHeight="1">
      <c r="A34" s="4" t="s">
        <v>31</v>
      </c>
      <c r="B34" s="11">
        <v>325760000</v>
      </c>
      <c r="C34" s="11">
        <v>48800000</v>
      </c>
      <c r="D34" s="23">
        <v>16800000</v>
      </c>
      <c r="E34" s="11">
        <f>SUM(B34:D34)</f>
        <v>391360000</v>
      </c>
    </row>
    <row r="35" spans="1:5" ht="15" customHeight="1">
      <c r="A35" s="4" t="s">
        <v>32</v>
      </c>
      <c r="B35" s="11">
        <v>16240000</v>
      </c>
      <c r="C35" s="11">
        <v>8640000</v>
      </c>
      <c r="D35" s="11">
        <v>1360000</v>
      </c>
      <c r="E35" s="11">
        <f>SUM(B35:D35)</f>
        <v>26240000</v>
      </c>
    </row>
    <row r="36" spans="1:5" ht="15" customHeight="1">
      <c r="A36" s="4" t="s">
        <v>33</v>
      </c>
      <c r="B36" s="11">
        <v>42240000</v>
      </c>
      <c r="C36" s="11">
        <v>5640000</v>
      </c>
      <c r="D36" s="24"/>
      <c r="E36" s="11">
        <f>SUM(B36:D36)</f>
        <v>47880000</v>
      </c>
    </row>
    <row r="37" spans="1:5" ht="15" customHeight="1">
      <c r="A37" s="4" t="s">
        <v>34</v>
      </c>
      <c r="B37" s="11">
        <v>2240000</v>
      </c>
      <c r="C37" s="11"/>
      <c r="D37" s="23"/>
      <c r="E37" s="11">
        <f>SUM(B37:D37)</f>
        <v>2240000</v>
      </c>
    </row>
    <row r="38" spans="1:5" ht="15" customHeight="1">
      <c r="B38" s="19"/>
      <c r="C38" s="19"/>
      <c r="D38" s="19"/>
      <c r="E38" s="19"/>
    </row>
    <row r="39" spans="1:5" ht="15" customHeight="1" thickBot="1">
      <c r="A39" s="3" t="s">
        <v>18</v>
      </c>
      <c r="B39" s="12">
        <f>SUM(B34:B38)</f>
        <v>386480000</v>
      </c>
      <c r="C39" s="12">
        <f>SUM(C34:C38)</f>
        <v>63080000</v>
      </c>
      <c r="D39" s="12">
        <f>SUM(D34:D38)</f>
        <v>18160000</v>
      </c>
      <c r="E39" s="12">
        <f>SUM(B39:D39)</f>
        <v>467720000</v>
      </c>
    </row>
    <row r="40" spans="1:5" ht="15" customHeight="1" thickTop="1">
      <c r="A40" s="1" t="s">
        <v>36</v>
      </c>
    </row>
    <row r="43" spans="1:5" ht="15" customHeight="1">
      <c r="A43" s="26" t="s">
        <v>20</v>
      </c>
      <c r="B43" s="26"/>
      <c r="C43" s="26"/>
      <c r="D43" s="26"/>
      <c r="E43" s="26"/>
    </row>
    <row r="44" spans="1:5" ht="15" customHeight="1">
      <c r="A44" s="26" t="s">
        <v>12</v>
      </c>
      <c r="B44" s="26"/>
      <c r="C44" s="26"/>
      <c r="D44" s="26"/>
      <c r="E44" s="26"/>
    </row>
    <row r="45" spans="1:5" ht="15" customHeight="1">
      <c r="A45" s="26" t="s">
        <v>53</v>
      </c>
      <c r="B45" s="26"/>
      <c r="C45" s="26"/>
      <c r="D45" s="26"/>
      <c r="E45" s="26"/>
    </row>
    <row r="47" spans="1:5" ht="15" customHeight="1" thickBot="1">
      <c r="A47" s="2" t="s">
        <v>13</v>
      </c>
      <c r="B47" s="2" t="s">
        <v>46</v>
      </c>
      <c r="C47" s="2" t="s">
        <v>47</v>
      </c>
      <c r="D47" s="2" t="s">
        <v>48</v>
      </c>
      <c r="E47" s="2" t="s">
        <v>49</v>
      </c>
    </row>
    <row r="49" spans="1:5" ht="15" customHeight="1">
      <c r="A49" s="1" t="s">
        <v>71</v>
      </c>
      <c r="B49" s="11">
        <v>386480000</v>
      </c>
      <c r="C49" s="11">
        <v>63080000</v>
      </c>
      <c r="D49" s="11">
        <v>18160000</v>
      </c>
      <c r="E49" s="11">
        <f>SUM(B49:D49)</f>
        <v>467720000</v>
      </c>
    </row>
    <row r="50" spans="1:5" ht="15" customHeight="1">
      <c r="A50" s="1" t="s">
        <v>14</v>
      </c>
    </row>
    <row r="51" spans="1:5" ht="15" customHeight="1">
      <c r="A51" s="1" t="s">
        <v>15</v>
      </c>
    </row>
    <row r="52" spans="1:5" ht="15" customHeight="1">
      <c r="A52" s="1" t="s">
        <v>9</v>
      </c>
    </row>
    <row r="53" spans="1:5" ht="15" customHeight="1">
      <c r="A53" s="1" t="s">
        <v>10</v>
      </c>
    </row>
    <row r="54" spans="1:5" ht="15" customHeight="1" thickBot="1">
      <c r="A54" s="3" t="s">
        <v>18</v>
      </c>
      <c r="B54" s="21">
        <f>SUM(B49:B53)</f>
        <v>386480000</v>
      </c>
      <c r="C54" s="21">
        <f t="shared" ref="C54:E54" si="2">SUM(C49:C53)</f>
        <v>63080000</v>
      </c>
      <c r="D54" s="21">
        <f t="shared" si="2"/>
        <v>18160000</v>
      </c>
      <c r="E54" s="21">
        <f t="shared" si="2"/>
        <v>467720000</v>
      </c>
    </row>
    <row r="55" spans="1:5" ht="15" customHeight="1" thickTop="1">
      <c r="A55" s="1" t="s">
        <v>36</v>
      </c>
    </row>
    <row r="58" spans="1:5" ht="15" customHeight="1">
      <c r="A58" s="26" t="s">
        <v>26</v>
      </c>
      <c r="B58" s="26"/>
      <c r="C58" s="26"/>
      <c r="D58" s="26"/>
      <c r="E58" s="26"/>
    </row>
    <row r="59" spans="1:5" ht="15" customHeight="1">
      <c r="A59" s="26" t="s">
        <v>21</v>
      </c>
      <c r="B59" s="26"/>
      <c r="C59" s="26"/>
      <c r="D59" s="26"/>
      <c r="E59" s="26"/>
    </row>
    <row r="60" spans="1:5" ht="15" customHeight="1">
      <c r="A60" s="26" t="s">
        <v>53</v>
      </c>
      <c r="B60" s="26"/>
      <c r="C60" s="26"/>
      <c r="D60" s="26"/>
      <c r="E60" s="26"/>
    </row>
    <row r="62" spans="1:5" ht="15" customHeight="1" thickBot="1">
      <c r="A62" s="2" t="s">
        <v>13</v>
      </c>
      <c r="B62" s="2" t="s">
        <v>46</v>
      </c>
      <c r="C62" s="2" t="s">
        <v>47</v>
      </c>
      <c r="D62" s="2" t="s">
        <v>48</v>
      </c>
      <c r="E62" s="2" t="s">
        <v>49</v>
      </c>
    </row>
    <row r="64" spans="1:5" ht="15" customHeight="1">
      <c r="A64" s="1" t="s">
        <v>50</v>
      </c>
      <c r="B64" s="19">
        <f>'III Trimestre'!E68</f>
        <v>-646600000</v>
      </c>
      <c r="C64" s="19">
        <f>B68</f>
        <v>-1033080000</v>
      </c>
      <c r="D64" s="19">
        <f>C68</f>
        <v>-787800000</v>
      </c>
      <c r="E64" s="19">
        <f>B64</f>
        <v>-646600000</v>
      </c>
    </row>
    <row r="65" spans="1:5" ht="15" customHeight="1">
      <c r="A65" s="1" t="s">
        <v>22</v>
      </c>
      <c r="B65" s="19">
        <v>0</v>
      </c>
      <c r="C65" s="19">
        <v>308360000</v>
      </c>
      <c r="D65" s="19">
        <v>727280000</v>
      </c>
      <c r="E65" s="19">
        <f>SUM(B65:D65)</f>
        <v>1035640000</v>
      </c>
    </row>
    <row r="66" spans="1:5" ht="15" customHeight="1">
      <c r="A66" s="1" t="s">
        <v>23</v>
      </c>
      <c r="B66" s="19">
        <f>SUM(B64:B65)</f>
        <v>-646600000</v>
      </c>
      <c r="C66" s="19">
        <f t="shared" ref="C66:E66" si="3">SUM(C64:C65)</f>
        <v>-724720000</v>
      </c>
      <c r="D66" s="19">
        <f t="shared" si="3"/>
        <v>-60520000</v>
      </c>
      <c r="E66" s="19">
        <f t="shared" si="3"/>
        <v>389040000</v>
      </c>
    </row>
    <row r="67" spans="1:5" ht="15" customHeight="1">
      <c r="A67" s="1" t="s">
        <v>24</v>
      </c>
      <c r="B67" s="19">
        <f>B54</f>
        <v>386480000</v>
      </c>
      <c r="C67" s="19">
        <f t="shared" ref="C67:E67" si="4">C54</f>
        <v>63080000</v>
      </c>
      <c r="D67" s="19">
        <f t="shared" si="4"/>
        <v>18160000</v>
      </c>
      <c r="E67" s="19">
        <f t="shared" si="4"/>
        <v>467720000</v>
      </c>
    </row>
    <row r="68" spans="1:5" ht="15" customHeight="1">
      <c r="A68" s="1" t="s">
        <v>25</v>
      </c>
      <c r="B68" s="19">
        <f>+B66-B67</f>
        <v>-1033080000</v>
      </c>
      <c r="C68" s="19">
        <f t="shared" ref="C68:E68" si="5">+C66-C67</f>
        <v>-787800000</v>
      </c>
      <c r="D68" s="19">
        <f t="shared" si="5"/>
        <v>-78680000</v>
      </c>
      <c r="E68" s="19">
        <f t="shared" si="5"/>
        <v>-78680000</v>
      </c>
    </row>
    <row r="69" spans="1:5" ht="15" customHeight="1" thickBot="1">
      <c r="A69" s="3"/>
      <c r="B69" s="3"/>
      <c r="C69" s="3"/>
      <c r="D69" s="3"/>
      <c r="E69" s="3"/>
    </row>
    <row r="70" spans="1:5" ht="15" customHeight="1" thickTop="1">
      <c r="A70" s="1" t="s">
        <v>70</v>
      </c>
    </row>
    <row r="71" spans="1:5" ht="15" customHeight="1">
      <c r="A71" s="1" t="s">
        <v>69</v>
      </c>
    </row>
  </sheetData>
  <mergeCells count="12">
    <mergeCell ref="A60:E60"/>
    <mergeCell ref="A1:F1"/>
    <mergeCell ref="A8:F8"/>
    <mergeCell ref="A9:F9"/>
    <mergeCell ref="A28:E28"/>
    <mergeCell ref="A29:E29"/>
    <mergeCell ref="A30:E30"/>
    <mergeCell ref="A43:E43"/>
    <mergeCell ref="A44:E44"/>
    <mergeCell ref="A45:E45"/>
    <mergeCell ref="A58:E58"/>
    <mergeCell ref="A59:E59"/>
  </mergeCells>
  <printOptions horizontalCentered="1" verticalCentered="1"/>
  <pageMargins left="0.51181102362204722" right="1.1811023622047245" top="0.11811023622047245" bottom="0" header="0.31496062992125984" footer="0.31496062992125984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2"/>
  <sheetViews>
    <sheetView topLeftCell="A40" workbookViewId="0">
      <selection activeCell="A25" sqref="A25"/>
    </sheetView>
  </sheetViews>
  <sheetFormatPr baseColWidth="10" defaultColWidth="11.5703125" defaultRowHeight="15"/>
  <cols>
    <col min="1" max="1" width="58.5703125" style="1" customWidth="1"/>
    <col min="2" max="4" width="15.85546875" style="1" bestFit="1" customWidth="1"/>
    <col min="5" max="5" width="14.140625" style="1" bestFit="1" customWidth="1"/>
    <col min="6" max="16384" width="11.5703125" style="1"/>
  </cols>
  <sheetData>
    <row r="1" spans="1:6" ht="15" customHeight="1">
      <c r="A1" s="26" t="s">
        <v>27</v>
      </c>
      <c r="B1" s="26"/>
      <c r="C1" s="26"/>
      <c r="D1" s="26"/>
      <c r="E1" s="26"/>
      <c r="F1" s="26"/>
    </row>
    <row r="2" spans="1:6" s="8" customFormat="1" ht="15" customHeight="1">
      <c r="A2" s="5" t="s">
        <v>0</v>
      </c>
      <c r="B2" s="6" t="s">
        <v>29</v>
      </c>
      <c r="D2" s="7"/>
    </row>
    <row r="3" spans="1:6" s="8" customFormat="1" ht="15" customHeight="1">
      <c r="A3" s="5" t="s">
        <v>1</v>
      </c>
      <c r="B3" s="6" t="s">
        <v>28</v>
      </c>
      <c r="C3" s="9"/>
      <c r="D3" s="9"/>
    </row>
    <row r="4" spans="1:6" s="8" customFormat="1" ht="15" customHeight="1">
      <c r="A4" s="5" t="s">
        <v>16</v>
      </c>
      <c r="B4" s="8" t="s">
        <v>30</v>
      </c>
      <c r="C4" s="9"/>
      <c r="D4" s="9"/>
    </row>
    <row r="5" spans="1:6" s="8" customFormat="1" ht="15" customHeight="1">
      <c r="A5" s="5" t="s">
        <v>51</v>
      </c>
      <c r="B5" s="10" t="s">
        <v>61</v>
      </c>
    </row>
    <row r="6" spans="1:6" s="8" customFormat="1" ht="15" customHeight="1">
      <c r="A6" s="5"/>
      <c r="B6" s="5"/>
    </row>
    <row r="7" spans="1:6" ht="15" customHeight="1">
      <c r="A7" s="14"/>
      <c r="B7" s="14"/>
      <c r="C7" s="14"/>
      <c r="D7" s="14"/>
      <c r="E7" s="14"/>
      <c r="F7" s="14"/>
    </row>
    <row r="8" spans="1:6" ht="15" customHeight="1">
      <c r="A8" s="26" t="s">
        <v>11</v>
      </c>
      <c r="B8" s="26"/>
      <c r="C8" s="26"/>
      <c r="D8" s="26"/>
      <c r="E8" s="26"/>
      <c r="F8" s="26"/>
    </row>
    <row r="9" spans="1:6" ht="15" customHeight="1">
      <c r="A9" s="26" t="s">
        <v>17</v>
      </c>
      <c r="B9" s="26"/>
      <c r="C9" s="26"/>
      <c r="D9" s="26"/>
      <c r="E9" s="26"/>
      <c r="F9" s="26"/>
    </row>
    <row r="11" spans="1:6" ht="15" customHeight="1" thickBot="1">
      <c r="A11" s="2" t="s">
        <v>2</v>
      </c>
      <c r="B11" s="2" t="s">
        <v>3</v>
      </c>
      <c r="C11" s="2" t="s">
        <v>7</v>
      </c>
      <c r="D11" s="2" t="s">
        <v>45</v>
      </c>
      <c r="E11" s="2" t="s">
        <v>59</v>
      </c>
    </row>
    <row r="12" spans="1:6" ht="15" customHeight="1"/>
    <row r="13" spans="1:6" ht="15" customHeight="1">
      <c r="A13" s="4" t="s">
        <v>31</v>
      </c>
      <c r="B13" s="4" t="s">
        <v>8</v>
      </c>
      <c r="C13" s="15">
        <f>'I Trimestre'!F13</f>
        <v>46</v>
      </c>
      <c r="D13" s="15">
        <f>'II Trimestre'!F13</f>
        <v>1137</v>
      </c>
      <c r="E13" s="15">
        <f>SUM(C13:D13)</f>
        <v>1183</v>
      </c>
      <c r="F13" s="15"/>
    </row>
    <row r="14" spans="1:6" ht="15" customHeight="1">
      <c r="A14" s="4"/>
      <c r="B14" s="4" t="s">
        <v>35</v>
      </c>
      <c r="C14" s="15">
        <f>'I Trimestre'!F14</f>
        <v>46</v>
      </c>
      <c r="D14" s="15">
        <f>'II Trimestre'!F14</f>
        <v>1889</v>
      </c>
      <c r="E14" s="15">
        <f t="shared" ref="E14:E23" si="0">SUM(C14:D14)</f>
        <v>1935</v>
      </c>
      <c r="F14" s="15"/>
    </row>
    <row r="15" spans="1:6" ht="15" customHeight="1">
      <c r="A15" s="4" t="s">
        <v>32</v>
      </c>
      <c r="B15" s="4" t="s">
        <v>8</v>
      </c>
      <c r="C15" s="15">
        <f>'I Trimestre'!F15</f>
        <v>55</v>
      </c>
      <c r="D15" s="15">
        <f>'II Trimestre'!F15</f>
        <v>118</v>
      </c>
      <c r="E15" s="15">
        <f t="shared" si="0"/>
        <v>173</v>
      </c>
      <c r="F15" s="15"/>
    </row>
    <row r="16" spans="1:6" ht="15" customHeight="1">
      <c r="A16" s="4"/>
      <c r="B16" s="4" t="s">
        <v>35</v>
      </c>
      <c r="C16" s="15">
        <f>'I Trimestre'!F16</f>
        <v>55</v>
      </c>
      <c r="D16" s="15">
        <f>'II Trimestre'!F16</f>
        <v>239</v>
      </c>
      <c r="E16" s="15">
        <f t="shared" si="0"/>
        <v>294</v>
      </c>
      <c r="F16" s="15"/>
    </row>
    <row r="17" spans="1:6" ht="15" customHeight="1">
      <c r="A17" s="4" t="s">
        <v>33</v>
      </c>
      <c r="B17" s="4" t="s">
        <v>8</v>
      </c>
      <c r="C17" s="15">
        <f>'I Trimestre'!F17</f>
        <v>7</v>
      </c>
      <c r="D17" s="15">
        <f>'II Trimestre'!F17</f>
        <v>91</v>
      </c>
      <c r="E17" s="15">
        <f t="shared" si="0"/>
        <v>98</v>
      </c>
      <c r="F17" s="15"/>
    </row>
    <row r="18" spans="1:6" ht="15" customHeight="1">
      <c r="A18" s="4"/>
      <c r="B18" s="4" t="s">
        <v>35</v>
      </c>
      <c r="C18" s="15">
        <f>'I Trimestre'!F18</f>
        <v>7</v>
      </c>
      <c r="D18" s="15">
        <f>'II Trimestre'!F18</f>
        <v>182</v>
      </c>
      <c r="E18" s="15">
        <f t="shared" si="0"/>
        <v>189</v>
      </c>
      <c r="F18" s="15"/>
    </row>
    <row r="19" spans="1:6" ht="15" customHeight="1">
      <c r="A19" s="4" t="s">
        <v>34</v>
      </c>
      <c r="B19" s="4" t="s">
        <v>8</v>
      </c>
      <c r="C19" s="15">
        <f>'I Trimestre'!F19</f>
        <v>452</v>
      </c>
      <c r="D19" s="15">
        <f>'II Trimestre'!F19</f>
        <v>94</v>
      </c>
      <c r="E19" s="15">
        <f t="shared" si="0"/>
        <v>546</v>
      </c>
      <c r="F19" s="15"/>
    </row>
    <row r="20" spans="1:6" ht="15" customHeight="1">
      <c r="A20" s="4"/>
      <c r="B20" s="4" t="s">
        <v>35</v>
      </c>
      <c r="C20" s="15">
        <f>'I Trimestre'!F20</f>
        <v>1049</v>
      </c>
      <c r="D20" s="15">
        <f>'II Trimestre'!F20</f>
        <v>381</v>
      </c>
      <c r="E20" s="15">
        <f t="shared" si="0"/>
        <v>1430</v>
      </c>
      <c r="F20" s="15"/>
    </row>
    <row r="21" spans="1:6">
      <c r="C21" s="13"/>
      <c r="D21" s="13"/>
      <c r="E21" s="13">
        <f t="shared" si="0"/>
        <v>0</v>
      </c>
      <c r="F21" s="13"/>
    </row>
    <row r="22" spans="1:6" ht="15" customHeight="1" thickBot="1">
      <c r="A22" s="3" t="s">
        <v>18</v>
      </c>
      <c r="B22" s="3" t="s">
        <v>8</v>
      </c>
      <c r="C22" s="16">
        <f>'I Trimestre'!F22</f>
        <v>560</v>
      </c>
      <c r="D22" s="16">
        <f>'II Trimestre'!F22</f>
        <v>1440</v>
      </c>
      <c r="E22" s="16">
        <f t="shared" si="0"/>
        <v>2000</v>
      </c>
      <c r="F22" s="18"/>
    </row>
    <row r="23" spans="1:6" ht="15" customHeight="1" thickTop="1" thickBot="1">
      <c r="A23" s="3" t="s">
        <v>18</v>
      </c>
      <c r="B23" s="3" t="s">
        <v>35</v>
      </c>
      <c r="C23" s="16">
        <f>'I Trimestre'!F23</f>
        <v>1157</v>
      </c>
      <c r="D23" s="16">
        <f>'II Trimestre'!F23</f>
        <v>2691</v>
      </c>
      <c r="E23" s="16">
        <f t="shared" si="0"/>
        <v>3848</v>
      </c>
      <c r="F23" s="18"/>
    </row>
    <row r="24" spans="1:6" ht="15" customHeight="1" thickTop="1">
      <c r="A24" s="1" t="s">
        <v>36</v>
      </c>
      <c r="F24" s="1" t="s">
        <v>37</v>
      </c>
    </row>
    <row r="25" spans="1:6" ht="15" customHeight="1">
      <c r="A25" s="1" t="s">
        <v>67</v>
      </c>
    </row>
    <row r="26" spans="1:6" ht="15" customHeight="1"/>
    <row r="27" spans="1:6" ht="15" customHeight="1"/>
    <row r="28" spans="1:6" ht="15" customHeight="1">
      <c r="A28" s="27" t="s">
        <v>19</v>
      </c>
      <c r="B28" s="27"/>
      <c r="C28" s="27"/>
      <c r="D28" s="27"/>
      <c r="E28" s="27"/>
    </row>
    <row r="29" spans="1:6" ht="15" customHeight="1">
      <c r="A29" s="26" t="s">
        <v>12</v>
      </c>
      <c r="B29" s="26"/>
      <c r="C29" s="26"/>
      <c r="D29" s="26"/>
      <c r="E29" s="26"/>
    </row>
    <row r="30" spans="1:6" ht="15" customHeight="1">
      <c r="A30" s="26" t="s">
        <v>53</v>
      </c>
      <c r="B30" s="26"/>
      <c r="C30" s="26"/>
      <c r="D30" s="26"/>
      <c r="E30" s="26"/>
    </row>
    <row r="31" spans="1:6" ht="15" customHeight="1"/>
    <row r="32" spans="1:6" ht="15" customHeight="1" thickBot="1">
      <c r="A32" s="2" t="s">
        <v>2</v>
      </c>
      <c r="B32" s="2" t="s">
        <v>60</v>
      </c>
      <c r="C32" s="2" t="s">
        <v>45</v>
      </c>
      <c r="D32" s="2" t="s">
        <v>59</v>
      </c>
    </row>
    <row r="33" spans="1:5" ht="15" customHeight="1"/>
    <row r="34" spans="1:5" ht="15" customHeight="1">
      <c r="A34" s="4" t="s">
        <v>31</v>
      </c>
      <c r="B34" s="11">
        <f>'I Trimestre'!E34</f>
        <v>7360000</v>
      </c>
      <c r="C34" s="11">
        <f>'II Trimestre'!E34</f>
        <v>302240000</v>
      </c>
      <c r="D34" s="23">
        <f>SUM(B34:C34)</f>
        <v>309600000</v>
      </c>
    </row>
    <row r="35" spans="1:5" ht="15" customHeight="1">
      <c r="A35" s="4" t="s">
        <v>32</v>
      </c>
      <c r="B35" s="11">
        <f>'I Trimestre'!E35</f>
        <v>8800000</v>
      </c>
      <c r="C35" s="11">
        <f>'II Trimestre'!E35</f>
        <v>36720000</v>
      </c>
      <c r="D35" s="23">
        <f t="shared" ref="D35:D39" si="1">SUM(B35:C35)</f>
        <v>45520000</v>
      </c>
    </row>
    <row r="36" spans="1:5" ht="15" customHeight="1">
      <c r="A36" s="4" t="s">
        <v>33</v>
      </c>
      <c r="B36" s="11">
        <f>'I Trimestre'!E36</f>
        <v>840000</v>
      </c>
      <c r="C36" s="11">
        <f>'II Trimestre'!E36</f>
        <v>25640000</v>
      </c>
      <c r="D36" s="23">
        <f t="shared" si="1"/>
        <v>26480000</v>
      </c>
    </row>
    <row r="37" spans="1:5" ht="15" customHeight="1">
      <c r="A37" s="4" t="s">
        <v>34</v>
      </c>
      <c r="B37" s="11">
        <f>'I Trimestre'!E37</f>
        <v>167840000</v>
      </c>
      <c r="C37" s="11">
        <f>'II Trimestre'!E37</f>
        <v>60960000</v>
      </c>
      <c r="D37" s="23">
        <f t="shared" si="1"/>
        <v>228800000</v>
      </c>
    </row>
    <row r="38" spans="1:5" ht="15" customHeight="1">
      <c r="B38" s="11"/>
      <c r="C38" s="11"/>
      <c r="D38" s="23"/>
    </row>
    <row r="39" spans="1:5" ht="15" customHeight="1" thickBot="1">
      <c r="A39" s="3" t="s">
        <v>18</v>
      </c>
      <c r="B39" s="12">
        <f>'I Trimestre'!E39</f>
        <v>184840000</v>
      </c>
      <c r="C39" s="12">
        <f>'II Trimestre'!E39</f>
        <v>425560000</v>
      </c>
      <c r="D39" s="12">
        <f t="shared" si="1"/>
        <v>610400000</v>
      </c>
    </row>
    <row r="40" spans="1:5" ht="15" customHeight="1" thickTop="1">
      <c r="A40" s="1" t="s">
        <v>36</v>
      </c>
    </row>
    <row r="41" spans="1:5" ht="15" customHeight="1"/>
    <row r="42" spans="1:5" ht="15" customHeight="1"/>
    <row r="43" spans="1:5" ht="15" customHeight="1">
      <c r="A43" s="26" t="s">
        <v>20</v>
      </c>
      <c r="B43" s="26"/>
      <c r="C43" s="26"/>
      <c r="D43" s="26"/>
      <c r="E43" s="26"/>
    </row>
    <row r="44" spans="1:5" ht="15" customHeight="1">
      <c r="A44" s="26" t="s">
        <v>12</v>
      </c>
      <c r="B44" s="26"/>
      <c r="C44" s="26"/>
      <c r="D44" s="26"/>
      <c r="E44" s="26"/>
    </row>
    <row r="45" spans="1:5" ht="15" customHeight="1">
      <c r="A45" s="26" t="s">
        <v>53</v>
      </c>
      <c r="B45" s="26"/>
      <c r="C45" s="26"/>
      <c r="D45" s="26"/>
      <c r="E45" s="26"/>
    </row>
    <row r="46" spans="1:5" ht="15" customHeight="1"/>
    <row r="47" spans="1:5" ht="15" customHeight="1" thickBot="1">
      <c r="A47" s="2" t="s">
        <v>13</v>
      </c>
      <c r="B47" s="2" t="s">
        <v>60</v>
      </c>
      <c r="C47" s="2" t="s">
        <v>45</v>
      </c>
      <c r="D47" s="2" t="s">
        <v>59</v>
      </c>
    </row>
    <row r="48" spans="1:5" ht="15" customHeight="1"/>
    <row r="49" spans="1:5" ht="15" customHeight="1">
      <c r="A49" s="1" t="s">
        <v>71</v>
      </c>
      <c r="B49" s="11">
        <f>'I Trimestre'!E49</f>
        <v>184840000</v>
      </c>
      <c r="C49" s="11">
        <f>'II Trimestre'!E49</f>
        <v>425560000</v>
      </c>
      <c r="D49" s="11">
        <f>SUM(B49:C49)</f>
        <v>610400000</v>
      </c>
    </row>
    <row r="50" spans="1:5" ht="15" customHeight="1">
      <c r="A50" s="1" t="s">
        <v>14</v>
      </c>
    </row>
    <row r="51" spans="1:5" ht="15" customHeight="1">
      <c r="A51" s="1" t="s">
        <v>15</v>
      </c>
    </row>
    <row r="52" spans="1:5" ht="15" customHeight="1">
      <c r="A52" s="1" t="s">
        <v>9</v>
      </c>
    </row>
    <row r="53" spans="1:5" ht="15" customHeight="1">
      <c r="A53" s="1" t="s">
        <v>10</v>
      </c>
    </row>
    <row r="54" spans="1:5" ht="15" customHeight="1" thickBot="1">
      <c r="A54" s="3" t="s">
        <v>18</v>
      </c>
      <c r="B54" s="21">
        <f>SUM(B49:B53)</f>
        <v>184840000</v>
      </c>
      <c r="C54" s="21">
        <f t="shared" ref="C54:D54" si="2">SUM(C49:C53)</f>
        <v>425560000</v>
      </c>
      <c r="D54" s="21">
        <f t="shared" si="2"/>
        <v>610400000</v>
      </c>
    </row>
    <row r="55" spans="1:5" ht="15" customHeight="1" thickTop="1">
      <c r="A55" s="1" t="s">
        <v>36</v>
      </c>
    </row>
    <row r="56" spans="1:5" ht="15" customHeight="1"/>
    <row r="57" spans="1:5" ht="15" customHeight="1"/>
    <row r="58" spans="1:5" ht="15" customHeight="1">
      <c r="A58" s="26" t="s">
        <v>26</v>
      </c>
      <c r="B58" s="26"/>
      <c r="C58" s="26"/>
      <c r="D58" s="26"/>
      <c r="E58" s="26"/>
    </row>
    <row r="59" spans="1:5" ht="15" customHeight="1">
      <c r="A59" s="26" t="s">
        <v>21</v>
      </c>
      <c r="B59" s="26"/>
      <c r="C59" s="26"/>
      <c r="D59" s="26"/>
      <c r="E59" s="26"/>
    </row>
    <row r="60" spans="1:5" ht="15" customHeight="1">
      <c r="A60" s="26" t="s">
        <v>53</v>
      </c>
      <c r="B60" s="26"/>
      <c r="C60" s="26"/>
      <c r="D60" s="26"/>
      <c r="E60" s="26"/>
    </row>
    <row r="61" spans="1:5" ht="15" customHeight="1"/>
    <row r="62" spans="1:5" ht="15" customHeight="1" thickBot="1">
      <c r="A62" s="2" t="s">
        <v>13</v>
      </c>
      <c r="B62" s="2" t="s">
        <v>7</v>
      </c>
      <c r="C62" s="2" t="s">
        <v>45</v>
      </c>
      <c r="D62" s="2" t="s">
        <v>59</v>
      </c>
    </row>
    <row r="63" spans="1:5" ht="15" customHeight="1"/>
    <row r="64" spans="1:5" ht="15" customHeight="1">
      <c r="A64" s="1" t="s">
        <v>50</v>
      </c>
      <c r="B64" s="19">
        <f>'I Trimestre'!E64</f>
        <v>0</v>
      </c>
      <c r="C64" s="19">
        <f>'II Trimestre'!E64</f>
        <v>-184840000</v>
      </c>
      <c r="D64" s="19">
        <f>B64</f>
        <v>0</v>
      </c>
    </row>
    <row r="65" spans="1:4" ht="15" customHeight="1">
      <c r="A65" s="1" t="s">
        <v>22</v>
      </c>
      <c r="B65" s="19">
        <f>'I Trimestre'!E65</f>
        <v>0</v>
      </c>
      <c r="C65" s="19">
        <f>'II Trimestre'!E65</f>
        <v>257760000</v>
      </c>
      <c r="D65" s="19">
        <f>SUM(B65:C65)</f>
        <v>257760000</v>
      </c>
    </row>
    <row r="66" spans="1:4" ht="15" customHeight="1">
      <c r="A66" s="1" t="s">
        <v>23</v>
      </c>
      <c r="B66" s="19">
        <f>'I Trimestre'!E66</f>
        <v>0</v>
      </c>
      <c r="C66" s="19">
        <f>'II Trimestre'!E66</f>
        <v>72920000</v>
      </c>
      <c r="D66" s="19">
        <f>SUM(D64:D65)</f>
        <v>257760000</v>
      </c>
    </row>
    <row r="67" spans="1:4" ht="15" customHeight="1">
      <c r="A67" s="1" t="s">
        <v>24</v>
      </c>
      <c r="B67" s="19">
        <f>'I Trimestre'!E67</f>
        <v>184840000</v>
      </c>
      <c r="C67" s="19">
        <f>'II Trimestre'!E67</f>
        <v>425560000</v>
      </c>
      <c r="D67" s="19">
        <f>SUM(B67:C67)</f>
        <v>610400000</v>
      </c>
    </row>
    <row r="68" spans="1:4" ht="15" customHeight="1">
      <c r="A68" s="1" t="s">
        <v>25</v>
      </c>
      <c r="B68" s="19">
        <f>'I Trimestre'!E68</f>
        <v>-184840000</v>
      </c>
      <c r="C68" s="19">
        <f>'II Trimestre'!E68</f>
        <v>-352640000</v>
      </c>
      <c r="D68" s="19">
        <f>D66-D67</f>
        <v>-352640000</v>
      </c>
    </row>
    <row r="69" spans="1:4" ht="15" customHeight="1" thickBot="1">
      <c r="A69" s="3"/>
      <c r="B69" s="3"/>
      <c r="C69" s="3"/>
      <c r="D69" s="3"/>
    </row>
    <row r="70" spans="1:4" ht="15" customHeight="1" thickTop="1">
      <c r="A70" s="1" t="s">
        <v>70</v>
      </c>
    </row>
    <row r="71" spans="1:4" ht="15" customHeight="1">
      <c r="A71" s="1" t="s">
        <v>69</v>
      </c>
    </row>
    <row r="72" spans="1:4" ht="15" customHeight="1"/>
    <row r="73" spans="1:4" ht="15" customHeight="1"/>
    <row r="74" spans="1:4" ht="15" customHeight="1"/>
    <row r="75" spans="1:4" ht="15" customHeight="1"/>
    <row r="76" spans="1:4" ht="15" customHeight="1"/>
    <row r="77" spans="1:4" ht="15" customHeight="1"/>
    <row r="78" spans="1:4" ht="15" customHeight="1"/>
    <row r="79" spans="1:4" ht="15" customHeight="1"/>
    <row r="80" spans="1:4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mergeCells count="12">
    <mergeCell ref="A60:E60"/>
    <mergeCell ref="A1:F1"/>
    <mergeCell ref="A8:F8"/>
    <mergeCell ref="A9:F9"/>
    <mergeCell ref="A28:E28"/>
    <mergeCell ref="A29:E29"/>
    <mergeCell ref="A30:E30"/>
    <mergeCell ref="A43:E43"/>
    <mergeCell ref="A44:E44"/>
    <mergeCell ref="A45:E45"/>
    <mergeCell ref="A58:E58"/>
    <mergeCell ref="A59:E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2"/>
  <sheetViews>
    <sheetView workbookViewId="0">
      <selection activeCell="C73" sqref="C73"/>
    </sheetView>
  </sheetViews>
  <sheetFormatPr baseColWidth="10" defaultColWidth="11.5703125" defaultRowHeight="15"/>
  <cols>
    <col min="1" max="1" width="58.85546875" style="1" customWidth="1"/>
    <col min="2" max="4" width="15.85546875" style="1" bestFit="1" customWidth="1"/>
    <col min="5" max="5" width="17" style="1" bestFit="1" customWidth="1"/>
    <col min="6" max="16384" width="11.5703125" style="1"/>
  </cols>
  <sheetData>
    <row r="1" spans="1:6" ht="15" customHeight="1">
      <c r="A1" s="26" t="s">
        <v>27</v>
      </c>
      <c r="B1" s="26"/>
      <c r="C1" s="26"/>
      <c r="D1" s="26"/>
      <c r="E1" s="26"/>
      <c r="F1" s="26"/>
    </row>
    <row r="2" spans="1:6" s="8" customFormat="1" ht="15" customHeight="1">
      <c r="A2" s="5" t="s">
        <v>0</v>
      </c>
      <c r="B2" s="6" t="s">
        <v>29</v>
      </c>
      <c r="D2" s="7"/>
    </row>
    <row r="3" spans="1:6" s="8" customFormat="1" ht="15" customHeight="1">
      <c r="A3" s="5" t="s">
        <v>1</v>
      </c>
      <c r="B3" s="6" t="s">
        <v>28</v>
      </c>
      <c r="C3" s="9"/>
      <c r="D3" s="9"/>
    </row>
    <row r="4" spans="1:6" s="8" customFormat="1" ht="15" customHeight="1">
      <c r="A4" s="5" t="s">
        <v>16</v>
      </c>
      <c r="B4" s="8" t="s">
        <v>30</v>
      </c>
      <c r="C4" s="9"/>
      <c r="D4" s="9"/>
    </row>
    <row r="5" spans="1:6" s="8" customFormat="1" ht="15" customHeight="1">
      <c r="A5" s="5" t="s">
        <v>51</v>
      </c>
      <c r="B5" s="10" t="s">
        <v>62</v>
      </c>
    </row>
    <row r="6" spans="1:6" s="8" customFormat="1" ht="15" customHeight="1">
      <c r="A6" s="5"/>
      <c r="B6" s="5"/>
    </row>
    <row r="7" spans="1:6" ht="15" customHeight="1">
      <c r="A7" s="14"/>
      <c r="B7" s="14"/>
      <c r="C7" s="14"/>
      <c r="D7" s="14"/>
      <c r="E7" s="14"/>
      <c r="F7" s="14"/>
    </row>
    <row r="8" spans="1:6" ht="15" customHeight="1">
      <c r="A8" s="26" t="s">
        <v>11</v>
      </c>
      <c r="B8" s="26"/>
      <c r="C8" s="26"/>
      <c r="D8" s="26"/>
      <c r="E8" s="26"/>
      <c r="F8" s="26"/>
    </row>
    <row r="9" spans="1:6" ht="15" customHeight="1">
      <c r="A9" s="26" t="s">
        <v>17</v>
      </c>
      <c r="B9" s="26"/>
      <c r="C9" s="26"/>
      <c r="D9" s="26"/>
      <c r="E9" s="26"/>
      <c r="F9" s="26"/>
    </row>
    <row r="11" spans="1:6" ht="15" customHeight="1" thickBot="1">
      <c r="A11" s="2" t="s">
        <v>2</v>
      </c>
      <c r="B11" s="2" t="s">
        <v>3</v>
      </c>
      <c r="C11" s="2" t="s">
        <v>7</v>
      </c>
      <c r="D11" s="2" t="s">
        <v>64</v>
      </c>
      <c r="E11" s="2" t="s">
        <v>41</v>
      </c>
      <c r="F11" s="2" t="s">
        <v>65</v>
      </c>
    </row>
    <row r="12" spans="1:6" ht="15" customHeight="1"/>
    <row r="13" spans="1:6" ht="15" customHeight="1">
      <c r="A13" s="4" t="s">
        <v>31</v>
      </c>
      <c r="B13" s="4" t="s">
        <v>8</v>
      </c>
      <c r="C13" s="15">
        <f>'I Trimestre'!F13</f>
        <v>46</v>
      </c>
      <c r="D13" s="15">
        <f>'II Trimestre'!F13</f>
        <v>1137</v>
      </c>
      <c r="E13" s="15">
        <f>'III Trimestre'!F13</f>
        <v>2029</v>
      </c>
      <c r="F13" s="15">
        <f>SUM(C13:E13)</f>
        <v>3212</v>
      </c>
    </row>
    <row r="14" spans="1:6" ht="15" customHeight="1">
      <c r="A14" s="4"/>
      <c r="B14" s="4" t="s">
        <v>35</v>
      </c>
      <c r="C14" s="15">
        <f>'I Trimestre'!F14</f>
        <v>46</v>
      </c>
      <c r="D14" s="15">
        <f>'II Trimestre'!F14</f>
        <v>1889</v>
      </c>
      <c r="E14" s="15">
        <f>'III Trimestre'!F14</f>
        <v>4767</v>
      </c>
      <c r="F14" s="15">
        <f t="shared" ref="F14:F23" si="0">SUM(C14:E14)</f>
        <v>6702</v>
      </c>
    </row>
    <row r="15" spans="1:6" ht="15" customHeight="1">
      <c r="A15" s="4" t="s">
        <v>32</v>
      </c>
      <c r="B15" s="4" t="s">
        <v>8</v>
      </c>
      <c r="C15" s="15">
        <f>'I Trimestre'!F15</f>
        <v>55</v>
      </c>
      <c r="D15" s="15">
        <f>'II Trimestre'!F15</f>
        <v>118</v>
      </c>
      <c r="E15" s="15">
        <f>'III Trimestre'!F15</f>
        <v>167</v>
      </c>
      <c r="F15" s="15">
        <f t="shared" si="0"/>
        <v>340</v>
      </c>
    </row>
    <row r="16" spans="1:6" ht="15" customHeight="1">
      <c r="A16" s="4"/>
      <c r="B16" s="4" t="s">
        <v>35</v>
      </c>
      <c r="C16" s="15">
        <f>'I Trimestre'!F16</f>
        <v>55</v>
      </c>
      <c r="D16" s="15">
        <f>'II Trimestre'!F16</f>
        <v>239</v>
      </c>
      <c r="E16" s="15">
        <f>'III Trimestre'!F16</f>
        <v>379</v>
      </c>
      <c r="F16" s="15">
        <f t="shared" si="0"/>
        <v>673</v>
      </c>
    </row>
    <row r="17" spans="1:6" ht="15" customHeight="1">
      <c r="A17" s="4" t="s">
        <v>33</v>
      </c>
      <c r="B17" s="4" t="s">
        <v>8</v>
      </c>
      <c r="C17" s="15">
        <f>'I Trimestre'!F17</f>
        <v>7</v>
      </c>
      <c r="D17" s="15">
        <f>'II Trimestre'!F17</f>
        <v>91</v>
      </c>
      <c r="E17" s="15">
        <f>'III Trimestre'!F17</f>
        <v>251</v>
      </c>
      <c r="F17" s="15">
        <f t="shared" si="0"/>
        <v>349</v>
      </c>
    </row>
    <row r="18" spans="1:6" ht="15" customHeight="1">
      <c r="A18" s="4"/>
      <c r="B18" s="4" t="s">
        <v>35</v>
      </c>
      <c r="C18" s="15">
        <f>'I Trimestre'!F18</f>
        <v>7</v>
      </c>
      <c r="D18" s="15">
        <f>'II Trimestre'!F18</f>
        <v>182</v>
      </c>
      <c r="E18" s="15">
        <f>'III Trimestre'!F18</f>
        <v>540</v>
      </c>
      <c r="F18" s="15">
        <f t="shared" si="0"/>
        <v>729</v>
      </c>
    </row>
    <row r="19" spans="1:6" ht="15" customHeight="1">
      <c r="A19" s="4" t="s">
        <v>34</v>
      </c>
      <c r="B19" s="4" t="s">
        <v>8</v>
      </c>
      <c r="C19" s="15">
        <f>'I Trimestre'!F19</f>
        <v>452</v>
      </c>
      <c r="D19" s="15">
        <f>'II Trimestre'!F19</f>
        <v>94</v>
      </c>
      <c r="E19" s="15">
        <f>'III Trimestre'!F19</f>
        <v>15</v>
      </c>
      <c r="F19" s="15">
        <f t="shared" si="0"/>
        <v>561</v>
      </c>
    </row>
    <row r="20" spans="1:6" ht="15" customHeight="1">
      <c r="A20" s="4"/>
      <c r="B20" s="4" t="s">
        <v>35</v>
      </c>
      <c r="C20" s="15">
        <f>'I Trimestre'!F20</f>
        <v>1049</v>
      </c>
      <c r="D20" s="15">
        <f>'II Trimestre'!F20</f>
        <v>381</v>
      </c>
      <c r="E20" s="15">
        <f>'III Trimestre'!F20</f>
        <v>131</v>
      </c>
      <c r="F20" s="15">
        <f t="shared" si="0"/>
        <v>1561</v>
      </c>
    </row>
    <row r="21" spans="1:6">
      <c r="C21" s="13"/>
      <c r="D21" s="13"/>
      <c r="E21" s="13"/>
      <c r="F21" s="13"/>
    </row>
    <row r="22" spans="1:6" ht="15" customHeight="1" thickBot="1">
      <c r="A22" s="3" t="s">
        <v>18</v>
      </c>
      <c r="B22" s="3" t="s">
        <v>8</v>
      </c>
      <c r="C22" s="16">
        <f>'I Trimestre'!F22</f>
        <v>560</v>
      </c>
      <c r="D22" s="16">
        <f>'II Trimestre'!F22</f>
        <v>1440</v>
      </c>
      <c r="E22" s="16">
        <f>'III Trimestre'!F22</f>
        <v>2462</v>
      </c>
      <c r="F22" s="16">
        <f t="shared" si="0"/>
        <v>4462</v>
      </c>
    </row>
    <row r="23" spans="1:6" ht="15" customHeight="1" thickTop="1" thickBot="1">
      <c r="A23" s="3" t="s">
        <v>18</v>
      </c>
      <c r="B23" s="3" t="s">
        <v>35</v>
      </c>
      <c r="C23" s="16">
        <f>'I Trimestre'!F23</f>
        <v>1157</v>
      </c>
      <c r="D23" s="16">
        <f>'II Trimestre'!F23</f>
        <v>2691</v>
      </c>
      <c r="E23" s="16">
        <f>'III Trimestre'!F23</f>
        <v>5817</v>
      </c>
      <c r="F23" s="16">
        <f t="shared" si="0"/>
        <v>9665</v>
      </c>
    </row>
    <row r="24" spans="1:6" ht="15" customHeight="1" thickTop="1">
      <c r="A24" s="1" t="s">
        <v>36</v>
      </c>
      <c r="F24" s="1" t="s">
        <v>37</v>
      </c>
    </row>
    <row r="25" spans="1:6" ht="15" customHeight="1">
      <c r="A25" s="1" t="s">
        <v>67</v>
      </c>
    </row>
    <row r="26" spans="1:6" ht="15" customHeight="1"/>
    <row r="27" spans="1:6" ht="15" customHeight="1"/>
    <row r="28" spans="1:6" ht="15" customHeight="1">
      <c r="A28" s="27" t="s">
        <v>19</v>
      </c>
      <c r="B28" s="27"/>
      <c r="C28" s="27"/>
      <c r="D28" s="27"/>
      <c r="E28" s="27"/>
    </row>
    <row r="29" spans="1:6" ht="15" customHeight="1">
      <c r="A29" s="26" t="s">
        <v>12</v>
      </c>
      <c r="B29" s="26"/>
      <c r="C29" s="26"/>
      <c r="D29" s="26"/>
      <c r="E29" s="26"/>
    </row>
    <row r="30" spans="1:6" ht="15" customHeight="1">
      <c r="A30" s="26" t="s">
        <v>53</v>
      </c>
      <c r="B30" s="26"/>
      <c r="C30" s="26"/>
      <c r="D30" s="26"/>
      <c r="E30" s="26"/>
    </row>
    <row r="31" spans="1:6" ht="15" customHeight="1"/>
    <row r="32" spans="1:6" ht="15" customHeight="1" thickBot="1">
      <c r="A32" s="2" t="s">
        <v>2</v>
      </c>
      <c r="B32" s="2" t="s">
        <v>7</v>
      </c>
      <c r="C32" s="2" t="s">
        <v>45</v>
      </c>
      <c r="D32" s="2" t="s">
        <v>41</v>
      </c>
      <c r="E32" s="2" t="s">
        <v>65</v>
      </c>
    </row>
    <row r="33" spans="1:5" ht="15" customHeight="1"/>
    <row r="34" spans="1:5" ht="15" customHeight="1">
      <c r="A34" s="4" t="s">
        <v>31</v>
      </c>
      <c r="B34" s="11">
        <f>'I Trimestre'!E34</f>
        <v>7360000</v>
      </c>
      <c r="C34" s="11">
        <f>'II Trimestre'!E34</f>
        <v>302240000</v>
      </c>
      <c r="D34" s="23">
        <f>'III Trimestre'!E34</f>
        <v>762720000</v>
      </c>
      <c r="E34" s="11">
        <f>SUM(B34:D34)</f>
        <v>1072320000</v>
      </c>
    </row>
    <row r="35" spans="1:5" ht="15" customHeight="1">
      <c r="A35" s="4" t="s">
        <v>32</v>
      </c>
      <c r="B35" s="11">
        <f>'I Trimestre'!E35</f>
        <v>8800000</v>
      </c>
      <c r="C35" s="11">
        <f>'II Trimestre'!E35</f>
        <v>36720000</v>
      </c>
      <c r="D35" s="23">
        <f>'III Trimestre'!E35</f>
        <v>55040000</v>
      </c>
      <c r="E35" s="11">
        <f t="shared" ref="E35:E39" si="1">SUM(B35:D35)</f>
        <v>100560000</v>
      </c>
    </row>
    <row r="36" spans="1:5" ht="15" customHeight="1">
      <c r="A36" s="4" t="s">
        <v>33</v>
      </c>
      <c r="B36" s="11">
        <f>'I Trimestre'!E36</f>
        <v>840000</v>
      </c>
      <c r="C36" s="11">
        <f>'II Trimestre'!E36</f>
        <v>25640000</v>
      </c>
      <c r="D36" s="23">
        <f>'III Trimestre'!E36</f>
        <v>79040000</v>
      </c>
      <c r="E36" s="11">
        <f t="shared" si="1"/>
        <v>105520000</v>
      </c>
    </row>
    <row r="37" spans="1:5" ht="15" customHeight="1">
      <c r="A37" s="4" t="s">
        <v>34</v>
      </c>
      <c r="B37" s="11">
        <f>'I Trimestre'!E37</f>
        <v>167840000</v>
      </c>
      <c r="C37" s="11">
        <f>'II Trimestre'!E37</f>
        <v>60960000</v>
      </c>
      <c r="D37" s="23">
        <f>'III Trimestre'!E37</f>
        <v>20960000</v>
      </c>
      <c r="E37" s="11">
        <f t="shared" si="1"/>
        <v>249760000</v>
      </c>
    </row>
    <row r="38" spans="1:5" ht="15" customHeight="1">
      <c r="B38" s="11"/>
      <c r="C38" s="11"/>
      <c r="D38" s="23"/>
      <c r="E38" s="11"/>
    </row>
    <row r="39" spans="1:5" ht="15" customHeight="1" thickBot="1">
      <c r="A39" s="3" t="s">
        <v>18</v>
      </c>
      <c r="B39" s="12">
        <f>'I Trimestre'!E39</f>
        <v>184840000</v>
      </c>
      <c r="C39" s="12">
        <f>'II Trimestre'!E39</f>
        <v>425560000</v>
      </c>
      <c r="D39" s="25">
        <f>'III Trimestre'!E39</f>
        <v>917760000</v>
      </c>
      <c r="E39" s="12">
        <f t="shared" si="1"/>
        <v>1528160000</v>
      </c>
    </row>
    <row r="40" spans="1:5" ht="15" customHeight="1" thickTop="1">
      <c r="A40" s="1" t="s">
        <v>36</v>
      </c>
    </row>
    <row r="41" spans="1:5" ht="15" customHeight="1"/>
    <row r="42" spans="1:5" ht="15" customHeight="1"/>
    <row r="43" spans="1:5" ht="15" customHeight="1">
      <c r="A43" s="26" t="s">
        <v>20</v>
      </c>
      <c r="B43" s="26"/>
      <c r="C43" s="26"/>
      <c r="D43" s="26"/>
      <c r="E43" s="26"/>
    </row>
    <row r="44" spans="1:5" ht="15" customHeight="1">
      <c r="A44" s="26" t="s">
        <v>12</v>
      </c>
      <c r="B44" s="26"/>
      <c r="C44" s="26"/>
      <c r="D44" s="26"/>
      <c r="E44" s="26"/>
    </row>
    <row r="45" spans="1:5" ht="15" customHeight="1">
      <c r="A45" s="26" t="s">
        <v>53</v>
      </c>
      <c r="B45" s="26"/>
      <c r="C45" s="26"/>
      <c r="D45" s="26"/>
      <c r="E45" s="26"/>
    </row>
    <row r="46" spans="1:5" ht="15" customHeight="1"/>
    <row r="47" spans="1:5" ht="15" customHeight="1" thickBot="1">
      <c r="A47" s="2" t="s">
        <v>13</v>
      </c>
      <c r="B47" s="2" t="s">
        <v>7</v>
      </c>
      <c r="C47" s="2" t="s">
        <v>45</v>
      </c>
      <c r="D47" s="2" t="s">
        <v>41</v>
      </c>
      <c r="E47" s="2" t="s">
        <v>65</v>
      </c>
    </row>
    <row r="48" spans="1:5" ht="15" customHeight="1"/>
    <row r="49" spans="1:5" ht="15" customHeight="1">
      <c r="A49" s="1" t="s">
        <v>68</v>
      </c>
      <c r="B49" s="11">
        <f>'I Trimestre'!E49</f>
        <v>184840000</v>
      </c>
      <c r="C49" s="11">
        <f>'II Trimestre'!E49</f>
        <v>425560000</v>
      </c>
      <c r="D49" s="11">
        <f>'III Trimestre'!E49</f>
        <v>917760000</v>
      </c>
      <c r="E49" s="11">
        <f>SUM(B49:D49)</f>
        <v>1528160000</v>
      </c>
    </row>
    <row r="50" spans="1:5" ht="15" customHeight="1">
      <c r="A50" s="1" t="s">
        <v>14</v>
      </c>
    </row>
    <row r="51" spans="1:5" ht="15" customHeight="1">
      <c r="A51" s="1" t="s">
        <v>15</v>
      </c>
    </row>
    <row r="52" spans="1:5" ht="15" customHeight="1">
      <c r="A52" s="1" t="s">
        <v>9</v>
      </c>
    </row>
    <row r="53" spans="1:5" ht="15" customHeight="1">
      <c r="A53" s="1" t="s">
        <v>10</v>
      </c>
    </row>
    <row r="54" spans="1:5" ht="15" customHeight="1" thickBot="1">
      <c r="A54" s="3" t="s">
        <v>18</v>
      </c>
      <c r="B54" s="3"/>
      <c r="C54" s="3"/>
      <c r="D54" s="3"/>
      <c r="E54" s="3"/>
    </row>
    <row r="55" spans="1:5" ht="15" customHeight="1" thickTop="1">
      <c r="A55" s="1" t="s">
        <v>36</v>
      </c>
    </row>
    <row r="56" spans="1:5" ht="15" customHeight="1"/>
    <row r="57" spans="1:5" ht="15" customHeight="1"/>
    <row r="58" spans="1:5" ht="15" customHeight="1">
      <c r="A58" s="26" t="s">
        <v>26</v>
      </c>
      <c r="B58" s="26"/>
      <c r="C58" s="26"/>
      <c r="D58" s="26"/>
      <c r="E58" s="26"/>
    </row>
    <row r="59" spans="1:5" ht="15" customHeight="1">
      <c r="A59" s="26" t="s">
        <v>21</v>
      </c>
      <c r="B59" s="26"/>
      <c r="C59" s="26"/>
      <c r="D59" s="26"/>
      <c r="E59" s="26"/>
    </row>
    <row r="60" spans="1:5" ht="15" customHeight="1">
      <c r="A60" s="26" t="s">
        <v>53</v>
      </c>
      <c r="B60" s="26"/>
      <c r="C60" s="26"/>
      <c r="D60" s="26"/>
      <c r="E60" s="26"/>
    </row>
    <row r="61" spans="1:5" ht="15" customHeight="1"/>
    <row r="62" spans="1:5" ht="15" customHeight="1" thickBot="1">
      <c r="A62" s="2" t="s">
        <v>13</v>
      </c>
      <c r="B62" s="2" t="s">
        <v>7</v>
      </c>
      <c r="C62" s="2" t="s">
        <v>45</v>
      </c>
      <c r="D62" s="2" t="s">
        <v>41</v>
      </c>
      <c r="E62" s="2" t="s">
        <v>65</v>
      </c>
    </row>
    <row r="63" spans="1:5" ht="15" customHeight="1"/>
    <row r="64" spans="1:5" ht="15" customHeight="1">
      <c r="A64" s="1" t="s">
        <v>50</v>
      </c>
      <c r="B64" s="19">
        <f>'I Trimestre'!E64</f>
        <v>0</v>
      </c>
      <c r="C64" s="19">
        <f>'II Trimestre'!E64</f>
        <v>-184840000</v>
      </c>
      <c r="D64" s="19">
        <f>'III Trimestre'!E64</f>
        <v>-352640000</v>
      </c>
      <c r="E64" s="19">
        <f>B64</f>
        <v>0</v>
      </c>
    </row>
    <row r="65" spans="1:5" ht="15" customHeight="1">
      <c r="A65" s="1" t="s">
        <v>22</v>
      </c>
      <c r="B65" s="19">
        <f>'I Trimestre'!E65</f>
        <v>0</v>
      </c>
      <c r="C65" s="19">
        <f>'II Trimestre'!E65</f>
        <v>257760000</v>
      </c>
      <c r="D65" s="19">
        <f>'III Trimestre'!E65</f>
        <v>623800000</v>
      </c>
      <c r="E65" s="19">
        <f>SUM(B65:D65)</f>
        <v>881560000</v>
      </c>
    </row>
    <row r="66" spans="1:5" ht="15" customHeight="1">
      <c r="A66" s="1" t="s">
        <v>23</v>
      </c>
      <c r="B66" s="19">
        <f>'I Trimestre'!E66</f>
        <v>0</v>
      </c>
      <c r="C66" s="19">
        <f>'II Trimestre'!E66</f>
        <v>72920000</v>
      </c>
      <c r="D66" s="19">
        <f>'III Trimestre'!E66</f>
        <v>271160000</v>
      </c>
      <c r="E66" s="19">
        <f>SUM(E64:E65)</f>
        <v>881560000</v>
      </c>
    </row>
    <row r="67" spans="1:5" ht="15" customHeight="1">
      <c r="A67" s="1" t="s">
        <v>24</v>
      </c>
      <c r="B67" s="19">
        <f>'I Trimestre'!E67</f>
        <v>184840000</v>
      </c>
      <c r="C67" s="19">
        <f>'II Trimestre'!E67</f>
        <v>425560000</v>
      </c>
      <c r="D67" s="19">
        <f>'III Trimestre'!E67</f>
        <v>917760000</v>
      </c>
      <c r="E67" s="19">
        <f>SUM(B67:D67)</f>
        <v>1528160000</v>
      </c>
    </row>
    <row r="68" spans="1:5" ht="15" customHeight="1">
      <c r="A68" s="1" t="s">
        <v>25</v>
      </c>
      <c r="B68" s="19">
        <f>'I Trimestre'!E68</f>
        <v>-184840000</v>
      </c>
      <c r="C68" s="19">
        <f>'II Trimestre'!E68</f>
        <v>-352640000</v>
      </c>
      <c r="D68" s="19">
        <f>'III Trimestre'!E68</f>
        <v>-646600000</v>
      </c>
      <c r="E68" s="19">
        <f>E66-E67</f>
        <v>-646600000</v>
      </c>
    </row>
    <row r="69" spans="1:5" ht="15" customHeight="1" thickBot="1">
      <c r="A69" s="3"/>
      <c r="B69" s="3"/>
      <c r="C69" s="3"/>
      <c r="D69" s="3"/>
      <c r="E69" s="3"/>
    </row>
    <row r="70" spans="1:5" ht="15" customHeight="1" thickTop="1">
      <c r="A70" s="1" t="s">
        <v>70</v>
      </c>
    </row>
    <row r="71" spans="1:5" ht="15" customHeight="1">
      <c r="A71" s="1" t="s">
        <v>69</v>
      </c>
    </row>
    <row r="72" spans="1:5" ht="15" customHeight="1"/>
    <row r="73" spans="1:5" ht="15" customHeight="1"/>
    <row r="74" spans="1:5" ht="15" customHeight="1"/>
    <row r="75" spans="1:5" ht="15" customHeight="1"/>
    <row r="76" spans="1:5" ht="15" customHeight="1"/>
    <row r="77" spans="1:5" ht="15" customHeight="1"/>
    <row r="78" spans="1:5" ht="15" customHeight="1"/>
    <row r="79" spans="1:5" ht="15" customHeight="1"/>
    <row r="80" spans="1:5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mergeCells count="12">
    <mergeCell ref="A60:E60"/>
    <mergeCell ref="A1:F1"/>
    <mergeCell ref="A8:F8"/>
    <mergeCell ref="A9:F9"/>
    <mergeCell ref="A28:E28"/>
    <mergeCell ref="A29:E29"/>
    <mergeCell ref="A30:E30"/>
    <mergeCell ref="A43:E43"/>
    <mergeCell ref="A44:E44"/>
    <mergeCell ref="A45:E45"/>
    <mergeCell ref="A58:E58"/>
    <mergeCell ref="A59:E5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92"/>
  <sheetViews>
    <sheetView topLeftCell="A52" workbookViewId="0">
      <selection activeCell="F68" sqref="F68"/>
    </sheetView>
  </sheetViews>
  <sheetFormatPr baseColWidth="10" defaultColWidth="11.5703125" defaultRowHeight="15"/>
  <cols>
    <col min="1" max="1" width="59" style="1" customWidth="1"/>
    <col min="2" max="4" width="15.85546875" style="1" bestFit="1" customWidth="1"/>
    <col min="5" max="5" width="16.85546875" style="1" bestFit="1" customWidth="1"/>
    <col min="6" max="6" width="17" style="1" bestFit="1" customWidth="1"/>
    <col min="7" max="7" width="11.5703125" style="1"/>
    <col min="8" max="8" width="12.7109375" style="1" bestFit="1" customWidth="1"/>
    <col min="9" max="16384" width="11.5703125" style="1"/>
  </cols>
  <sheetData>
    <row r="1" spans="1:7" ht="15" customHeight="1">
      <c r="A1" s="26" t="s">
        <v>27</v>
      </c>
      <c r="B1" s="26"/>
      <c r="C1" s="26"/>
      <c r="D1" s="26"/>
      <c r="E1" s="26"/>
      <c r="F1" s="26"/>
    </row>
    <row r="2" spans="1:7" s="8" customFormat="1" ht="15" customHeight="1">
      <c r="A2" s="5" t="s">
        <v>0</v>
      </c>
      <c r="B2" s="6" t="s">
        <v>29</v>
      </c>
      <c r="D2" s="7"/>
    </row>
    <row r="3" spans="1:7" s="8" customFormat="1" ht="15" customHeight="1">
      <c r="A3" s="5" t="s">
        <v>1</v>
      </c>
      <c r="B3" s="6" t="s">
        <v>28</v>
      </c>
      <c r="C3" s="9"/>
      <c r="D3" s="9"/>
    </row>
    <row r="4" spans="1:7" s="8" customFormat="1" ht="15" customHeight="1">
      <c r="A4" s="5" t="s">
        <v>16</v>
      </c>
      <c r="B4" s="8" t="s">
        <v>30</v>
      </c>
      <c r="C4" s="9"/>
      <c r="D4" s="9"/>
    </row>
    <row r="5" spans="1:7" s="8" customFormat="1" ht="15" customHeight="1">
      <c r="A5" s="5" t="s">
        <v>51</v>
      </c>
      <c r="B5" s="10" t="s">
        <v>63</v>
      </c>
    </row>
    <row r="6" spans="1:7" s="8" customFormat="1" ht="15" customHeight="1">
      <c r="A6" s="5"/>
      <c r="B6" s="5"/>
    </row>
    <row r="7" spans="1:7" ht="15" customHeight="1">
      <c r="A7" s="14"/>
      <c r="B7" s="14"/>
      <c r="C7" s="14"/>
      <c r="D7" s="14"/>
      <c r="E7" s="14"/>
      <c r="F7" s="14"/>
    </row>
    <row r="8" spans="1:7" ht="15" customHeight="1">
      <c r="A8" s="26" t="s">
        <v>11</v>
      </c>
      <c r="B8" s="26"/>
      <c r="C8" s="26"/>
      <c r="D8" s="26"/>
      <c r="E8" s="26"/>
      <c r="F8" s="26"/>
    </row>
    <row r="9" spans="1:7" ht="15" customHeight="1">
      <c r="A9" s="26" t="s">
        <v>17</v>
      </c>
      <c r="B9" s="26"/>
      <c r="C9" s="26"/>
      <c r="D9" s="26"/>
      <c r="E9" s="26"/>
      <c r="F9" s="26"/>
    </row>
    <row r="11" spans="1:7" ht="15" customHeight="1" thickBot="1">
      <c r="A11" s="2" t="s">
        <v>2</v>
      </c>
      <c r="B11" s="2" t="s">
        <v>3</v>
      </c>
      <c r="C11" s="2" t="s">
        <v>7</v>
      </c>
      <c r="D11" s="2" t="s">
        <v>45</v>
      </c>
      <c r="E11" s="2" t="s">
        <v>41</v>
      </c>
      <c r="F11" s="2" t="s">
        <v>49</v>
      </c>
      <c r="G11" s="2" t="s">
        <v>66</v>
      </c>
    </row>
    <row r="12" spans="1:7" ht="15" customHeight="1"/>
    <row r="13" spans="1:7" ht="15" customHeight="1">
      <c r="A13" s="4" t="s">
        <v>31</v>
      </c>
      <c r="B13" s="4" t="s">
        <v>8</v>
      </c>
      <c r="C13" s="15">
        <f>'I Trimestre'!F13</f>
        <v>46</v>
      </c>
      <c r="D13" s="15">
        <f>'II Trimestre'!F13</f>
        <v>1137</v>
      </c>
      <c r="E13" s="15">
        <f>'III Trimestre'!F13</f>
        <v>2029</v>
      </c>
      <c r="F13" s="15">
        <f>'IV Trimestre '!F13</f>
        <v>633</v>
      </c>
      <c r="G13" s="15">
        <f>SUM(C13:F13)</f>
        <v>3845</v>
      </c>
    </row>
    <row r="14" spans="1:7" ht="15" customHeight="1">
      <c r="A14" s="4"/>
      <c r="B14" s="4" t="s">
        <v>35</v>
      </c>
      <c r="C14" s="15">
        <f>'I Trimestre'!F14</f>
        <v>46</v>
      </c>
      <c r="D14" s="15">
        <f>'II Trimestre'!F14</f>
        <v>1889</v>
      </c>
      <c r="E14" s="15">
        <f>'III Trimestre'!F14</f>
        <v>4767</v>
      </c>
      <c r="F14" s="15">
        <f>'IV Trimestre '!F14</f>
        <v>2446</v>
      </c>
      <c r="G14" s="15">
        <f>SUM(C14:F14)</f>
        <v>9148</v>
      </c>
    </row>
    <row r="15" spans="1:7" ht="15" customHeight="1">
      <c r="A15" s="4" t="s">
        <v>32</v>
      </c>
      <c r="B15" s="4" t="s">
        <v>8</v>
      </c>
      <c r="C15" s="15">
        <f>'I Trimestre'!F15</f>
        <v>55</v>
      </c>
      <c r="D15" s="15">
        <f>'II Trimestre'!F15</f>
        <v>118</v>
      </c>
      <c r="E15" s="15">
        <f>'III Trimestre'!F15</f>
        <v>167</v>
      </c>
      <c r="F15" s="15">
        <f>'IV Trimestre '!F15</f>
        <v>17</v>
      </c>
      <c r="G15" s="15">
        <f t="shared" ref="G15:G23" si="0">SUM(C15:F15)</f>
        <v>357</v>
      </c>
    </row>
    <row r="16" spans="1:7" ht="15" customHeight="1">
      <c r="A16" s="4"/>
      <c r="B16" s="4" t="s">
        <v>35</v>
      </c>
      <c r="C16" s="15">
        <f>'I Trimestre'!F16</f>
        <v>55</v>
      </c>
      <c r="D16" s="15">
        <f>'II Trimestre'!F16</f>
        <v>239</v>
      </c>
      <c r="E16" s="15">
        <f>'III Trimestre'!F16</f>
        <v>379</v>
      </c>
      <c r="F16" s="15">
        <f>'IV Trimestre '!F16</f>
        <v>192</v>
      </c>
      <c r="G16" s="15">
        <f t="shared" si="0"/>
        <v>865</v>
      </c>
    </row>
    <row r="17" spans="1:8" ht="15" customHeight="1">
      <c r="A17" s="4" t="s">
        <v>33</v>
      </c>
      <c r="B17" s="4" t="s">
        <v>8</v>
      </c>
      <c r="C17" s="15">
        <f>'I Trimestre'!F17</f>
        <v>7</v>
      </c>
      <c r="D17" s="15">
        <f>'II Trimestre'!F17</f>
        <v>91</v>
      </c>
      <c r="E17" s="15">
        <f>'III Trimestre'!F17</f>
        <v>251</v>
      </c>
      <c r="F17" s="15">
        <f>'IV Trimestre '!F17</f>
        <v>117</v>
      </c>
      <c r="G17" s="15">
        <f t="shared" si="0"/>
        <v>466</v>
      </c>
    </row>
    <row r="18" spans="1:8" ht="15" customHeight="1">
      <c r="A18" s="4"/>
      <c r="B18" s="4" t="s">
        <v>35</v>
      </c>
      <c r="C18" s="15">
        <f>'I Trimestre'!F18</f>
        <v>7</v>
      </c>
      <c r="D18" s="15">
        <f>'II Trimestre'!F18</f>
        <v>182</v>
      </c>
      <c r="E18" s="15">
        <f>'III Trimestre'!F18</f>
        <v>540</v>
      </c>
      <c r="F18" s="15">
        <f>'IV Trimestre '!F18</f>
        <v>343</v>
      </c>
      <c r="G18" s="15">
        <f t="shared" si="0"/>
        <v>1072</v>
      </c>
    </row>
    <row r="19" spans="1:8" ht="15" customHeight="1">
      <c r="A19" s="4" t="s">
        <v>34</v>
      </c>
      <c r="B19" s="4" t="s">
        <v>8</v>
      </c>
      <c r="C19" s="15">
        <f>'I Trimestre'!F19</f>
        <v>452</v>
      </c>
      <c r="D19" s="15">
        <f>'II Trimestre'!F19</f>
        <v>94</v>
      </c>
      <c r="E19" s="15">
        <f>'III Trimestre'!F19</f>
        <v>15</v>
      </c>
      <c r="F19" s="15">
        <f>'IV Trimestre '!F19</f>
        <v>6</v>
      </c>
      <c r="G19" s="15">
        <f t="shared" si="0"/>
        <v>567</v>
      </c>
    </row>
    <row r="20" spans="1:8" ht="15" customHeight="1">
      <c r="A20" s="4"/>
      <c r="B20" s="4" t="s">
        <v>35</v>
      </c>
      <c r="C20" s="15">
        <f>'I Trimestre'!F20</f>
        <v>1049</v>
      </c>
      <c r="D20" s="15">
        <f>'II Trimestre'!F20</f>
        <v>381</v>
      </c>
      <c r="E20" s="15">
        <f>'III Trimestre'!F20</f>
        <v>131</v>
      </c>
      <c r="F20" s="15">
        <f>'IV Trimestre '!F20</f>
        <v>14</v>
      </c>
      <c r="G20" s="15">
        <f t="shared" si="0"/>
        <v>1575</v>
      </c>
    </row>
    <row r="21" spans="1:8">
      <c r="C21" s="13"/>
      <c r="D21" s="13"/>
      <c r="E21" s="13"/>
      <c r="F21" s="13"/>
      <c r="G21" s="13"/>
    </row>
    <row r="22" spans="1:8" ht="15" customHeight="1" thickBot="1">
      <c r="A22" s="3" t="s">
        <v>18</v>
      </c>
      <c r="B22" s="3" t="s">
        <v>8</v>
      </c>
      <c r="C22" s="16">
        <f>'I Trimestre'!F22</f>
        <v>560</v>
      </c>
      <c r="D22" s="16">
        <f>'II Trimestre'!F22</f>
        <v>1440</v>
      </c>
      <c r="E22" s="16">
        <f>'III Trimestre'!F22</f>
        <v>2462</v>
      </c>
      <c r="F22" s="16">
        <f>'IV Trimestre '!F22</f>
        <v>773</v>
      </c>
      <c r="G22" s="16">
        <f t="shared" si="0"/>
        <v>5235</v>
      </c>
      <c r="H22" s="18">
        <v>4338</v>
      </c>
    </row>
    <row r="23" spans="1:8" ht="15" customHeight="1" thickTop="1" thickBot="1">
      <c r="A23" s="3" t="s">
        <v>18</v>
      </c>
      <c r="B23" s="3" t="s">
        <v>35</v>
      </c>
      <c r="C23" s="16">
        <f>'I Trimestre'!F23</f>
        <v>1157</v>
      </c>
      <c r="D23" s="16">
        <f>'II Trimestre'!F23</f>
        <v>2691</v>
      </c>
      <c r="E23" s="16">
        <f>'III Trimestre'!F23</f>
        <v>5817</v>
      </c>
      <c r="F23" s="16">
        <f>'IV Trimestre '!F23</f>
        <v>2995</v>
      </c>
      <c r="G23" s="16">
        <f t="shared" si="0"/>
        <v>12660</v>
      </c>
      <c r="H23" s="18">
        <v>12675</v>
      </c>
    </row>
    <row r="24" spans="1:8" ht="15" customHeight="1" thickTop="1">
      <c r="A24" s="1" t="s">
        <v>36</v>
      </c>
      <c r="F24" s="1" t="s">
        <v>37</v>
      </c>
    </row>
    <row r="25" spans="1:8" ht="15" customHeight="1">
      <c r="A25" s="1" t="s">
        <v>67</v>
      </c>
    </row>
    <row r="26" spans="1:8" ht="15" customHeight="1"/>
    <row r="27" spans="1:8" ht="15" customHeight="1"/>
    <row r="28" spans="1:8" ht="15" customHeight="1">
      <c r="A28" s="27" t="s">
        <v>19</v>
      </c>
      <c r="B28" s="27"/>
      <c r="C28" s="27"/>
      <c r="D28" s="27"/>
      <c r="E28" s="27"/>
    </row>
    <row r="29" spans="1:8" ht="15" customHeight="1">
      <c r="A29" s="26" t="s">
        <v>12</v>
      </c>
      <c r="B29" s="26"/>
      <c r="C29" s="26"/>
      <c r="D29" s="26"/>
      <c r="E29" s="26"/>
    </row>
    <row r="30" spans="1:8" ht="15" customHeight="1">
      <c r="A30" s="26" t="s">
        <v>53</v>
      </c>
      <c r="B30" s="26"/>
      <c r="C30" s="26"/>
      <c r="D30" s="26"/>
      <c r="E30" s="26"/>
    </row>
    <row r="31" spans="1:8" ht="15" customHeight="1"/>
    <row r="32" spans="1:8" ht="15" customHeight="1" thickBot="1">
      <c r="A32" s="2" t="s">
        <v>2</v>
      </c>
      <c r="B32" s="2" t="s">
        <v>60</v>
      </c>
      <c r="C32" s="2" t="s">
        <v>45</v>
      </c>
      <c r="D32" s="2" t="s">
        <v>41</v>
      </c>
      <c r="E32" s="2" t="s">
        <v>49</v>
      </c>
      <c r="F32" s="2" t="s">
        <v>66</v>
      </c>
    </row>
    <row r="33" spans="1:8" ht="15" customHeight="1"/>
    <row r="34" spans="1:8" ht="15" customHeight="1">
      <c r="A34" s="4" t="s">
        <v>31</v>
      </c>
      <c r="B34" s="11">
        <f>'I Trimestre'!E34</f>
        <v>7360000</v>
      </c>
      <c r="C34" s="11">
        <f>'II Trimestre'!E34</f>
        <v>302240000</v>
      </c>
      <c r="D34" s="23">
        <f>'III Trimestre'!E34</f>
        <v>762720000</v>
      </c>
      <c r="E34" s="11">
        <f>'IV Trimestre '!E34</f>
        <v>391360000</v>
      </c>
      <c r="F34" s="11">
        <f>SUM(B34:E34)</f>
        <v>1463680000</v>
      </c>
    </row>
    <row r="35" spans="1:8" ht="15" customHeight="1">
      <c r="A35" s="4" t="s">
        <v>32</v>
      </c>
      <c r="B35" s="11">
        <f>'I Trimestre'!E35</f>
        <v>8800000</v>
      </c>
      <c r="C35" s="11">
        <f>'II Trimestre'!E35</f>
        <v>36720000</v>
      </c>
      <c r="D35" s="23">
        <f>'III Trimestre'!E35</f>
        <v>55040000</v>
      </c>
      <c r="E35" s="11">
        <f>'IV Trimestre '!E35</f>
        <v>26240000</v>
      </c>
      <c r="F35" s="11">
        <f t="shared" ref="F35:F39" si="1">SUM(B35:E35)</f>
        <v>126800000</v>
      </c>
    </row>
    <row r="36" spans="1:8" ht="15" customHeight="1">
      <c r="A36" s="4" t="s">
        <v>33</v>
      </c>
      <c r="B36" s="11">
        <f>'I Trimestre'!E36</f>
        <v>840000</v>
      </c>
      <c r="C36" s="11">
        <f>'II Trimestre'!E36</f>
        <v>25640000</v>
      </c>
      <c r="D36" s="23">
        <f>'III Trimestre'!E36</f>
        <v>79040000</v>
      </c>
      <c r="E36" s="11">
        <f>'IV Trimestre '!E36</f>
        <v>47880000</v>
      </c>
      <c r="F36" s="11">
        <f t="shared" si="1"/>
        <v>153400000</v>
      </c>
    </row>
    <row r="37" spans="1:8" ht="15" customHeight="1">
      <c r="A37" s="4" t="s">
        <v>34</v>
      </c>
      <c r="B37" s="11">
        <f>'I Trimestre'!E37</f>
        <v>167840000</v>
      </c>
      <c r="C37" s="11">
        <f>'II Trimestre'!E37</f>
        <v>60960000</v>
      </c>
      <c r="D37" s="23">
        <f>'III Trimestre'!E37</f>
        <v>20960000</v>
      </c>
      <c r="E37" s="11">
        <f>'IV Trimestre '!E37</f>
        <v>2240000</v>
      </c>
      <c r="F37" s="11">
        <f t="shared" si="1"/>
        <v>252000000</v>
      </c>
    </row>
    <row r="38" spans="1:8" ht="15" customHeight="1">
      <c r="B38" s="11"/>
      <c r="C38" s="11"/>
      <c r="D38" s="23"/>
      <c r="E38" s="11"/>
      <c r="F38" s="11"/>
    </row>
    <row r="39" spans="1:8" ht="15" customHeight="1" thickBot="1">
      <c r="A39" s="3" t="s">
        <v>18</v>
      </c>
      <c r="B39" s="12">
        <f>'I Trimestre'!E39</f>
        <v>184840000</v>
      </c>
      <c r="C39" s="12">
        <f>'II Trimestre'!E39</f>
        <v>425560000</v>
      </c>
      <c r="D39" s="25">
        <f>'III Trimestre'!E39</f>
        <v>917760000</v>
      </c>
      <c r="E39" s="12">
        <f>'IV Trimestre '!E39</f>
        <v>467720000</v>
      </c>
      <c r="F39" s="12">
        <f t="shared" si="1"/>
        <v>1995880000</v>
      </c>
      <c r="H39" s="13">
        <v>1998200000</v>
      </c>
    </row>
    <row r="40" spans="1:8" ht="15" customHeight="1" thickTop="1">
      <c r="A40" s="1" t="s">
        <v>36</v>
      </c>
    </row>
    <row r="41" spans="1:8" ht="15" customHeight="1"/>
    <row r="42" spans="1:8" ht="15" customHeight="1"/>
    <row r="43" spans="1:8" ht="15" customHeight="1">
      <c r="A43" s="26" t="s">
        <v>20</v>
      </c>
      <c r="B43" s="26"/>
      <c r="C43" s="26"/>
      <c r="D43" s="26"/>
      <c r="E43" s="26"/>
    </row>
    <row r="44" spans="1:8" ht="15" customHeight="1">
      <c r="A44" s="26" t="s">
        <v>12</v>
      </c>
      <c r="B44" s="26"/>
      <c r="C44" s="26"/>
      <c r="D44" s="26"/>
      <c r="E44" s="26"/>
    </row>
    <row r="45" spans="1:8" ht="15" customHeight="1">
      <c r="A45" s="26" t="s">
        <v>53</v>
      </c>
      <c r="B45" s="26"/>
      <c r="C45" s="26"/>
      <c r="D45" s="26"/>
      <c r="E45" s="26"/>
    </row>
    <row r="46" spans="1:8" ht="15" customHeight="1"/>
    <row r="47" spans="1:8" ht="15" customHeight="1" thickBot="1">
      <c r="A47" s="2" t="s">
        <v>13</v>
      </c>
      <c r="B47" s="2" t="s">
        <v>7</v>
      </c>
      <c r="C47" s="2" t="s">
        <v>45</v>
      </c>
      <c r="D47" s="2" t="s">
        <v>41</v>
      </c>
      <c r="E47" s="2" t="s">
        <v>49</v>
      </c>
      <c r="F47" s="2" t="s">
        <v>66</v>
      </c>
    </row>
    <row r="48" spans="1:8" ht="15" customHeight="1"/>
    <row r="49" spans="1:6" ht="15" customHeight="1">
      <c r="A49" s="1" t="s">
        <v>68</v>
      </c>
      <c r="B49" s="11">
        <f>'I Trimestre'!E49</f>
        <v>184840000</v>
      </c>
      <c r="C49" s="11">
        <f>'II Trimestre'!E49</f>
        <v>425560000</v>
      </c>
      <c r="D49" s="11">
        <f>'III Trimestre'!E49</f>
        <v>917760000</v>
      </c>
      <c r="E49" s="11">
        <f>'IV Trimestre '!E49</f>
        <v>467720000</v>
      </c>
      <c r="F49" s="11">
        <f>SUM(B49:E49)</f>
        <v>1995880000</v>
      </c>
    </row>
    <row r="50" spans="1:6" ht="15" customHeight="1">
      <c r="A50" s="1" t="s">
        <v>14</v>
      </c>
    </row>
    <row r="51" spans="1:6" ht="15" customHeight="1">
      <c r="A51" s="1" t="s">
        <v>15</v>
      </c>
    </row>
    <row r="52" spans="1:6" ht="15" customHeight="1">
      <c r="A52" s="1" t="s">
        <v>9</v>
      </c>
    </row>
    <row r="53" spans="1:6" ht="15" customHeight="1">
      <c r="A53" s="1" t="s">
        <v>10</v>
      </c>
    </row>
    <row r="54" spans="1:6" ht="15" customHeight="1" thickBot="1">
      <c r="A54" s="3" t="s">
        <v>18</v>
      </c>
      <c r="B54" s="3"/>
      <c r="C54" s="3"/>
      <c r="D54" s="3"/>
      <c r="E54" s="3"/>
      <c r="F54" s="3"/>
    </row>
    <row r="55" spans="1:6" ht="15" customHeight="1" thickTop="1">
      <c r="A55" s="1" t="s">
        <v>36</v>
      </c>
    </row>
    <row r="56" spans="1:6" ht="15" customHeight="1"/>
    <row r="57" spans="1:6" ht="15" customHeight="1"/>
    <row r="58" spans="1:6" ht="15" customHeight="1">
      <c r="A58" s="26" t="s">
        <v>26</v>
      </c>
      <c r="B58" s="26"/>
      <c r="C58" s="26"/>
      <c r="D58" s="26"/>
      <c r="E58" s="26"/>
    </row>
    <row r="59" spans="1:6" ht="15" customHeight="1">
      <c r="A59" s="26" t="s">
        <v>21</v>
      </c>
      <c r="B59" s="26"/>
      <c r="C59" s="26"/>
      <c r="D59" s="26"/>
      <c r="E59" s="26"/>
    </row>
    <row r="60" spans="1:6" ht="15" customHeight="1">
      <c r="A60" s="26" t="s">
        <v>53</v>
      </c>
      <c r="B60" s="26"/>
      <c r="C60" s="26"/>
      <c r="D60" s="26"/>
      <c r="E60" s="26"/>
    </row>
    <row r="61" spans="1:6" ht="15" customHeight="1"/>
    <row r="62" spans="1:6" ht="15" customHeight="1" thickBot="1">
      <c r="A62" s="2" t="s">
        <v>13</v>
      </c>
      <c r="B62" s="2" t="s">
        <v>7</v>
      </c>
      <c r="C62" s="2" t="s">
        <v>45</v>
      </c>
      <c r="D62" s="2" t="s">
        <v>41</v>
      </c>
      <c r="E62" s="2" t="s">
        <v>49</v>
      </c>
      <c r="F62" s="2" t="s">
        <v>66</v>
      </c>
    </row>
    <row r="63" spans="1:6" ht="15" customHeight="1"/>
    <row r="64" spans="1:6" ht="15" customHeight="1">
      <c r="A64" s="1" t="s">
        <v>50</v>
      </c>
      <c r="B64" s="19">
        <f>'I Trimestre'!E64</f>
        <v>0</v>
      </c>
      <c r="C64" s="19">
        <f>'II Trimestre'!E64</f>
        <v>-184840000</v>
      </c>
      <c r="D64" s="19">
        <f>'III Trimestre'!E64</f>
        <v>-352640000</v>
      </c>
      <c r="E64" s="19">
        <f>'IV Trimestre '!E64</f>
        <v>-646600000</v>
      </c>
      <c r="F64" s="19">
        <f>B64</f>
        <v>0</v>
      </c>
    </row>
    <row r="65" spans="1:7" ht="15" customHeight="1">
      <c r="A65" s="1" t="s">
        <v>22</v>
      </c>
      <c r="B65" s="19">
        <f>'I Trimestre'!E65</f>
        <v>0</v>
      </c>
      <c r="C65" s="19">
        <f>'II Trimestre'!E65</f>
        <v>257760000</v>
      </c>
      <c r="D65" s="19">
        <f>'III Trimestre'!E65</f>
        <v>623800000</v>
      </c>
      <c r="E65" s="19">
        <f>'IV Trimestre '!E65</f>
        <v>1035640000</v>
      </c>
      <c r="F65" s="19">
        <f>SUM(B65:E65)</f>
        <v>1917200000</v>
      </c>
      <c r="G65" s="1">
        <f>F65/1000000</f>
        <v>1917.2</v>
      </c>
    </row>
    <row r="66" spans="1:7" ht="15" customHeight="1">
      <c r="A66" s="1" t="s">
        <v>23</v>
      </c>
      <c r="B66" s="19">
        <f>'I Trimestre'!E66</f>
        <v>0</v>
      </c>
      <c r="C66" s="19">
        <f>'II Trimestre'!E66</f>
        <v>72920000</v>
      </c>
      <c r="D66" s="19">
        <f>'III Trimestre'!E66</f>
        <v>271160000</v>
      </c>
      <c r="E66" s="19">
        <f>'IV Trimestre '!E66</f>
        <v>389040000</v>
      </c>
      <c r="F66" s="19">
        <f>SUM(F64:F65)</f>
        <v>1917200000</v>
      </c>
      <c r="G66" s="1">
        <f t="shared" ref="G66:G68" si="2">F66/1000000</f>
        <v>1917.2</v>
      </c>
    </row>
    <row r="67" spans="1:7" ht="15" customHeight="1">
      <c r="A67" s="1" t="s">
        <v>24</v>
      </c>
      <c r="B67" s="19">
        <f>'I Trimestre'!E67</f>
        <v>184840000</v>
      </c>
      <c r="C67" s="19">
        <f>'II Trimestre'!E67</f>
        <v>425560000</v>
      </c>
      <c r="D67" s="19">
        <f>'III Trimestre'!E67</f>
        <v>917760000</v>
      </c>
      <c r="E67" s="19">
        <f>'IV Trimestre '!E67</f>
        <v>467720000</v>
      </c>
      <c r="F67" s="19">
        <f>SUM(B67:E67)</f>
        <v>1995880000</v>
      </c>
      <c r="G67" s="1">
        <f t="shared" si="2"/>
        <v>1995.88</v>
      </c>
    </row>
    <row r="68" spans="1:7" ht="15" customHeight="1">
      <c r="A68" s="1" t="s">
        <v>25</v>
      </c>
      <c r="B68" s="19">
        <f>'I Trimestre'!E68</f>
        <v>-184840000</v>
      </c>
      <c r="C68" s="19">
        <f>'II Trimestre'!E68</f>
        <v>-352640000</v>
      </c>
      <c r="D68" s="19">
        <f>'III Trimestre'!E68</f>
        <v>-646600000</v>
      </c>
      <c r="E68" s="19">
        <f>'IV Trimestre '!E68</f>
        <v>-78680000</v>
      </c>
      <c r="F68" s="19">
        <f>F66-F67</f>
        <v>-78680000</v>
      </c>
      <c r="G68" s="1">
        <f t="shared" si="2"/>
        <v>-78.680000000000007</v>
      </c>
    </row>
    <row r="69" spans="1:7" ht="15" customHeight="1" thickBot="1">
      <c r="A69" s="3"/>
      <c r="B69" s="3"/>
      <c r="C69" s="3"/>
      <c r="D69" s="3"/>
      <c r="E69" s="3"/>
      <c r="F69" s="3"/>
    </row>
    <row r="70" spans="1:7" ht="15" customHeight="1" thickTop="1">
      <c r="A70" s="1" t="s">
        <v>70</v>
      </c>
    </row>
    <row r="71" spans="1:7" ht="15" customHeight="1">
      <c r="A71" s="1" t="s">
        <v>69</v>
      </c>
    </row>
    <row r="72" spans="1:7" ht="15" customHeight="1"/>
    <row r="73" spans="1:7" ht="15" customHeight="1"/>
    <row r="74" spans="1:7" ht="15" customHeight="1"/>
    <row r="75" spans="1:7" ht="15" customHeight="1"/>
    <row r="76" spans="1:7" ht="15" customHeight="1"/>
    <row r="77" spans="1:7" ht="15" customHeight="1"/>
    <row r="78" spans="1:7" ht="15" customHeight="1"/>
    <row r="79" spans="1:7" ht="15" customHeight="1"/>
    <row r="80" spans="1:7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mergeCells count="12">
    <mergeCell ref="A60:E60"/>
    <mergeCell ref="A1:F1"/>
    <mergeCell ref="A8:F8"/>
    <mergeCell ref="A9:F9"/>
    <mergeCell ref="A28:E28"/>
    <mergeCell ref="A29:E29"/>
    <mergeCell ref="A30:E30"/>
    <mergeCell ref="A43:E43"/>
    <mergeCell ref="A44:E44"/>
    <mergeCell ref="A45:E45"/>
    <mergeCell ref="A58:E58"/>
    <mergeCell ref="A59:E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 </vt:lpstr>
      <vt:lpstr>I Semestre</vt:lpstr>
      <vt:lpstr>III T Acumulado</vt:lpstr>
      <vt:lpstr>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Catherine Mata</cp:lastModifiedBy>
  <cp:lastPrinted>2012-01-09T19:44:57Z</cp:lastPrinted>
  <dcterms:created xsi:type="dcterms:W3CDTF">2011-03-10T14:40:05Z</dcterms:created>
  <dcterms:modified xsi:type="dcterms:W3CDTF">2013-02-21T16:19:06Z</dcterms:modified>
</cp:coreProperties>
</file>