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13380" windowHeight="6885" activeTab="4"/>
  </bookViews>
  <sheets>
    <sheet name="1° Trimestre" sheetId="1" r:id="rId1"/>
    <sheet name="2° Trimestre" sheetId="2" r:id="rId2"/>
    <sheet name="3° Trimestre" sheetId="3" r:id="rId3"/>
    <sheet name="4° Trimestre" sheetId="4" r:id="rId4"/>
    <sheet name="1° Semestre" sheetId="5" r:id="rId5"/>
    <sheet name="3° Trimestre Acumulado" sheetId="6" r:id="rId6"/>
    <sheet name="Anual" sheetId="7" r:id="rId7"/>
  </sheets>
  <calcPr calcId="145621"/>
</workbook>
</file>

<file path=xl/calcChain.xml><?xml version="1.0" encoding="utf-8"?>
<calcChain xmlns="http://schemas.openxmlformats.org/spreadsheetml/2006/main">
  <c r="C75" i="4" l="1"/>
  <c r="D75" i="4"/>
  <c r="B75" i="4"/>
  <c r="C75" i="3"/>
  <c r="D75" i="3"/>
  <c r="B75" i="3"/>
  <c r="C75" i="2"/>
  <c r="D75" i="2"/>
  <c r="B75" i="2"/>
  <c r="C75" i="1"/>
  <c r="D75" i="1"/>
  <c r="B75" i="1"/>
  <c r="C62" i="1"/>
  <c r="D62" i="1"/>
  <c r="E62" i="1"/>
  <c r="B62" i="1"/>
  <c r="E58" i="1" l="1"/>
  <c r="E40" i="1"/>
  <c r="E41" i="1"/>
  <c r="E42" i="1"/>
  <c r="E43" i="1"/>
  <c r="E44" i="1"/>
  <c r="E45" i="1"/>
  <c r="E46" i="1"/>
  <c r="E3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3" i="1"/>
  <c r="E58" i="2"/>
  <c r="C58" i="5" s="1"/>
  <c r="C62" i="5" s="1"/>
  <c r="E40" i="2"/>
  <c r="E41" i="2"/>
  <c r="E42" i="2"/>
  <c r="E43" i="2"/>
  <c r="E44" i="2"/>
  <c r="E45" i="2"/>
  <c r="E46" i="2"/>
  <c r="E39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13" i="2"/>
  <c r="E58" i="3"/>
  <c r="E40" i="3"/>
  <c r="E41" i="3"/>
  <c r="E42" i="3"/>
  <c r="E43" i="3"/>
  <c r="E44" i="3"/>
  <c r="E46" i="3"/>
  <c r="E39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13" i="3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13" i="4"/>
  <c r="E58" i="4"/>
  <c r="E40" i="4"/>
  <c r="E41" i="4"/>
  <c r="E42" i="4"/>
  <c r="E43" i="4"/>
  <c r="E44" i="4"/>
  <c r="E45" i="7"/>
  <c r="E39" i="4"/>
  <c r="B58" i="5"/>
  <c r="C45" i="5"/>
  <c r="B45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58" i="6"/>
  <c r="D62" i="6" s="1"/>
  <c r="C58" i="6"/>
  <c r="C62" i="6" s="1"/>
  <c r="B58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58" i="7"/>
  <c r="E62" i="7" s="1"/>
  <c r="D58" i="7"/>
  <c r="C58" i="7"/>
  <c r="B58" i="7"/>
  <c r="D45" i="7"/>
  <c r="C45" i="7"/>
  <c r="B45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13" i="7"/>
  <c r="D62" i="7"/>
  <c r="C62" i="7"/>
  <c r="B62" i="7"/>
  <c r="F45" i="7" l="1"/>
  <c r="F58" i="7"/>
  <c r="F62" i="7" s="1"/>
  <c r="E58" i="6"/>
  <c r="E62" i="6" s="1"/>
  <c r="B62" i="6"/>
  <c r="D45" i="5"/>
  <c r="D58" i="5"/>
  <c r="D62" i="5" s="1"/>
  <c r="B62" i="5"/>
  <c r="C62" i="4" l="1"/>
  <c r="D62" i="4"/>
  <c r="E62" i="4"/>
  <c r="B62" i="4"/>
  <c r="C62" i="3"/>
  <c r="D62" i="3"/>
  <c r="E62" i="3"/>
  <c r="B62" i="3"/>
  <c r="C62" i="2"/>
  <c r="D62" i="2"/>
  <c r="E62" i="2"/>
  <c r="B62" i="2"/>
  <c r="E75" i="1"/>
  <c r="E73" i="1"/>
  <c r="E72" i="1"/>
  <c r="D46" i="4"/>
  <c r="C46" i="4"/>
  <c r="B46" i="4"/>
  <c r="E46" i="4" s="1"/>
  <c r="E44" i="7"/>
  <c r="E43" i="7"/>
  <c r="E42" i="7"/>
  <c r="E41" i="7"/>
  <c r="E40" i="7"/>
  <c r="E39" i="7"/>
  <c r="D46" i="3"/>
  <c r="C46" i="3"/>
  <c r="B46" i="3"/>
  <c r="D46" i="2"/>
  <c r="C46" i="2"/>
  <c r="B46" i="2"/>
  <c r="D40" i="6" l="1"/>
  <c r="D40" i="7"/>
  <c r="D42" i="6"/>
  <c r="D42" i="7"/>
  <c r="D44" i="6"/>
  <c r="D44" i="7"/>
  <c r="D39" i="6"/>
  <c r="D39" i="7"/>
  <c r="D41" i="6"/>
  <c r="D41" i="7"/>
  <c r="D43" i="6"/>
  <c r="D43" i="7"/>
  <c r="C40" i="5"/>
  <c r="C40" i="6"/>
  <c r="C40" i="7"/>
  <c r="C42" i="5"/>
  <c r="C42" i="6"/>
  <c r="C42" i="7"/>
  <c r="C44" i="5"/>
  <c r="C44" i="6"/>
  <c r="C44" i="7"/>
  <c r="C39" i="6"/>
  <c r="C39" i="5"/>
  <c r="C39" i="7"/>
  <c r="C41" i="6"/>
  <c r="C41" i="5"/>
  <c r="C41" i="7"/>
  <c r="C43" i="6"/>
  <c r="C43" i="5"/>
  <c r="C43" i="7"/>
  <c r="B72" i="6"/>
  <c r="E72" i="6" s="1"/>
  <c r="B72" i="7"/>
  <c r="F72" i="7" s="1"/>
  <c r="B72" i="5"/>
  <c r="D72" i="5" s="1"/>
  <c r="E74" i="1"/>
  <c r="B73" i="7"/>
  <c r="B73" i="5"/>
  <c r="B73" i="6"/>
  <c r="B75" i="7"/>
  <c r="B75" i="5"/>
  <c r="B75" i="6"/>
  <c r="E46" i="7"/>
  <c r="D46" i="1"/>
  <c r="C46" i="1"/>
  <c r="D46" i="6" l="1"/>
  <c r="D46" i="7"/>
  <c r="C46" i="7"/>
  <c r="C46" i="5"/>
  <c r="C46" i="6"/>
  <c r="B39" i="7"/>
  <c r="F39" i="7" s="1"/>
  <c r="B39" i="5"/>
  <c r="D39" i="5" s="1"/>
  <c r="B39" i="6"/>
  <c r="E39" i="6" s="1"/>
  <c r="B40" i="6"/>
  <c r="E40" i="6" s="1"/>
  <c r="B40" i="5"/>
  <c r="D40" i="5" s="1"/>
  <c r="B40" i="7"/>
  <c r="F40" i="7" s="1"/>
  <c r="B41" i="7"/>
  <c r="F41" i="7" s="1"/>
  <c r="B41" i="5"/>
  <c r="D41" i="5" s="1"/>
  <c r="B41" i="6"/>
  <c r="E41" i="6" s="1"/>
  <c r="B42" i="6"/>
  <c r="E42" i="6" s="1"/>
  <c r="B42" i="5"/>
  <c r="D42" i="5" s="1"/>
  <c r="B42" i="7"/>
  <c r="F42" i="7" s="1"/>
  <c r="B43" i="7"/>
  <c r="F43" i="7" s="1"/>
  <c r="B43" i="5"/>
  <c r="D43" i="5" s="1"/>
  <c r="B43" i="6"/>
  <c r="E43" i="6" s="1"/>
  <c r="B44" i="6"/>
  <c r="E44" i="6" s="1"/>
  <c r="B44" i="5"/>
  <c r="D44" i="5" s="1"/>
  <c r="B44" i="7"/>
  <c r="F44" i="7" s="1"/>
  <c r="B74" i="6"/>
  <c r="B74" i="5"/>
  <c r="B74" i="7"/>
  <c r="E76" i="1"/>
  <c r="D26" i="1"/>
  <c r="E26" i="1"/>
  <c r="C26" i="1"/>
  <c r="B76" i="6" l="1"/>
  <c r="B76" i="5"/>
  <c r="B76" i="7"/>
  <c r="B72" i="2"/>
  <c r="B46" i="6"/>
  <c r="E46" i="6" s="1"/>
  <c r="B46" i="5"/>
  <c r="D46" i="5" s="1"/>
  <c r="B46" i="7"/>
  <c r="F46" i="7" s="1"/>
  <c r="C22" i="6" l="1"/>
  <c r="F22" i="6" s="1"/>
  <c r="C22" i="5"/>
  <c r="E22" i="5" s="1"/>
  <c r="C22" i="7"/>
  <c r="G22" i="7" s="1"/>
  <c r="C14" i="6"/>
  <c r="F14" i="6" s="1"/>
  <c r="C14" i="5"/>
  <c r="E14" i="5" s="1"/>
  <c r="C14" i="7"/>
  <c r="G14" i="7" s="1"/>
  <c r="E72" i="2"/>
  <c r="B74" i="2"/>
  <c r="B76" i="2" s="1"/>
  <c r="C72" i="2" s="1"/>
  <c r="C74" i="2" s="1"/>
  <c r="C76" i="2" s="1"/>
  <c r="D72" i="2" s="1"/>
  <c r="D74" i="2" s="1"/>
  <c r="D76" i="2" s="1"/>
  <c r="C19" i="7"/>
  <c r="G19" i="7" s="1"/>
  <c r="C19" i="5"/>
  <c r="E19" i="5" s="1"/>
  <c r="C19" i="6"/>
  <c r="F19" i="6" s="1"/>
  <c r="C17" i="7"/>
  <c r="G17" i="7" s="1"/>
  <c r="C17" i="5"/>
  <c r="E17" i="5" s="1"/>
  <c r="C17" i="6"/>
  <c r="F17" i="6" s="1"/>
  <c r="C24" i="6"/>
  <c r="F24" i="6" s="1"/>
  <c r="C24" i="5"/>
  <c r="E24" i="5" s="1"/>
  <c r="C24" i="7"/>
  <c r="G24" i="7" s="1"/>
  <c r="C20" i="6"/>
  <c r="F20" i="6" s="1"/>
  <c r="C20" i="5"/>
  <c r="E20" i="5" s="1"/>
  <c r="C20" i="7"/>
  <c r="G20" i="7" s="1"/>
  <c r="C18" i="6"/>
  <c r="F18" i="6" s="1"/>
  <c r="C18" i="5"/>
  <c r="E18" i="5" s="1"/>
  <c r="C18" i="7"/>
  <c r="G18" i="7" s="1"/>
  <c r="C16" i="6"/>
  <c r="F16" i="6" s="1"/>
  <c r="C16" i="5"/>
  <c r="E16" i="5" s="1"/>
  <c r="C16" i="7"/>
  <c r="G16" i="7" s="1"/>
  <c r="C26" i="6" l="1"/>
  <c r="F26" i="6" s="1"/>
  <c r="C26" i="5"/>
  <c r="E26" i="5" s="1"/>
  <c r="C26" i="7"/>
  <c r="G26" i="7" s="1"/>
  <c r="C72" i="5"/>
  <c r="C72" i="6"/>
  <c r="C72" i="7"/>
  <c r="D25" i="1"/>
  <c r="E25" i="1"/>
  <c r="C23" i="7" l="1"/>
  <c r="G23" i="7" s="1"/>
  <c r="C23" i="5"/>
  <c r="E23" i="5" s="1"/>
  <c r="C23" i="6"/>
  <c r="F23" i="6" s="1"/>
  <c r="C15" i="7"/>
  <c r="G15" i="7" s="1"/>
  <c r="C15" i="5"/>
  <c r="E15" i="5" s="1"/>
  <c r="C15" i="6"/>
  <c r="F15" i="6" s="1"/>
  <c r="C21" i="7"/>
  <c r="G21" i="7" s="1"/>
  <c r="C21" i="5"/>
  <c r="E21" i="5" s="1"/>
  <c r="C21" i="6"/>
  <c r="F21" i="6" s="1"/>
  <c r="C25" i="1"/>
  <c r="C13" i="7" l="1"/>
  <c r="G13" i="7" s="1"/>
  <c r="C13" i="5"/>
  <c r="E13" i="5" s="1"/>
  <c r="C13" i="6"/>
  <c r="F13" i="6" s="1"/>
  <c r="B46" i="1"/>
  <c r="C25" i="7" l="1"/>
  <c r="G25" i="7" s="1"/>
  <c r="C25" i="5"/>
  <c r="E25" i="5" s="1"/>
  <c r="C25" i="6"/>
  <c r="F25" i="6" s="1"/>
  <c r="E75" i="4"/>
  <c r="E75" i="7" s="1"/>
  <c r="E73" i="4"/>
  <c r="E73" i="7" s="1"/>
  <c r="E75" i="3"/>
  <c r="E73" i="3"/>
  <c r="E75" i="2"/>
  <c r="E73" i="2"/>
  <c r="D75" i="6" l="1"/>
  <c r="D75" i="7"/>
  <c r="D73" i="6"/>
  <c r="D73" i="7"/>
  <c r="C75" i="5"/>
  <c r="D75" i="5" s="1"/>
  <c r="C75" i="6"/>
  <c r="C75" i="7"/>
  <c r="F75" i="7" s="1"/>
  <c r="C73" i="6"/>
  <c r="E73" i="6" s="1"/>
  <c r="E74" i="6" s="1"/>
  <c r="C73" i="5"/>
  <c r="D73" i="5" s="1"/>
  <c r="D74" i="5" s="1"/>
  <c r="D76" i="5" s="1"/>
  <c r="C73" i="7"/>
  <c r="F73" i="7" s="1"/>
  <c r="F74" i="7" s="1"/>
  <c r="E74" i="2"/>
  <c r="B74" i="1"/>
  <c r="B76" i="1" s="1"/>
  <c r="C72" i="1" s="1"/>
  <c r="C74" i="1" s="1"/>
  <c r="C76" i="1" s="1"/>
  <c r="F76" i="7" l="1"/>
  <c r="E75" i="6"/>
  <c r="E76" i="6" s="1"/>
  <c r="C74" i="5"/>
  <c r="E76" i="2"/>
  <c r="C74" i="7"/>
  <c r="C74" i="6"/>
  <c r="D72" i="1"/>
  <c r="D74" i="1" s="1"/>
  <c r="D76" i="1" s="1"/>
  <c r="C76" i="5" l="1"/>
  <c r="C76" i="7"/>
  <c r="B72" i="3"/>
  <c r="C76" i="6"/>
  <c r="B74" i="3" l="1"/>
  <c r="B76" i="3" s="1"/>
  <c r="C72" i="3" s="1"/>
  <c r="C74" i="3" s="1"/>
  <c r="C76" i="3" s="1"/>
  <c r="D72" i="3" s="1"/>
  <c r="D74" i="3" s="1"/>
  <c r="D76" i="3" s="1"/>
  <c r="E72" i="3"/>
  <c r="D72" i="6" l="1"/>
  <c r="E74" i="3"/>
  <c r="D72" i="7"/>
  <c r="E76" i="3" l="1"/>
  <c r="D74" i="7"/>
  <c r="D74" i="6"/>
  <c r="D76" i="6" l="1"/>
  <c r="D76" i="7"/>
  <c r="B72" i="4"/>
  <c r="B74" i="4" l="1"/>
  <c r="B76" i="4" s="1"/>
  <c r="C72" i="4" s="1"/>
  <c r="C74" i="4" s="1"/>
  <c r="C76" i="4" s="1"/>
  <c r="D72" i="4" s="1"/>
  <c r="D74" i="4" s="1"/>
  <c r="D76" i="4" s="1"/>
  <c r="E72" i="4"/>
  <c r="E74" i="4" l="1"/>
  <c r="E72" i="7"/>
  <c r="E76" i="4" l="1"/>
  <c r="E76" i="7" s="1"/>
  <c r="E74" i="7"/>
</calcChain>
</file>

<file path=xl/sharedStrings.xml><?xml version="1.0" encoding="utf-8"?>
<sst xmlns="http://schemas.openxmlformats.org/spreadsheetml/2006/main" count="560" uniqueCount="74">
  <si>
    <t>Producto</t>
  </si>
  <si>
    <t>Unidad</t>
  </si>
  <si>
    <t>Enero</t>
  </si>
  <si>
    <t>Febrero</t>
  </si>
  <si>
    <t>Marzo</t>
  </si>
  <si>
    <t>I Trimestre</t>
  </si>
  <si>
    <t>Cuadro 1</t>
  </si>
  <si>
    <t>Reporte de gastos efectivos financiados por el Fondo de Desarrollo Social y Asignaciones Familiares</t>
  </si>
  <si>
    <t>Rubro por objeto de gasto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</si>
  <si>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</si>
  <si>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</si>
  <si>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</si>
  <si>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</si>
  <si>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</si>
  <si>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</si>
  <si>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>4. Egresos efectivos pagados</t>
  </si>
  <si>
    <t>Cuadro 4</t>
  </si>
  <si>
    <t>FODESAF</t>
  </si>
  <si>
    <t>1. Beca primaria</t>
  </si>
  <si>
    <t>2. Beca preescolar</t>
  </si>
  <si>
    <t>3. Beca padres yo madres adolescentes</t>
  </si>
  <si>
    <t>4. Beca necesidades educativas especiales</t>
  </si>
  <si>
    <t>5. Transporte de estudiantes con discapacidad</t>
  </si>
  <si>
    <t>6. Beca postsecundaria</t>
  </si>
  <si>
    <t>Fuente: Informe de ejecución del I trimestre de 2011 FONABE.</t>
  </si>
  <si>
    <t>Becas pagadas</t>
  </si>
  <si>
    <t>Becas otorgadas</t>
  </si>
  <si>
    <t>Abril</t>
  </si>
  <si>
    <t xml:space="preserve">Mayo </t>
  </si>
  <si>
    <t>Junio</t>
  </si>
  <si>
    <t>II Trimestre</t>
  </si>
  <si>
    <t>Julio</t>
  </si>
  <si>
    <t>Agosto</t>
  </si>
  <si>
    <t>Setiembre</t>
  </si>
  <si>
    <t>Octubre</t>
  </si>
  <si>
    <t>Diciembre</t>
  </si>
  <si>
    <t>Total Otorgadas</t>
  </si>
  <si>
    <t>Total Pagadas</t>
  </si>
  <si>
    <t>1. Se refiere a las becas aprobadas por la Junta Directiva, según el mes rige de cada beca</t>
  </si>
  <si>
    <t xml:space="preserve">Total becas Otorgadas </t>
  </si>
  <si>
    <t xml:space="preserve">Total becas pagadas  </t>
  </si>
  <si>
    <t xml:space="preserve">Total Becas Pagadas </t>
  </si>
  <si>
    <t xml:space="preserve">Total Becas Otorgadas </t>
  </si>
  <si>
    <t>III Trimestre</t>
  </si>
  <si>
    <t>IV Trimestre</t>
  </si>
  <si>
    <t>Fuente: Informacion financiera FONABE-2011</t>
  </si>
  <si>
    <t>Notas:</t>
  </si>
  <si>
    <r>
      <t>Becas otorgadas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</si>
  <si>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Becas pagadas</t>
    </r>
    <r>
      <rPr>
        <vertAlign val="superscript"/>
        <sz val="11"/>
        <color theme="1"/>
        <rFont val="Calibri"/>
        <family val="2"/>
        <scheme val="minor"/>
      </rPr>
      <t>2</t>
    </r>
  </si>
  <si>
    <t>Programa: FONABE</t>
  </si>
  <si>
    <t>Institución: Ministerio de Educación Pública (MEP)</t>
  </si>
  <si>
    <t>Unidad Ejecutora: FONABE</t>
  </si>
  <si>
    <t>Período: Primer Trimestre 2011</t>
  </si>
  <si>
    <t>Unidad: Colones</t>
  </si>
  <si>
    <t>1. Transferencias Corrientes a Personas</t>
  </si>
  <si>
    <t>Noviembre</t>
  </si>
  <si>
    <t xml:space="preserve">1. Saldo en caja inicial </t>
  </si>
  <si>
    <t>3. Recursos disponibles</t>
  </si>
  <si>
    <t xml:space="preserve">5. Saldo en caja final  </t>
  </si>
  <si>
    <t>Período: Segundo Trimestre 2011</t>
  </si>
  <si>
    <t>Los recursos de Servicios de alimentación para preescolares esta incluido en escolares(Primaria)</t>
  </si>
  <si>
    <t>Período: Tercer Trimestre 2011</t>
  </si>
  <si>
    <t>Período: Cuarto Trimestre 2011</t>
  </si>
  <si>
    <t>Período: Año 2011</t>
  </si>
  <si>
    <t>Período: Tercer Trimestre Acumulado 2011</t>
  </si>
  <si>
    <t>Período: Primer Semestre 2011</t>
  </si>
  <si>
    <t>Anual</t>
  </si>
  <si>
    <t>I Semestre</t>
  </si>
  <si>
    <t>Acumulado</t>
  </si>
  <si>
    <t xml:space="preserve">2. Se refiere a las becas efectivamente pagadas mensualmente con al menos un pago mensual durante el año. </t>
  </si>
  <si>
    <t>Fuente: Informe de ejecución del II trimestre de 2011 FONABE.</t>
  </si>
  <si>
    <t>Fuente: Informe de ejecución del III trimestre de 2011 FONABE.</t>
  </si>
  <si>
    <t>3. Beca padres o madres adolescentes</t>
  </si>
  <si>
    <t>Fuente: Informacion financiera FONABE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</si>
</sst>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Font="1" applyFill="1"/>
    <xf numFmtId="0" fontId="3" fillId="0" borderId="5" xfId="0" applyFont="1" applyBorder="1"/>
    <xf numFmtId="0" fontId="3" fillId="0" borderId="0" xfId="0" applyFont="1"/>
    <xf numFmtId="0" fontId="0" fillId="0" borderId="5" xfId="0" applyFont="1" applyBorder="1"/>
    <xf numFmtId="0" fontId="0" fillId="0" borderId="0" xfId="0" applyFont="1" applyBorder="1"/>
    <xf numFmtId="0" fontId="3" fillId="0" borderId="0" xfId="0" applyFont="1" applyBorder="1"/>
    <xf numFmtId="43" fontId="0" fillId="0" borderId="0" xfId="1" applyFont="1" applyBorder="1"/>
    <xf numFmtId="0" fontId="3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" fontId="0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43" fontId="0" fillId="0" borderId="0" xfId="0" applyNumberFormat="1" applyFont="1" applyBorder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6" xfId="0" applyFont="1" applyFill="1" applyBorder="1" applyAlignment="1"/>
    <xf numFmtId="0" fontId="0" fillId="0" borderId="2" xfId="0" applyFont="1" applyFill="1" applyBorder="1"/>
    <xf numFmtId="0" fontId="0" fillId="0" borderId="2" xfId="0" applyFont="1" applyBorder="1"/>
    <xf numFmtId="43" fontId="1" fillId="0" borderId="0" xfId="1" applyFont="1"/>
    <xf numFmtId="0" fontId="4" fillId="0" borderId="0" xfId="0" applyFont="1" applyFill="1"/>
    <xf numFmtId="0" fontId="4" fillId="0" borderId="0" xfId="0" applyFont="1"/>
    <xf numFmtId="43" fontId="4" fillId="0" borderId="0" xfId="1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43" fontId="3" fillId="0" borderId="0" xfId="1" applyFont="1"/>
    <xf numFmtId="43" fontId="0" fillId="0" borderId="0" xfId="1" applyFont="1" applyFill="1" applyBorder="1"/>
    <xf numFmtId="4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4" fontId="0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/>
    <xf numFmtId="0" fontId="0" fillId="0" borderId="4" xfId="0" applyFont="1" applyBorder="1"/>
    <xf numFmtId="37" fontId="0" fillId="0" borderId="0" xfId="1" applyNumberFormat="1" applyFont="1"/>
    <xf numFmtId="0" fontId="0" fillId="0" borderId="0" xfId="0" applyFont="1" applyBorder="1" applyAlignment="1">
      <alignment horizontal="center"/>
    </xf>
    <xf numFmtId="43" fontId="0" fillId="0" borderId="2" xfId="1" applyFont="1" applyBorder="1"/>
    <xf numFmtId="0" fontId="0" fillId="0" borderId="0" xfId="0" applyFont="1" applyAlignment="1">
      <alignment wrapText="1"/>
    </xf>
    <xf numFmtId="4" fontId="0" fillId="0" borderId="0" xfId="0" applyNumberFormat="1" applyFont="1"/>
    <xf numFmtId="39" fontId="0" fillId="0" borderId="2" xfId="0" applyNumberFormat="1" applyFont="1" applyBorder="1"/>
    <xf numFmtId="39" fontId="0" fillId="0" borderId="0" xfId="0" applyNumberFormat="1" applyFont="1" applyBorder="1"/>
    <xf numFmtId="0" fontId="2" fillId="0" borderId="0" xfId="0" applyFont="1" applyFill="1" applyAlignment="1">
      <alignment horizontal="left"/>
    </xf>
    <xf numFmtId="0" fontId="6" fillId="0" borderId="0" xfId="0" applyFont="1"/>
    <xf numFmtId="0" fontId="7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/>
    <xf numFmtId="164" fontId="0" fillId="0" borderId="0" xfId="1" applyNumberFormat="1" applyFont="1"/>
    <xf numFmtId="164" fontId="0" fillId="0" borderId="0" xfId="0" applyNumberFormat="1" applyFont="1"/>
    <xf numFmtId="164" fontId="0" fillId="0" borderId="4" xfId="1" applyNumberFormat="1" applyFont="1" applyBorder="1"/>
    <xf numFmtId="164" fontId="0" fillId="0" borderId="2" xfId="1" applyNumberFormat="1" applyFont="1" applyBorder="1"/>
    <xf numFmtId="43" fontId="0" fillId="0" borderId="2" xfId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Fill="1" applyBorder="1"/>
    <xf numFmtId="164" fontId="3" fillId="0" borderId="0" xfId="1" applyNumberFormat="1" applyFont="1"/>
    <xf numFmtId="164" fontId="3" fillId="0" borderId="0" xfId="1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Fill="1" applyBorder="1"/>
    <xf numFmtId="164" fontId="0" fillId="0" borderId="2" xfId="1" applyNumberFormat="1" applyFont="1" applyFill="1" applyBorder="1"/>
    <xf numFmtId="164" fontId="0" fillId="0" borderId="0" xfId="1" applyNumberFormat="1" applyFont="1" applyBorder="1"/>
    <xf numFmtId="164" fontId="1" fillId="0" borderId="0" xfId="1" applyNumberFormat="1" applyFont="1"/>
    <xf numFmtId="164" fontId="4" fillId="0" borderId="0" xfId="1" applyNumberFormat="1" applyFont="1" applyFill="1"/>
    <xf numFmtId="164" fontId="4" fillId="0" borderId="0" xfId="1" applyNumberFormat="1" applyFont="1"/>
    <xf numFmtId="164" fontId="4" fillId="0" borderId="0" xfId="1" applyNumberFormat="1" applyFont="1" applyFill="1" applyAlignment="1">
      <alignment horizontal="left" vertical="top" wrapText="1"/>
    </xf>
    <xf numFmtId="164" fontId="2" fillId="0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6" fillId="0" borderId="0" xfId="1" applyNumberFormat="1" applyFont="1"/>
    <xf numFmtId="164" fontId="0" fillId="0" borderId="0" xfId="1" applyNumberFormat="1" applyFont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workbookViewId="0">
      <selection activeCell="F14" sqref="F14"/>
    </sheetView>
  </sheetViews>
  <sheetFormatPr baseColWidth="10" defaultRowHeight="15" customHeight="1" x14ac:dyDescent="0.25"/>
  <cols>
    <col min="1" max="1" width="53.85546875" style="3" customWidth="1"/>
    <col min="2" max="2" width="31.5703125" style="1" bestFit="1" customWidth="1"/>
    <col min="3" max="5" width="16.7109375" style="1" customWidth="1"/>
    <col min="6" max="6" width="16.85546875" style="2" bestFit="1" customWidth="1"/>
    <col min="7" max="7" width="16.7109375" style="1" bestFit="1" customWidth="1"/>
    <col min="8" max="8" width="16.85546875" style="1" bestFit="1" customWidth="1"/>
    <col min="9" max="10" width="16.7109375" style="1" bestFit="1" customWidth="1"/>
    <col min="11" max="12" width="16.85546875" style="1" bestFit="1" customWidth="1"/>
    <col min="13" max="13" width="17.7109375" style="1" bestFit="1" customWidth="1"/>
    <col min="14" max="14" width="16.140625" style="1" bestFit="1" customWidth="1"/>
    <col min="15" max="16" width="16.7109375" style="1" bestFit="1" customWidth="1"/>
    <col min="17" max="17" width="17.7109375" style="1" bestFit="1" customWidth="1"/>
    <col min="18" max="18" width="18.7109375" style="1" bestFit="1" customWidth="1"/>
    <col min="19" max="19" width="12.7109375" style="1" bestFit="1" customWidth="1"/>
    <col min="20" max="16384" width="11.42578125" style="1"/>
  </cols>
  <sheetData>
    <row r="1" spans="1:35" ht="15" customHeight="1" x14ac:dyDescent="0.25">
      <c r="A1" s="55" t="s">
        <v>17</v>
      </c>
      <c r="B1" s="55"/>
      <c r="C1" s="55"/>
      <c r="D1" s="55"/>
      <c r="E1" s="55"/>
      <c r="F1" s="55"/>
    </row>
    <row r="2" spans="1:35" ht="15" customHeight="1" x14ac:dyDescent="0.25">
      <c r="A2" s="55" t="s">
        <v>49</v>
      </c>
      <c r="B2" s="55"/>
      <c r="C2" s="55"/>
      <c r="D2" s="55"/>
      <c r="E2" s="55"/>
      <c r="F2" s="55"/>
    </row>
    <row r="3" spans="1:35" ht="15" customHeight="1" x14ac:dyDescent="0.25">
      <c r="A3" s="55" t="s">
        <v>50</v>
      </c>
      <c r="B3" s="55"/>
      <c r="C3" s="55"/>
      <c r="D3" s="55"/>
      <c r="E3" s="55"/>
      <c r="F3" s="55"/>
    </row>
    <row r="4" spans="1:35" ht="15" customHeight="1" x14ac:dyDescent="0.25">
      <c r="A4" s="55" t="s">
        <v>51</v>
      </c>
      <c r="B4" s="55"/>
      <c r="C4" s="55"/>
      <c r="D4" s="55"/>
      <c r="E4" s="55"/>
      <c r="F4" s="55"/>
    </row>
    <row r="5" spans="1:35" ht="15" customHeight="1" x14ac:dyDescent="0.25">
      <c r="A5" s="55" t="s">
        <v>52</v>
      </c>
      <c r="B5" s="55"/>
      <c r="C5" s="55"/>
      <c r="D5" s="55"/>
      <c r="E5" s="55"/>
      <c r="F5" s="55"/>
    </row>
    <row r="6" spans="1:35" ht="15" customHeight="1" x14ac:dyDescent="0.25">
      <c r="A6" s="28"/>
      <c r="B6" s="29"/>
      <c r="C6" s="30"/>
      <c r="D6" s="5"/>
      <c r="E6" s="5"/>
      <c r="F6" s="31"/>
    </row>
    <row r="7" spans="1:35" ht="15" customHeight="1" x14ac:dyDescent="0.25">
      <c r="A7" s="10"/>
      <c r="B7" s="5"/>
      <c r="C7" s="5"/>
      <c r="D7" s="5"/>
      <c r="E7" s="5"/>
      <c r="F7" s="31"/>
    </row>
    <row r="8" spans="1:35" ht="15" customHeight="1" x14ac:dyDescent="0.25">
      <c r="A8" s="55" t="s">
        <v>6</v>
      </c>
      <c r="B8" s="55"/>
      <c r="C8" s="55"/>
      <c r="D8" s="55"/>
      <c r="E8" s="55"/>
      <c r="F8" s="55"/>
    </row>
    <row r="9" spans="1:35" ht="15" customHeight="1" x14ac:dyDescent="0.25">
      <c r="A9" s="55" t="s">
        <v>9</v>
      </c>
      <c r="B9" s="55"/>
      <c r="C9" s="55"/>
      <c r="D9" s="55"/>
      <c r="E9" s="55"/>
      <c r="F9" s="55"/>
    </row>
    <row r="10" spans="1:35" ht="15" customHeight="1" x14ac:dyDescent="0.25">
      <c r="B10" s="14"/>
      <c r="C10" s="14"/>
    </row>
    <row r="11" spans="1:35" s="5" customFormat="1" ht="15" customHeight="1" thickBot="1" x14ac:dyDescent="0.3">
      <c r="A11" s="18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35" s="5" customFormat="1" ht="15" customHeight="1" x14ac:dyDescent="0.25">
      <c r="A12" s="3"/>
      <c r="B12" s="1"/>
      <c r="C12" s="21"/>
      <c r="D12" s="21"/>
      <c r="E12" s="21"/>
      <c r="F12" s="21"/>
    </row>
    <row r="13" spans="1:35" s="6" customFormat="1" ht="15" customHeight="1" x14ac:dyDescent="0.25">
      <c r="A13" s="3" t="s">
        <v>18</v>
      </c>
      <c r="B13" s="1" t="s">
        <v>47</v>
      </c>
      <c r="C13" s="16">
        <v>81775</v>
      </c>
      <c r="D13" s="16">
        <v>13452</v>
      </c>
      <c r="E13" s="16">
        <v>553</v>
      </c>
      <c r="F13" s="16">
        <f>SUM(C13:E13)</f>
        <v>95780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6" customFormat="1" ht="15" customHeight="1" x14ac:dyDescent="0.25">
      <c r="A14" s="3"/>
      <c r="B14" s="1" t="s">
        <v>48</v>
      </c>
      <c r="C14" s="16">
        <v>0</v>
      </c>
      <c r="D14" s="16">
        <v>60160</v>
      </c>
      <c r="E14" s="16">
        <v>71391</v>
      </c>
      <c r="F14" s="16">
        <f t="shared" ref="F14:F26" si="0">SUM(C14:E14)</f>
        <v>131551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6" customFormat="1" ht="15" customHeight="1" x14ac:dyDescent="0.25">
      <c r="A15" s="3" t="s">
        <v>19</v>
      </c>
      <c r="B15" s="1" t="s">
        <v>26</v>
      </c>
      <c r="C15" s="16">
        <v>3017</v>
      </c>
      <c r="D15" s="16">
        <v>1397</v>
      </c>
      <c r="E15" s="16">
        <v>1336</v>
      </c>
      <c r="F15" s="16">
        <f t="shared" si="0"/>
        <v>5750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6" customFormat="1" ht="15" customHeight="1" x14ac:dyDescent="0.25">
      <c r="A16" s="3"/>
      <c r="B16" s="1" t="s">
        <v>25</v>
      </c>
      <c r="C16" s="16">
        <v>0</v>
      </c>
      <c r="D16" s="16">
        <v>37</v>
      </c>
      <c r="E16" s="16">
        <v>37</v>
      </c>
      <c r="F16" s="16">
        <f t="shared" si="0"/>
        <v>74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6" customFormat="1" ht="15" customHeight="1" x14ac:dyDescent="0.25">
      <c r="A17" s="3" t="s">
        <v>20</v>
      </c>
      <c r="B17" s="1" t="s">
        <v>26</v>
      </c>
      <c r="C17" s="16">
        <v>721</v>
      </c>
      <c r="D17" s="16">
        <v>56</v>
      </c>
      <c r="E17" s="16">
        <v>48</v>
      </c>
      <c r="F17" s="16">
        <f t="shared" si="0"/>
        <v>825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6" customFormat="1" ht="15" customHeight="1" x14ac:dyDescent="0.25">
      <c r="A18" s="3"/>
      <c r="B18" s="1" t="s">
        <v>25</v>
      </c>
      <c r="C18" s="16">
        <v>0</v>
      </c>
      <c r="D18" s="16">
        <v>260</v>
      </c>
      <c r="E18" s="16">
        <v>1019</v>
      </c>
      <c r="F18" s="16">
        <f t="shared" si="0"/>
        <v>1279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6" customFormat="1" ht="15" customHeight="1" x14ac:dyDescent="0.25">
      <c r="A19" s="3" t="s">
        <v>21</v>
      </c>
      <c r="B19" s="1" t="s">
        <v>26</v>
      </c>
      <c r="C19" s="16">
        <v>7935</v>
      </c>
      <c r="D19" s="16">
        <v>3</v>
      </c>
      <c r="E19" s="16">
        <v>44</v>
      </c>
      <c r="F19" s="16">
        <f t="shared" si="0"/>
        <v>7982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6" customFormat="1" ht="15" customHeight="1" x14ac:dyDescent="0.25">
      <c r="A20" s="3"/>
      <c r="B20" s="1" t="s">
        <v>25</v>
      </c>
      <c r="C20" s="16">
        <v>0</v>
      </c>
      <c r="D20" s="16">
        <v>7257</v>
      </c>
      <c r="E20" s="16">
        <v>4856</v>
      </c>
      <c r="F20" s="16">
        <f t="shared" si="0"/>
        <v>12113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6" customFormat="1" ht="15" customHeight="1" x14ac:dyDescent="0.25">
      <c r="A21" s="3" t="s">
        <v>22</v>
      </c>
      <c r="B21" s="1" t="s">
        <v>26</v>
      </c>
      <c r="C21" s="16">
        <v>2198</v>
      </c>
      <c r="D21" s="16">
        <v>0</v>
      </c>
      <c r="E21" s="16">
        <v>0</v>
      </c>
      <c r="F21" s="16">
        <f t="shared" si="0"/>
        <v>2198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6" customFormat="1" ht="15" customHeight="1" x14ac:dyDescent="0.25">
      <c r="A22" s="3"/>
      <c r="B22" s="1" t="s">
        <v>25</v>
      </c>
      <c r="C22" s="16">
        <v>0</v>
      </c>
      <c r="D22" s="16">
        <v>1641</v>
      </c>
      <c r="E22" s="16">
        <v>2375</v>
      </c>
      <c r="F22" s="16">
        <f t="shared" si="0"/>
        <v>4016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s="6" customFormat="1" ht="15" customHeight="1" x14ac:dyDescent="0.25">
      <c r="A23" s="3" t="s">
        <v>23</v>
      </c>
      <c r="B23" s="1" t="s">
        <v>26</v>
      </c>
      <c r="C23" s="16">
        <v>1963</v>
      </c>
      <c r="D23" s="16">
        <v>5</v>
      </c>
      <c r="E23" s="16">
        <v>3</v>
      </c>
      <c r="F23" s="16">
        <f t="shared" si="0"/>
        <v>1971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s="6" customFormat="1" ht="15" customHeight="1" x14ac:dyDescent="0.25">
      <c r="A24" s="3"/>
      <c r="B24" s="1" t="s">
        <v>25</v>
      </c>
      <c r="C24" s="16">
        <v>0</v>
      </c>
      <c r="D24" s="16">
        <v>0</v>
      </c>
      <c r="E24" s="16">
        <v>0</v>
      </c>
      <c r="F24" s="16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4" customFormat="1" ht="15.75" thickBot="1" x14ac:dyDescent="0.3">
      <c r="A25" s="22" t="s">
        <v>36</v>
      </c>
      <c r="B25" s="23"/>
      <c r="C25" s="23">
        <f>+C13+C15+C17+C19+C21+C23</f>
        <v>97609</v>
      </c>
      <c r="D25" s="23">
        <f t="shared" ref="D25:E25" si="1">+D13+D15+D17+D19+D21+D23</f>
        <v>14913</v>
      </c>
      <c r="E25" s="23">
        <f t="shared" si="1"/>
        <v>1984</v>
      </c>
      <c r="F25" s="23">
        <f t="shared" si="0"/>
        <v>114506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4" customFormat="1" ht="16.5" thickTop="1" thickBot="1" x14ac:dyDescent="0.3">
      <c r="A26" s="22" t="s">
        <v>37</v>
      </c>
      <c r="B26" s="23"/>
      <c r="C26" s="23">
        <f>+C14+C16+C18+C20+C22+C24</f>
        <v>0</v>
      </c>
      <c r="D26" s="23">
        <f t="shared" ref="D26:E26" si="2">+D14+D16+D18+D20+D22+D24</f>
        <v>69355</v>
      </c>
      <c r="E26" s="23">
        <f t="shared" si="2"/>
        <v>79678</v>
      </c>
      <c r="F26" s="23">
        <f t="shared" si="0"/>
        <v>149033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ht="18.75" customHeight="1" thickTop="1" x14ac:dyDescent="0.25">
      <c r="A27" s="1" t="s">
        <v>45</v>
      </c>
      <c r="B27" s="7"/>
      <c r="C27" s="7"/>
      <c r="D27" s="7"/>
      <c r="E27" s="7"/>
      <c r="F27" s="9"/>
    </row>
    <row r="28" spans="1:35" ht="15" customHeight="1" x14ac:dyDescent="0.25">
      <c r="A28" s="3" t="s">
        <v>46</v>
      </c>
      <c r="F28" s="24"/>
    </row>
    <row r="29" spans="1:35" ht="15" customHeight="1" x14ac:dyDescent="0.25">
      <c r="A29" s="25" t="s">
        <v>38</v>
      </c>
      <c r="B29" s="26"/>
      <c r="C29" s="26"/>
      <c r="D29" s="26"/>
      <c r="E29" s="26"/>
      <c r="F29" s="2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35" x14ac:dyDescent="0.25">
      <c r="A30" s="56" t="s">
        <v>69</v>
      </c>
      <c r="B30" s="56"/>
      <c r="C30" s="56"/>
      <c r="D30" s="56"/>
      <c r="E30" s="56"/>
      <c r="F30" s="5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3" spans="1:6" ht="15" customHeight="1" x14ac:dyDescent="0.25">
      <c r="A33" s="57" t="s">
        <v>11</v>
      </c>
      <c r="B33" s="57"/>
      <c r="C33" s="57"/>
      <c r="D33" s="57"/>
      <c r="E33" s="57"/>
    </row>
    <row r="34" spans="1:6" ht="15" customHeight="1" x14ac:dyDescent="0.25">
      <c r="A34" s="55" t="s">
        <v>7</v>
      </c>
      <c r="B34" s="55"/>
      <c r="C34" s="55"/>
      <c r="D34" s="55"/>
      <c r="E34" s="55"/>
    </row>
    <row r="35" spans="1:6" ht="15" customHeight="1" x14ac:dyDescent="0.25">
      <c r="A35" s="55" t="s">
        <v>53</v>
      </c>
      <c r="B35" s="55"/>
      <c r="C35" s="55"/>
      <c r="D35" s="55"/>
      <c r="E35" s="55"/>
    </row>
    <row r="37" spans="1:6" ht="15" customHeight="1" thickBot="1" x14ac:dyDescent="0.3">
      <c r="A37" s="18" t="s">
        <v>0</v>
      </c>
      <c r="B37" s="18" t="s">
        <v>2</v>
      </c>
      <c r="C37" s="18" t="s">
        <v>3</v>
      </c>
      <c r="D37" s="18" t="s">
        <v>4</v>
      </c>
      <c r="E37" s="18" t="s">
        <v>5</v>
      </c>
      <c r="F37" s="1"/>
    </row>
    <row r="38" spans="1:6" ht="15" customHeight="1" x14ac:dyDescent="0.25">
      <c r="A38" s="14"/>
      <c r="B38" s="32"/>
      <c r="C38" s="32"/>
      <c r="D38" s="32"/>
      <c r="E38" s="32"/>
      <c r="F38" s="1"/>
    </row>
    <row r="39" spans="1:6" ht="15" customHeight="1" x14ac:dyDescent="0.25">
      <c r="A39" s="14" t="s">
        <v>18</v>
      </c>
      <c r="B39" s="33">
        <v>0</v>
      </c>
      <c r="C39" s="33">
        <v>661760000</v>
      </c>
      <c r="D39" s="33">
        <v>785301000</v>
      </c>
      <c r="E39" s="33">
        <f>SUM(B39:D39)</f>
        <v>1447061000</v>
      </c>
      <c r="F39" s="1"/>
    </row>
    <row r="40" spans="1:6" ht="15" customHeight="1" x14ac:dyDescent="0.25">
      <c r="A40" s="14" t="s">
        <v>19</v>
      </c>
      <c r="B40" s="33">
        <v>0</v>
      </c>
      <c r="C40" s="33">
        <v>407000</v>
      </c>
      <c r="D40" s="33">
        <v>407000</v>
      </c>
      <c r="E40" s="33">
        <f t="shared" ref="E40:E46" si="3">SUM(B40:D40)</f>
        <v>814000</v>
      </c>
      <c r="F40" s="1"/>
    </row>
    <row r="41" spans="1:6" ht="15" customHeight="1" x14ac:dyDescent="0.25">
      <c r="A41" s="14" t="s">
        <v>20</v>
      </c>
      <c r="B41" s="33">
        <v>0</v>
      </c>
      <c r="C41" s="33">
        <v>15600000</v>
      </c>
      <c r="D41" s="33">
        <v>61140000</v>
      </c>
      <c r="E41" s="33">
        <f t="shared" si="3"/>
        <v>76740000</v>
      </c>
      <c r="F41" s="1"/>
    </row>
    <row r="42" spans="1:6" ht="15" customHeight="1" x14ac:dyDescent="0.25">
      <c r="A42" s="14" t="s">
        <v>21</v>
      </c>
      <c r="B42" s="33">
        <v>0</v>
      </c>
      <c r="C42" s="33">
        <v>78200000</v>
      </c>
      <c r="D42" s="33">
        <v>127721000</v>
      </c>
      <c r="E42" s="33">
        <f t="shared" si="3"/>
        <v>205921000</v>
      </c>
      <c r="F42" s="1"/>
    </row>
    <row r="43" spans="1:6" ht="15" customHeight="1" x14ac:dyDescent="0.25">
      <c r="A43" s="14" t="s">
        <v>22</v>
      </c>
      <c r="B43" s="33">
        <v>0</v>
      </c>
      <c r="C43" s="33">
        <v>65640000</v>
      </c>
      <c r="D43" s="33">
        <v>95000000</v>
      </c>
      <c r="E43" s="33">
        <f t="shared" si="3"/>
        <v>160640000</v>
      </c>
      <c r="F43" s="1"/>
    </row>
    <row r="44" spans="1:6" ht="15" customHeight="1" x14ac:dyDescent="0.25">
      <c r="A44" s="14" t="s">
        <v>23</v>
      </c>
      <c r="B44" s="33">
        <v>0</v>
      </c>
      <c r="C44" s="33">
        <v>0</v>
      </c>
      <c r="D44" s="33">
        <v>0</v>
      </c>
      <c r="E44" s="33">
        <f t="shared" si="3"/>
        <v>0</v>
      </c>
      <c r="F44" s="1"/>
    </row>
    <row r="45" spans="1:6" ht="15" customHeight="1" x14ac:dyDescent="0.25">
      <c r="A45" s="34"/>
      <c r="B45" s="33"/>
      <c r="C45" s="33"/>
      <c r="D45" s="33"/>
      <c r="E45" s="33">
        <f t="shared" si="3"/>
        <v>0</v>
      </c>
      <c r="F45" s="1"/>
    </row>
    <row r="46" spans="1:6" ht="15" customHeight="1" thickBot="1" x14ac:dyDescent="0.3">
      <c r="A46" s="22" t="s">
        <v>10</v>
      </c>
      <c r="B46" s="35">
        <f>SUM(B39:B45)</f>
        <v>0</v>
      </c>
      <c r="C46" s="35">
        <f t="shared" ref="C46:D46" si="4">SUM(C39:C45)</f>
        <v>821607000</v>
      </c>
      <c r="D46" s="35">
        <f t="shared" si="4"/>
        <v>1069569000</v>
      </c>
      <c r="E46" s="35">
        <f t="shared" si="3"/>
        <v>1891176000</v>
      </c>
      <c r="F46" s="1"/>
    </row>
    <row r="47" spans="1:6" ht="15" customHeight="1" thickTop="1" x14ac:dyDescent="0.25">
      <c r="A47" s="1" t="s">
        <v>45</v>
      </c>
      <c r="B47" s="2"/>
      <c r="C47" s="2"/>
      <c r="D47" s="2"/>
      <c r="E47" s="2"/>
    </row>
    <row r="48" spans="1:6" ht="15" customHeight="1" x14ac:dyDescent="0.25">
      <c r="A48" s="1" t="s">
        <v>46</v>
      </c>
      <c r="B48" s="2"/>
      <c r="C48" s="2"/>
      <c r="D48" s="2"/>
      <c r="E48" s="2"/>
    </row>
    <row r="49" spans="1:6" ht="15" customHeight="1" x14ac:dyDescent="0.25">
      <c r="A49" s="25" t="s">
        <v>60</v>
      </c>
    </row>
    <row r="52" spans="1:6" ht="15" customHeight="1" x14ac:dyDescent="0.25">
      <c r="A52" s="55" t="s">
        <v>12</v>
      </c>
      <c r="B52" s="55"/>
      <c r="C52" s="55"/>
      <c r="D52" s="55"/>
      <c r="E52" s="55"/>
    </row>
    <row r="53" spans="1:6" ht="15" customHeight="1" x14ac:dyDescent="0.25">
      <c r="A53" s="55" t="s">
        <v>7</v>
      </c>
      <c r="B53" s="55"/>
      <c r="C53" s="55"/>
      <c r="D53" s="55"/>
      <c r="E53" s="55"/>
    </row>
    <row r="54" spans="1:6" ht="15" customHeight="1" x14ac:dyDescent="0.25">
      <c r="A54" s="55" t="s">
        <v>53</v>
      </c>
      <c r="B54" s="55"/>
      <c r="C54" s="55"/>
      <c r="D54" s="55"/>
      <c r="E54" s="55"/>
    </row>
    <row r="56" spans="1:6" ht="15" customHeight="1" thickBot="1" x14ac:dyDescent="0.3">
      <c r="A56" s="18" t="s">
        <v>8</v>
      </c>
      <c r="B56" s="18" t="s">
        <v>2</v>
      </c>
      <c r="C56" s="18" t="s">
        <v>3</v>
      </c>
      <c r="D56" s="18" t="s">
        <v>4</v>
      </c>
      <c r="E56" s="18" t="s">
        <v>5</v>
      </c>
      <c r="F56" s="1"/>
    </row>
    <row r="57" spans="1:6" ht="15" customHeight="1" x14ac:dyDescent="0.25">
      <c r="A57" s="14"/>
      <c r="B57" s="14"/>
      <c r="C57" s="14"/>
      <c r="D57" s="14"/>
      <c r="E57" s="14"/>
      <c r="F57" s="1"/>
    </row>
    <row r="58" spans="1:6" ht="15" customHeight="1" x14ac:dyDescent="0.25">
      <c r="A58" s="48" t="s">
        <v>54</v>
      </c>
      <c r="B58" s="33">
        <v>0</v>
      </c>
      <c r="C58" s="33">
        <v>821607000</v>
      </c>
      <c r="D58" s="33">
        <v>1069569000</v>
      </c>
      <c r="E58" s="33">
        <f>SUM(B58:D58)</f>
        <v>1891176000</v>
      </c>
      <c r="F58" s="1"/>
    </row>
    <row r="59" spans="1:6" ht="15" customHeight="1" x14ac:dyDescent="0.25">
      <c r="A59" s="48"/>
      <c r="B59" s="33"/>
      <c r="C59" s="33"/>
      <c r="D59" s="33"/>
      <c r="E59" s="33"/>
      <c r="F59" s="1"/>
    </row>
    <row r="60" spans="1:6" ht="15" customHeight="1" x14ac:dyDescent="0.25">
      <c r="A60" s="48"/>
      <c r="B60" s="33"/>
      <c r="C60" s="33"/>
      <c r="D60" s="33"/>
      <c r="E60" s="33"/>
      <c r="F60" s="1"/>
    </row>
    <row r="61" spans="1:6" ht="15" customHeight="1" x14ac:dyDescent="0.25">
      <c r="A61" s="14"/>
      <c r="B61" s="14"/>
      <c r="C61" s="14"/>
      <c r="D61" s="14"/>
      <c r="E61" s="14"/>
      <c r="F61" s="1"/>
    </row>
    <row r="62" spans="1:6" ht="15" customHeight="1" thickBot="1" x14ac:dyDescent="0.3">
      <c r="A62" s="22" t="s">
        <v>10</v>
      </c>
      <c r="B62" s="35">
        <f>B58</f>
        <v>0</v>
      </c>
      <c r="C62" s="35">
        <f t="shared" ref="C62:E62" si="5">C58</f>
        <v>821607000</v>
      </c>
      <c r="D62" s="35">
        <f t="shared" si="5"/>
        <v>1069569000</v>
      </c>
      <c r="E62" s="35">
        <f t="shared" si="5"/>
        <v>1891176000</v>
      </c>
      <c r="F62" s="1"/>
    </row>
    <row r="63" spans="1:6" ht="15" customHeight="1" thickTop="1" x14ac:dyDescent="0.25">
      <c r="A63" s="7" t="s">
        <v>45</v>
      </c>
    </row>
    <row r="64" spans="1:6" ht="15" customHeight="1" x14ac:dyDescent="0.25">
      <c r="A64" s="7"/>
    </row>
    <row r="65" spans="1:12" ht="15" customHeight="1" x14ac:dyDescent="0.25">
      <c r="A65" s="16"/>
      <c r="B65" s="16"/>
      <c r="C65" s="16"/>
      <c r="D65" s="16"/>
      <c r="E65" s="16"/>
    </row>
    <row r="66" spans="1:12" ht="15" customHeight="1" x14ac:dyDescent="0.25">
      <c r="A66" s="55" t="s">
        <v>16</v>
      </c>
      <c r="B66" s="55"/>
      <c r="C66" s="55"/>
      <c r="D66" s="55"/>
      <c r="E66" s="55"/>
    </row>
    <row r="67" spans="1:12" ht="15" customHeight="1" x14ac:dyDescent="0.25">
      <c r="A67" s="55" t="s">
        <v>13</v>
      </c>
      <c r="B67" s="55"/>
      <c r="C67" s="55"/>
      <c r="D67" s="55"/>
      <c r="E67" s="55"/>
    </row>
    <row r="68" spans="1:12" ht="15" customHeight="1" x14ac:dyDescent="0.25">
      <c r="A68" s="55" t="s">
        <v>53</v>
      </c>
      <c r="B68" s="55"/>
      <c r="C68" s="55"/>
      <c r="D68" s="55"/>
      <c r="E68" s="55"/>
    </row>
    <row r="70" spans="1:12" ht="15.75" thickBot="1" x14ac:dyDescent="0.3">
      <c r="A70" s="18" t="s">
        <v>8</v>
      </c>
      <c r="B70" s="18" t="s">
        <v>2</v>
      </c>
      <c r="C70" s="18" t="s">
        <v>3</v>
      </c>
      <c r="D70" s="18" t="s">
        <v>4</v>
      </c>
      <c r="E70" s="18" t="s">
        <v>5</v>
      </c>
      <c r="F70" s="7"/>
      <c r="G70" s="7"/>
      <c r="H70" s="8"/>
      <c r="I70" s="8"/>
      <c r="J70" s="7"/>
      <c r="K70" s="7"/>
      <c r="L70" s="7"/>
    </row>
    <row r="71" spans="1:12" ht="15" customHeight="1" x14ac:dyDescent="0.25">
      <c r="A71" s="14"/>
      <c r="B71" s="14"/>
      <c r="C71" s="14"/>
      <c r="D71" s="14"/>
      <c r="E71" s="14"/>
      <c r="F71" s="7"/>
      <c r="G71" s="7"/>
      <c r="H71" s="7"/>
      <c r="I71" s="7"/>
      <c r="J71" s="7"/>
      <c r="K71" s="7"/>
      <c r="L71" s="7"/>
    </row>
    <row r="72" spans="1:12" ht="15" customHeight="1" x14ac:dyDescent="0.25">
      <c r="A72" s="14" t="s">
        <v>56</v>
      </c>
      <c r="B72" s="49">
        <v>0</v>
      </c>
      <c r="C72" s="49">
        <f>B76</f>
        <v>0</v>
      </c>
      <c r="D72" s="49">
        <f>C76</f>
        <v>67641693.350000024</v>
      </c>
      <c r="E72" s="49">
        <f>B72</f>
        <v>0</v>
      </c>
      <c r="F72" s="7"/>
      <c r="G72" s="7"/>
      <c r="H72" s="15"/>
      <c r="I72" s="15"/>
      <c r="J72" s="7"/>
      <c r="K72" s="7"/>
      <c r="L72" s="7"/>
    </row>
    <row r="73" spans="1:12" ht="15" customHeight="1" x14ac:dyDescent="0.25">
      <c r="A73" s="14" t="s">
        <v>14</v>
      </c>
      <c r="B73" s="49">
        <v>0</v>
      </c>
      <c r="C73" s="49">
        <v>889248693.35000002</v>
      </c>
      <c r="D73" s="49">
        <v>1713327398.0599999</v>
      </c>
      <c r="E73" s="49">
        <f>SUM(B73:D73)</f>
        <v>2602576091.4099998</v>
      </c>
      <c r="F73" s="7"/>
      <c r="G73" s="7"/>
      <c r="H73" s="15"/>
      <c r="I73" s="15"/>
      <c r="J73" s="7"/>
      <c r="K73" s="7"/>
      <c r="L73" s="7"/>
    </row>
    <row r="74" spans="1:12" ht="15" customHeight="1" x14ac:dyDescent="0.25">
      <c r="A74" s="14" t="s">
        <v>57</v>
      </c>
      <c r="B74" s="49">
        <f t="shared" ref="B74:D74" si="6">B73+B72</f>
        <v>0</v>
      </c>
      <c r="C74" s="49">
        <f t="shared" si="6"/>
        <v>889248693.35000002</v>
      </c>
      <c r="D74" s="49">
        <f t="shared" si="6"/>
        <v>1780969091.4099998</v>
      </c>
      <c r="E74" s="49">
        <f>SUM(E72:E73)</f>
        <v>2602576091.4099998</v>
      </c>
      <c r="F74" s="7"/>
      <c r="G74" s="7"/>
      <c r="H74" s="15"/>
      <c r="I74" s="15"/>
      <c r="J74" s="7"/>
      <c r="K74" s="7"/>
      <c r="L74" s="7"/>
    </row>
    <row r="75" spans="1:12" ht="15" customHeight="1" x14ac:dyDescent="0.25">
      <c r="A75" s="14" t="s">
        <v>15</v>
      </c>
      <c r="B75" s="33">
        <f>B62</f>
        <v>0</v>
      </c>
      <c r="C75" s="33">
        <f t="shared" ref="C75:D75" si="7">C62</f>
        <v>821607000</v>
      </c>
      <c r="D75" s="33">
        <f t="shared" si="7"/>
        <v>1069569000</v>
      </c>
      <c r="E75" s="33">
        <f>SUM(B75:D75)</f>
        <v>1891176000</v>
      </c>
      <c r="F75" s="7"/>
      <c r="G75" s="7"/>
      <c r="H75" s="13"/>
      <c r="I75" s="13"/>
      <c r="J75" s="7"/>
      <c r="K75" s="7"/>
      <c r="L75" s="7"/>
    </row>
    <row r="76" spans="1:12" ht="15" customHeight="1" x14ac:dyDescent="0.25">
      <c r="A76" s="14" t="s">
        <v>58</v>
      </c>
      <c r="B76" s="49">
        <f t="shared" ref="B76:D76" si="8">B74-B75</f>
        <v>0</v>
      </c>
      <c r="C76" s="49">
        <f t="shared" si="8"/>
        <v>67641693.350000024</v>
      </c>
      <c r="D76" s="49">
        <f t="shared" si="8"/>
        <v>711400091.40999985</v>
      </c>
      <c r="E76" s="49">
        <f>+E74-E75</f>
        <v>711400091.40999985</v>
      </c>
      <c r="F76" s="7"/>
      <c r="G76" s="7"/>
      <c r="H76" s="15"/>
      <c r="I76" s="15"/>
      <c r="J76" s="7"/>
      <c r="K76" s="7"/>
      <c r="L76" s="7"/>
    </row>
    <row r="77" spans="1:12" ht="15" customHeight="1" thickBot="1" x14ac:dyDescent="0.3">
      <c r="A77" s="22"/>
      <c r="B77" s="35"/>
      <c r="C77" s="35"/>
      <c r="D77" s="35"/>
      <c r="E77" s="35"/>
      <c r="F77" s="7"/>
      <c r="G77" s="7"/>
      <c r="H77" s="7"/>
      <c r="I77" s="15"/>
      <c r="J77" s="7"/>
      <c r="K77" s="7"/>
      <c r="L77" s="7"/>
    </row>
    <row r="78" spans="1:12" ht="15" customHeight="1" thickTop="1" x14ac:dyDescent="0.25">
      <c r="A78" s="1" t="s">
        <v>45</v>
      </c>
    </row>
    <row r="86" ht="18" customHeight="1" x14ac:dyDescent="0.25"/>
    <row r="98" spans="1:1" ht="15" customHeight="1" x14ac:dyDescent="0.25">
      <c r="A98" s="1"/>
    </row>
  </sheetData>
  <mergeCells count="17">
    <mergeCell ref="A1:F1"/>
    <mergeCell ref="A8:F8"/>
    <mergeCell ref="A9:F9"/>
    <mergeCell ref="A33:E33"/>
    <mergeCell ref="A2:F2"/>
    <mergeCell ref="A3:F3"/>
    <mergeCell ref="A4:F4"/>
    <mergeCell ref="A5:F5"/>
    <mergeCell ref="A68:E68"/>
    <mergeCell ref="A30:F30"/>
    <mergeCell ref="A35:E35"/>
    <mergeCell ref="A53:E53"/>
    <mergeCell ref="A67:E67"/>
    <mergeCell ref="A54:E54"/>
    <mergeCell ref="A52:E52"/>
    <mergeCell ref="A66:E66"/>
    <mergeCell ref="A34:E34"/>
  </mergeCells>
  <printOptions horizontalCentered="1" verticalCentered="1"/>
  <pageMargins left="0.70866141732283472" right="1.18" top="0.3" bottom="0.2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opLeftCell="A55" workbookViewId="0">
      <selection activeCell="E73" sqref="E73"/>
    </sheetView>
  </sheetViews>
  <sheetFormatPr baseColWidth="10" defaultRowHeight="15" x14ac:dyDescent="0.25"/>
  <cols>
    <col min="1" max="1" width="53.85546875" style="3" customWidth="1"/>
    <col min="2" max="2" width="31.28515625" style="1" bestFit="1" customWidth="1"/>
    <col min="3" max="5" width="16.7109375" style="1" bestFit="1" customWidth="1"/>
    <col min="6" max="6" width="14.42578125" style="2" customWidth="1"/>
    <col min="7" max="7" width="15.140625" style="1" customWidth="1"/>
    <col min="8" max="8" width="12.42578125" style="1" customWidth="1"/>
    <col min="9" max="9" width="15.85546875" style="1" customWidth="1"/>
    <col min="10" max="16384" width="11.42578125" style="1"/>
  </cols>
  <sheetData>
    <row r="1" spans="1:6" ht="15" customHeight="1" x14ac:dyDescent="0.25">
      <c r="A1" s="55" t="s">
        <v>17</v>
      </c>
      <c r="B1" s="55"/>
      <c r="C1" s="55"/>
      <c r="D1" s="55"/>
      <c r="E1" s="55"/>
      <c r="F1" s="55"/>
    </row>
    <row r="2" spans="1:6" ht="15" customHeight="1" x14ac:dyDescent="0.25">
      <c r="A2" s="55" t="s">
        <v>49</v>
      </c>
      <c r="B2" s="55"/>
      <c r="C2" s="55"/>
      <c r="D2" s="55"/>
      <c r="E2" s="55"/>
      <c r="F2" s="55"/>
    </row>
    <row r="3" spans="1:6" ht="15" customHeight="1" x14ac:dyDescent="0.25">
      <c r="A3" s="55" t="s">
        <v>50</v>
      </c>
      <c r="B3" s="55"/>
      <c r="C3" s="55"/>
      <c r="D3" s="55"/>
      <c r="E3" s="55"/>
      <c r="F3" s="55"/>
    </row>
    <row r="4" spans="1:6" ht="15" customHeight="1" x14ac:dyDescent="0.25">
      <c r="A4" s="55" t="s">
        <v>51</v>
      </c>
      <c r="B4" s="55"/>
      <c r="C4" s="55"/>
      <c r="D4" s="55"/>
      <c r="E4" s="55"/>
      <c r="F4" s="55"/>
    </row>
    <row r="5" spans="1:6" ht="15" customHeight="1" x14ac:dyDescent="0.25">
      <c r="A5" s="55" t="s">
        <v>59</v>
      </c>
      <c r="B5" s="55"/>
      <c r="C5" s="55"/>
      <c r="D5" s="55"/>
      <c r="E5" s="55"/>
      <c r="F5" s="55"/>
    </row>
    <row r="6" spans="1:6" ht="15" customHeight="1" x14ac:dyDescent="0.25">
      <c r="A6" s="28"/>
      <c r="B6" s="29"/>
      <c r="C6" s="30"/>
      <c r="D6" s="5"/>
      <c r="E6" s="5"/>
      <c r="F6" s="31"/>
    </row>
    <row r="7" spans="1:6" ht="15" customHeight="1" x14ac:dyDescent="0.25">
      <c r="A7" s="10"/>
      <c r="B7" s="5"/>
      <c r="C7" s="5"/>
      <c r="D7" s="5"/>
      <c r="E7" s="5"/>
      <c r="F7" s="31"/>
    </row>
    <row r="8" spans="1:6" ht="15" customHeight="1" x14ac:dyDescent="0.25">
      <c r="A8" s="55" t="s">
        <v>6</v>
      </c>
      <c r="B8" s="55"/>
      <c r="C8" s="55"/>
      <c r="D8" s="55"/>
      <c r="E8" s="55"/>
      <c r="F8" s="55"/>
    </row>
    <row r="9" spans="1:6" ht="15" customHeight="1" x14ac:dyDescent="0.25">
      <c r="A9" s="55" t="s">
        <v>9</v>
      </c>
      <c r="B9" s="55"/>
      <c r="C9" s="55"/>
      <c r="D9" s="55"/>
      <c r="E9" s="55"/>
      <c r="F9" s="55"/>
    </row>
    <row r="10" spans="1:6" ht="15" customHeight="1" x14ac:dyDescent="0.25">
      <c r="B10" s="14"/>
      <c r="C10" s="14"/>
    </row>
    <row r="11" spans="1:6" ht="15" customHeight="1" thickBot="1" x14ac:dyDescent="0.3">
      <c r="A11" s="18" t="s">
        <v>0</v>
      </c>
      <c r="B11" s="19" t="s">
        <v>1</v>
      </c>
      <c r="C11" s="19" t="s">
        <v>27</v>
      </c>
      <c r="D11" s="19" t="s">
        <v>28</v>
      </c>
      <c r="E11" s="19" t="s">
        <v>29</v>
      </c>
      <c r="F11" s="20" t="s">
        <v>30</v>
      </c>
    </row>
    <row r="12" spans="1:6" x14ac:dyDescent="0.25">
      <c r="C12" s="21"/>
      <c r="D12" s="21"/>
      <c r="E12" s="21"/>
      <c r="F12" s="21"/>
    </row>
    <row r="13" spans="1:6" ht="15" customHeight="1" x14ac:dyDescent="0.25">
      <c r="A13" s="3" t="s">
        <v>18</v>
      </c>
      <c r="B13" s="1" t="s">
        <v>47</v>
      </c>
      <c r="C13" s="16">
        <v>0</v>
      </c>
      <c r="D13" s="16">
        <v>1335</v>
      </c>
      <c r="E13" s="16">
        <v>43</v>
      </c>
      <c r="F13" s="16">
        <f>SUM(C13:E13)</f>
        <v>1378</v>
      </c>
    </row>
    <row r="14" spans="1:6" ht="15" customHeight="1" x14ac:dyDescent="0.25">
      <c r="B14" s="1" t="s">
        <v>48</v>
      </c>
      <c r="C14" s="16">
        <v>3</v>
      </c>
      <c r="D14" s="16">
        <v>188797</v>
      </c>
      <c r="E14" s="16">
        <v>3</v>
      </c>
      <c r="F14" s="16">
        <f t="shared" ref="F14:F26" si="0">SUM(C14:E14)</f>
        <v>188803</v>
      </c>
    </row>
    <row r="15" spans="1:6" ht="15" customHeight="1" x14ac:dyDescent="0.25">
      <c r="A15" s="3" t="s">
        <v>19</v>
      </c>
      <c r="B15" s="1" t="s">
        <v>26</v>
      </c>
      <c r="C15" s="16">
        <v>15</v>
      </c>
      <c r="D15" s="16">
        <v>172</v>
      </c>
      <c r="E15" s="16">
        <v>0</v>
      </c>
      <c r="F15" s="16">
        <f t="shared" si="0"/>
        <v>187</v>
      </c>
    </row>
    <row r="16" spans="1:6" ht="15" customHeight="1" x14ac:dyDescent="0.25">
      <c r="B16" s="1" t="s">
        <v>25</v>
      </c>
      <c r="C16" s="16">
        <v>0</v>
      </c>
      <c r="D16" s="16">
        <v>8945</v>
      </c>
      <c r="E16" s="16">
        <v>0</v>
      </c>
      <c r="F16" s="16">
        <f t="shared" si="0"/>
        <v>8945</v>
      </c>
    </row>
    <row r="17" spans="1:19" ht="15" customHeight="1" x14ac:dyDescent="0.25">
      <c r="A17" s="3" t="s">
        <v>20</v>
      </c>
      <c r="B17" s="1" t="s">
        <v>26</v>
      </c>
      <c r="C17" s="16">
        <v>17</v>
      </c>
      <c r="D17" s="16">
        <v>67</v>
      </c>
      <c r="E17" s="16">
        <v>22</v>
      </c>
      <c r="F17" s="16">
        <f t="shared" si="0"/>
        <v>106</v>
      </c>
    </row>
    <row r="18" spans="1:19" ht="15" customHeight="1" x14ac:dyDescent="0.25">
      <c r="B18" s="1" t="s">
        <v>25</v>
      </c>
      <c r="C18" s="16">
        <v>0</v>
      </c>
      <c r="D18" s="16">
        <v>1677</v>
      </c>
      <c r="E18" s="16">
        <v>0</v>
      </c>
      <c r="F18" s="16">
        <f t="shared" si="0"/>
        <v>1677</v>
      </c>
    </row>
    <row r="19" spans="1:19" ht="15" customHeight="1" x14ac:dyDescent="0.25">
      <c r="A19" s="3" t="s">
        <v>21</v>
      </c>
      <c r="B19" s="1" t="s">
        <v>26</v>
      </c>
      <c r="C19" s="16">
        <v>0</v>
      </c>
      <c r="D19" s="16">
        <v>79</v>
      </c>
      <c r="E19" s="16">
        <v>4</v>
      </c>
      <c r="F19" s="16">
        <f t="shared" si="0"/>
        <v>83</v>
      </c>
    </row>
    <row r="20" spans="1:19" ht="15" customHeight="1" x14ac:dyDescent="0.25">
      <c r="B20" s="1" t="s">
        <v>25</v>
      </c>
      <c r="C20" s="16">
        <v>2655</v>
      </c>
      <c r="D20" s="16">
        <v>20659</v>
      </c>
      <c r="E20" s="16">
        <v>2605</v>
      </c>
      <c r="F20" s="16">
        <f t="shared" si="0"/>
        <v>25919</v>
      </c>
    </row>
    <row r="21" spans="1:19" ht="15" customHeight="1" x14ac:dyDescent="0.25">
      <c r="A21" s="3" t="s">
        <v>22</v>
      </c>
      <c r="B21" s="1" t="s">
        <v>26</v>
      </c>
      <c r="C21" s="16">
        <v>102</v>
      </c>
      <c r="D21" s="16">
        <v>0</v>
      </c>
      <c r="E21" s="16">
        <v>0</v>
      </c>
      <c r="F21" s="16">
        <f t="shared" si="0"/>
        <v>102</v>
      </c>
    </row>
    <row r="22" spans="1:19" ht="15" customHeight="1" x14ac:dyDescent="0.25">
      <c r="B22" s="1" t="s">
        <v>25</v>
      </c>
      <c r="C22" s="16">
        <v>0</v>
      </c>
      <c r="D22" s="16">
        <v>5909</v>
      </c>
      <c r="E22" s="16">
        <v>1985</v>
      </c>
      <c r="F22" s="16">
        <f t="shared" si="0"/>
        <v>7894</v>
      </c>
    </row>
    <row r="23" spans="1:19" ht="15" customHeight="1" x14ac:dyDescent="0.25">
      <c r="A23" s="3" t="s">
        <v>23</v>
      </c>
      <c r="B23" s="1" t="s">
        <v>26</v>
      </c>
      <c r="C23" s="16">
        <v>0</v>
      </c>
      <c r="D23" s="16">
        <v>537</v>
      </c>
      <c r="E23" s="16">
        <v>21</v>
      </c>
      <c r="F23" s="16">
        <f t="shared" si="0"/>
        <v>558</v>
      </c>
    </row>
    <row r="24" spans="1:19" ht="15" customHeight="1" x14ac:dyDescent="0.25">
      <c r="B24" s="1" t="s">
        <v>25</v>
      </c>
      <c r="C24" s="16">
        <v>0</v>
      </c>
      <c r="D24" s="16">
        <v>4629</v>
      </c>
      <c r="E24" s="16">
        <v>1346</v>
      </c>
      <c r="F24" s="16">
        <f t="shared" si="0"/>
        <v>5975</v>
      </c>
    </row>
    <row r="25" spans="1:19" ht="15" customHeight="1" thickBot="1" x14ac:dyDescent="0.3">
      <c r="A25" s="22" t="s">
        <v>36</v>
      </c>
      <c r="B25" s="23"/>
      <c r="C25" s="23">
        <v>134</v>
      </c>
      <c r="D25" s="23">
        <v>2190</v>
      </c>
      <c r="E25" s="23">
        <v>90</v>
      </c>
      <c r="F25" s="23">
        <f t="shared" si="0"/>
        <v>2414</v>
      </c>
    </row>
    <row r="26" spans="1:19" ht="15" customHeight="1" thickTop="1" thickBot="1" x14ac:dyDescent="0.3">
      <c r="A26" s="22" t="s">
        <v>37</v>
      </c>
      <c r="B26" s="23"/>
      <c r="C26" s="23">
        <v>86169</v>
      </c>
      <c r="D26" s="23">
        <v>85758</v>
      </c>
      <c r="E26" s="23">
        <v>85786</v>
      </c>
      <c r="F26" s="23">
        <f t="shared" si="0"/>
        <v>257713</v>
      </c>
    </row>
    <row r="27" spans="1:19" ht="15" customHeight="1" thickTop="1" x14ac:dyDescent="0.25">
      <c r="A27" s="1" t="s">
        <v>24</v>
      </c>
      <c r="B27" s="7"/>
      <c r="C27" s="7"/>
      <c r="D27" s="7"/>
      <c r="E27" s="7"/>
      <c r="F27" s="9"/>
    </row>
    <row r="28" spans="1:19" ht="15" customHeight="1" x14ac:dyDescent="0.25">
      <c r="A28" s="3" t="s">
        <v>46</v>
      </c>
      <c r="F28" s="24"/>
    </row>
    <row r="29" spans="1:19" ht="15" customHeight="1" x14ac:dyDescent="0.25">
      <c r="A29" s="25" t="s">
        <v>38</v>
      </c>
      <c r="B29" s="26"/>
      <c r="C29" s="26"/>
      <c r="D29" s="26"/>
      <c r="E29" s="26"/>
      <c r="F29" s="2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5">
      <c r="A30" s="56" t="s">
        <v>69</v>
      </c>
      <c r="B30" s="56"/>
      <c r="C30" s="56"/>
      <c r="D30" s="56"/>
      <c r="E30" s="56"/>
      <c r="F30" s="5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2" spans="1:19" ht="15" customHeight="1" x14ac:dyDescent="0.25"/>
    <row r="33" spans="1:5" ht="15" customHeight="1" x14ac:dyDescent="0.25">
      <c r="A33" s="57" t="s">
        <v>11</v>
      </c>
      <c r="B33" s="57"/>
      <c r="C33" s="57"/>
      <c r="D33" s="57"/>
      <c r="E33" s="57"/>
    </row>
    <row r="34" spans="1:5" ht="15" customHeight="1" x14ac:dyDescent="0.25">
      <c r="A34" s="55" t="s">
        <v>7</v>
      </c>
      <c r="B34" s="55"/>
      <c r="C34" s="55"/>
      <c r="D34" s="55"/>
      <c r="E34" s="55"/>
    </row>
    <row r="35" spans="1:5" ht="15" customHeight="1" x14ac:dyDescent="0.25">
      <c r="A35" s="55" t="s">
        <v>53</v>
      </c>
      <c r="B35" s="55"/>
      <c r="C35" s="55"/>
      <c r="D35" s="55"/>
      <c r="E35" s="55"/>
    </row>
    <row r="37" spans="1:5" ht="15" customHeight="1" thickBot="1" x14ac:dyDescent="0.3">
      <c r="A37" s="18" t="s">
        <v>0</v>
      </c>
      <c r="B37" s="19" t="s">
        <v>27</v>
      </c>
      <c r="C37" s="19" t="s">
        <v>28</v>
      </c>
      <c r="D37" s="19" t="s">
        <v>29</v>
      </c>
      <c r="E37" s="20" t="s">
        <v>30</v>
      </c>
    </row>
    <row r="38" spans="1:5" ht="15" customHeight="1" x14ac:dyDescent="0.25">
      <c r="B38" s="2"/>
      <c r="C38" s="2"/>
      <c r="D38" s="2"/>
      <c r="E38" s="2"/>
    </row>
    <row r="39" spans="1:5" ht="15" customHeight="1" x14ac:dyDescent="0.25">
      <c r="A39" s="3" t="s">
        <v>18</v>
      </c>
      <c r="B39" s="2">
        <v>33000</v>
      </c>
      <c r="C39" s="2">
        <v>2076767000</v>
      </c>
      <c r="D39" s="2">
        <v>33000</v>
      </c>
      <c r="E39" s="2">
        <f>SUM(B39:D39)</f>
        <v>2076833000</v>
      </c>
    </row>
    <row r="40" spans="1:5" ht="15" customHeight="1" x14ac:dyDescent="0.25">
      <c r="A40" s="3" t="s">
        <v>19</v>
      </c>
      <c r="B40" s="2">
        <v>0</v>
      </c>
      <c r="C40" s="2">
        <v>98395000</v>
      </c>
      <c r="D40" s="2">
        <v>0</v>
      </c>
      <c r="E40" s="2">
        <f t="shared" ref="E40:E46" si="1">SUM(B40:D40)</f>
        <v>98395000</v>
      </c>
    </row>
    <row r="41" spans="1:5" ht="15" customHeight="1" x14ac:dyDescent="0.25">
      <c r="A41" s="3" t="s">
        <v>20</v>
      </c>
      <c r="B41" s="2">
        <v>0</v>
      </c>
      <c r="C41" s="2">
        <v>100620000</v>
      </c>
      <c r="D41" s="2">
        <v>0</v>
      </c>
      <c r="E41" s="2">
        <f t="shared" si="1"/>
        <v>100620000</v>
      </c>
    </row>
    <row r="42" spans="1:5" ht="15" customHeight="1" x14ac:dyDescent="0.25">
      <c r="A42" s="3" t="s">
        <v>21</v>
      </c>
      <c r="B42" s="2">
        <v>45135000</v>
      </c>
      <c r="C42" s="2">
        <v>351203000</v>
      </c>
      <c r="D42" s="2">
        <v>44285000</v>
      </c>
      <c r="E42" s="2">
        <f t="shared" si="1"/>
        <v>440623000</v>
      </c>
    </row>
    <row r="43" spans="1:5" ht="15" customHeight="1" x14ac:dyDescent="0.25">
      <c r="A43" s="3" t="s">
        <v>22</v>
      </c>
      <c r="B43" s="2">
        <v>0</v>
      </c>
      <c r="C43" s="2">
        <v>236360000</v>
      </c>
      <c r="D43" s="2">
        <v>79400000</v>
      </c>
      <c r="E43" s="2">
        <f t="shared" si="1"/>
        <v>315760000</v>
      </c>
    </row>
    <row r="44" spans="1:5" ht="15" customHeight="1" x14ac:dyDescent="0.25">
      <c r="A44" s="3" t="s">
        <v>23</v>
      </c>
      <c r="B44" s="2">
        <v>0</v>
      </c>
      <c r="C44" s="2">
        <v>264236116</v>
      </c>
      <c r="D44" s="2">
        <v>71303712</v>
      </c>
      <c r="E44" s="2">
        <f t="shared" si="1"/>
        <v>335539828</v>
      </c>
    </row>
    <row r="45" spans="1:5" ht="15" customHeight="1" x14ac:dyDescent="0.25">
      <c r="A45" s="46"/>
      <c r="B45" s="2"/>
      <c r="C45" s="2"/>
      <c r="D45" s="2"/>
      <c r="E45" s="2">
        <f t="shared" si="1"/>
        <v>0</v>
      </c>
    </row>
    <row r="46" spans="1:5" ht="15" customHeight="1" thickBot="1" x14ac:dyDescent="0.3">
      <c r="A46" s="22" t="s">
        <v>10</v>
      </c>
      <c r="B46" s="40">
        <f t="shared" ref="B46:D46" si="2">SUM(B39:B45)</f>
        <v>45168000</v>
      </c>
      <c r="C46" s="40">
        <f t="shared" si="2"/>
        <v>3127581116</v>
      </c>
      <c r="D46" s="40">
        <f t="shared" si="2"/>
        <v>195021712</v>
      </c>
      <c r="E46" s="40">
        <f t="shared" si="1"/>
        <v>3367770828</v>
      </c>
    </row>
    <row r="47" spans="1:5" ht="15" customHeight="1" thickTop="1" x14ac:dyDescent="0.25">
      <c r="A47" s="1" t="s">
        <v>70</v>
      </c>
      <c r="B47" s="2"/>
      <c r="C47" s="2"/>
      <c r="D47" s="2"/>
      <c r="E47" s="2"/>
    </row>
    <row r="48" spans="1:5" x14ac:dyDescent="0.25">
      <c r="A48" s="1" t="s">
        <v>46</v>
      </c>
    </row>
    <row r="49" spans="1:5" ht="15" customHeight="1" x14ac:dyDescent="0.25">
      <c r="A49" s="25" t="s">
        <v>60</v>
      </c>
    </row>
    <row r="50" spans="1:5" ht="15" customHeight="1" x14ac:dyDescent="0.25">
      <c r="A50" s="1"/>
    </row>
    <row r="51" spans="1:5" ht="15" customHeight="1" x14ac:dyDescent="0.25">
      <c r="A51" s="1"/>
    </row>
    <row r="52" spans="1:5" ht="15" customHeight="1" x14ac:dyDescent="0.25">
      <c r="A52" s="55" t="s">
        <v>12</v>
      </c>
      <c r="B52" s="55"/>
      <c r="C52" s="55"/>
      <c r="D52" s="55"/>
      <c r="E52" s="55"/>
    </row>
    <row r="53" spans="1:5" ht="15" customHeight="1" x14ac:dyDescent="0.25">
      <c r="A53" s="55" t="s">
        <v>7</v>
      </c>
      <c r="B53" s="55"/>
      <c r="C53" s="55"/>
      <c r="D53" s="55"/>
      <c r="E53" s="55"/>
    </row>
    <row r="54" spans="1:5" ht="15" customHeight="1" x14ac:dyDescent="0.25">
      <c r="A54" s="55" t="s">
        <v>53</v>
      </c>
      <c r="B54" s="55"/>
      <c r="C54" s="55"/>
      <c r="D54" s="55"/>
      <c r="E54" s="55"/>
    </row>
    <row r="55" spans="1:5" ht="15" customHeight="1" x14ac:dyDescent="0.25"/>
    <row r="56" spans="1:5" ht="15" customHeight="1" thickBot="1" x14ac:dyDescent="0.3">
      <c r="A56" s="18" t="s">
        <v>8</v>
      </c>
      <c r="B56" s="19" t="s">
        <v>27</v>
      </c>
      <c r="C56" s="19" t="s">
        <v>28</v>
      </c>
      <c r="D56" s="19" t="s">
        <v>29</v>
      </c>
      <c r="E56" s="20" t="s">
        <v>30</v>
      </c>
    </row>
    <row r="58" spans="1:5" ht="15" customHeight="1" x14ac:dyDescent="0.25">
      <c r="A58" s="41" t="s">
        <v>54</v>
      </c>
      <c r="B58" s="42">
        <v>45168000</v>
      </c>
      <c r="C58" s="42">
        <v>3127581116</v>
      </c>
      <c r="D58" s="42">
        <v>195021712</v>
      </c>
      <c r="E58" s="42">
        <f>SUM(B58:D58)</f>
        <v>3367770828</v>
      </c>
    </row>
    <row r="59" spans="1:5" ht="15" customHeight="1" x14ac:dyDescent="0.25">
      <c r="A59" s="41"/>
    </row>
    <row r="62" spans="1:5" ht="15" customHeight="1" thickBot="1" x14ac:dyDescent="0.3">
      <c r="A62" s="22" t="s">
        <v>10</v>
      </c>
      <c r="B62" s="43">
        <f>B58</f>
        <v>45168000</v>
      </c>
      <c r="C62" s="43">
        <f t="shared" ref="C62:E62" si="3">C58</f>
        <v>3127581116</v>
      </c>
      <c r="D62" s="43">
        <f t="shared" si="3"/>
        <v>195021712</v>
      </c>
      <c r="E62" s="43">
        <f t="shared" si="3"/>
        <v>3367770828</v>
      </c>
    </row>
    <row r="63" spans="1:5" ht="15" customHeight="1" thickTop="1" x14ac:dyDescent="0.25">
      <c r="A63" s="1" t="s">
        <v>70</v>
      </c>
    </row>
    <row r="64" spans="1:5" ht="15" customHeight="1" x14ac:dyDescent="0.25"/>
    <row r="66" spans="1:5" ht="15" customHeight="1" x14ac:dyDescent="0.25">
      <c r="A66" s="55" t="s">
        <v>16</v>
      </c>
      <c r="B66" s="55"/>
      <c r="C66" s="55"/>
      <c r="D66" s="55"/>
      <c r="E66" s="55"/>
    </row>
    <row r="67" spans="1:5" ht="15" customHeight="1" x14ac:dyDescent="0.25">
      <c r="A67" s="55" t="s">
        <v>13</v>
      </c>
      <c r="B67" s="55"/>
      <c r="C67" s="55"/>
      <c r="D67" s="55"/>
      <c r="E67" s="55"/>
    </row>
    <row r="68" spans="1:5" ht="15" customHeight="1" x14ac:dyDescent="0.25">
      <c r="A68" s="55" t="s">
        <v>53</v>
      </c>
      <c r="B68" s="55"/>
      <c r="C68" s="55"/>
      <c r="D68" s="55"/>
      <c r="E68" s="55"/>
    </row>
    <row r="70" spans="1:5" ht="15.75" thickBot="1" x14ac:dyDescent="0.3">
      <c r="A70" s="18" t="s">
        <v>8</v>
      </c>
      <c r="B70" s="19" t="s">
        <v>27</v>
      </c>
      <c r="C70" s="19" t="s">
        <v>28</v>
      </c>
      <c r="D70" s="19" t="s">
        <v>29</v>
      </c>
      <c r="E70" s="20" t="s">
        <v>30</v>
      </c>
    </row>
    <row r="72" spans="1:5" ht="15" customHeight="1" x14ac:dyDescent="0.25">
      <c r="A72" s="14" t="s">
        <v>56</v>
      </c>
      <c r="B72" s="42">
        <f>'1° Trimestre'!E76</f>
        <v>711400091.40999985</v>
      </c>
      <c r="C72" s="42">
        <f>B76</f>
        <v>2722653660.5999999</v>
      </c>
      <c r="D72" s="42">
        <f>C76</f>
        <v>2460421942.3899994</v>
      </c>
      <c r="E72" s="42">
        <f>B72</f>
        <v>711400091.40999985</v>
      </c>
    </row>
    <row r="73" spans="1:5" ht="15" customHeight="1" x14ac:dyDescent="0.25">
      <c r="A73" s="14" t="s">
        <v>14</v>
      </c>
      <c r="B73" s="42">
        <v>2056421569.1900001</v>
      </c>
      <c r="C73" s="42">
        <v>2865349397.79</v>
      </c>
      <c r="D73" s="42">
        <v>134404588.88</v>
      </c>
      <c r="E73" s="42">
        <f>SUM(B73:D73)</f>
        <v>5056175555.8599997</v>
      </c>
    </row>
    <row r="74" spans="1:5" ht="15" customHeight="1" x14ac:dyDescent="0.25">
      <c r="A74" s="14" t="s">
        <v>57</v>
      </c>
      <c r="B74" s="42">
        <f>SUM(B72:B73)</f>
        <v>2767821660.5999999</v>
      </c>
      <c r="C74" s="42">
        <f t="shared" ref="C74:E74" si="4">SUM(C72:C73)</f>
        <v>5588003058.3899994</v>
      </c>
      <c r="D74" s="42">
        <f t="shared" si="4"/>
        <v>2594826531.2699995</v>
      </c>
      <c r="E74" s="42">
        <f t="shared" si="4"/>
        <v>5767575647.2699995</v>
      </c>
    </row>
    <row r="75" spans="1:5" ht="15" customHeight="1" x14ac:dyDescent="0.25">
      <c r="A75" s="14" t="s">
        <v>15</v>
      </c>
      <c r="B75" s="42">
        <f>B62</f>
        <v>45168000</v>
      </c>
      <c r="C75" s="42">
        <f t="shared" ref="C75:D75" si="5">C62</f>
        <v>3127581116</v>
      </c>
      <c r="D75" s="42">
        <f t="shared" si="5"/>
        <v>195021712</v>
      </c>
      <c r="E75" s="42">
        <f>SUM(B75:D75)</f>
        <v>3367770828</v>
      </c>
    </row>
    <row r="76" spans="1:5" ht="15" customHeight="1" x14ac:dyDescent="0.25">
      <c r="A76" s="14" t="s">
        <v>58</v>
      </c>
      <c r="B76" s="42">
        <f>+B74-B75</f>
        <v>2722653660.5999999</v>
      </c>
      <c r="C76" s="42">
        <f t="shared" ref="C76:E76" si="6">+C74-C75</f>
        <v>2460421942.3899994</v>
      </c>
      <c r="D76" s="42">
        <f t="shared" si="6"/>
        <v>2399804819.2699995</v>
      </c>
      <c r="E76" s="42">
        <f t="shared" si="6"/>
        <v>2399804819.2699995</v>
      </c>
    </row>
    <row r="77" spans="1:5" ht="15" customHeight="1" thickBot="1" x14ac:dyDescent="0.3">
      <c r="A77" s="23"/>
      <c r="B77" s="23"/>
      <c r="C77" s="23"/>
      <c r="D77" s="23"/>
      <c r="E77" s="23"/>
    </row>
    <row r="78" spans="1:5" ht="15" customHeight="1" thickTop="1" x14ac:dyDescent="0.25">
      <c r="A78" s="1" t="s">
        <v>70</v>
      </c>
    </row>
    <row r="86" ht="18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8" spans="1:1" ht="15" customHeight="1" x14ac:dyDescent="0.25">
      <c r="A98" s="1"/>
    </row>
  </sheetData>
  <mergeCells count="17">
    <mergeCell ref="A67:E67"/>
    <mergeCell ref="A68:E68"/>
    <mergeCell ref="A52:E52"/>
    <mergeCell ref="A66:E66"/>
    <mergeCell ref="A33:E33"/>
    <mergeCell ref="A34:E34"/>
    <mergeCell ref="A53:E53"/>
    <mergeCell ref="A54:E54"/>
    <mergeCell ref="A8:F8"/>
    <mergeCell ref="A9:F9"/>
    <mergeCell ref="A30:F30"/>
    <mergeCell ref="A35:E35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opLeftCell="A52" workbookViewId="0">
      <selection activeCell="E73" sqref="E73"/>
    </sheetView>
  </sheetViews>
  <sheetFormatPr baseColWidth="10" defaultRowHeight="15" x14ac:dyDescent="0.25"/>
  <cols>
    <col min="1" max="1" width="53.85546875" style="3" customWidth="1"/>
    <col min="2" max="2" width="21.140625" style="1" customWidth="1"/>
    <col min="3" max="5" width="16.85546875" style="1" bestFit="1" customWidth="1"/>
    <col min="6" max="11" width="16.7109375" style="1" customWidth="1"/>
    <col min="12" max="12" width="14.42578125" style="2" customWidth="1"/>
    <col min="13" max="16384" width="11.42578125" style="1"/>
  </cols>
  <sheetData>
    <row r="1" spans="1:12" ht="15" customHeight="1" x14ac:dyDescent="0.25">
      <c r="A1" s="55" t="s">
        <v>17</v>
      </c>
      <c r="B1" s="55"/>
      <c r="C1" s="55"/>
      <c r="D1" s="55"/>
      <c r="E1" s="55"/>
      <c r="F1" s="55"/>
      <c r="L1" s="1"/>
    </row>
    <row r="2" spans="1:12" ht="15" customHeight="1" x14ac:dyDescent="0.25">
      <c r="A2" s="55" t="s">
        <v>49</v>
      </c>
      <c r="B2" s="55"/>
      <c r="C2" s="55"/>
      <c r="D2" s="55"/>
      <c r="E2" s="55"/>
      <c r="F2" s="55"/>
      <c r="L2" s="1"/>
    </row>
    <row r="3" spans="1:12" ht="15" customHeight="1" x14ac:dyDescent="0.25">
      <c r="A3" s="55" t="s">
        <v>50</v>
      </c>
      <c r="B3" s="55"/>
      <c r="C3" s="55"/>
      <c r="D3" s="55"/>
      <c r="E3" s="55"/>
      <c r="F3" s="55"/>
      <c r="L3" s="1"/>
    </row>
    <row r="4" spans="1:12" ht="15" customHeight="1" x14ac:dyDescent="0.25">
      <c r="A4" s="55" t="s">
        <v>51</v>
      </c>
      <c r="B4" s="55"/>
      <c r="C4" s="55"/>
      <c r="D4" s="55"/>
      <c r="E4" s="55"/>
      <c r="F4" s="55"/>
      <c r="L4" s="1"/>
    </row>
    <row r="5" spans="1:12" ht="15" customHeight="1" x14ac:dyDescent="0.25">
      <c r="A5" s="55" t="s">
        <v>61</v>
      </c>
      <c r="B5" s="55"/>
      <c r="C5" s="55"/>
      <c r="D5" s="55"/>
      <c r="E5" s="55"/>
      <c r="F5" s="55"/>
      <c r="L5" s="1"/>
    </row>
    <row r="6" spans="1:12" ht="15" customHeight="1" x14ac:dyDescent="0.25">
      <c r="A6" s="28"/>
      <c r="B6" s="29"/>
      <c r="C6" s="30"/>
      <c r="D6" s="5"/>
      <c r="E6" s="5"/>
      <c r="F6" s="31"/>
      <c r="L6" s="1"/>
    </row>
    <row r="7" spans="1:12" ht="15" customHeight="1" x14ac:dyDescent="0.25">
      <c r="A7" s="10"/>
      <c r="B7" s="5"/>
      <c r="C7" s="5"/>
      <c r="D7" s="5"/>
      <c r="E7" s="5"/>
      <c r="F7" s="31"/>
      <c r="L7" s="1"/>
    </row>
    <row r="8" spans="1:12" ht="15" customHeight="1" x14ac:dyDescent="0.25">
      <c r="A8" s="55" t="s">
        <v>6</v>
      </c>
      <c r="B8" s="55"/>
      <c r="C8" s="55"/>
      <c r="D8" s="55"/>
      <c r="E8" s="55"/>
      <c r="F8" s="55"/>
      <c r="L8" s="1"/>
    </row>
    <row r="9" spans="1:12" ht="15" customHeight="1" x14ac:dyDescent="0.25">
      <c r="A9" s="55" t="s">
        <v>9</v>
      </c>
      <c r="B9" s="55"/>
      <c r="C9" s="55"/>
      <c r="D9" s="55"/>
      <c r="E9" s="55"/>
      <c r="F9" s="55"/>
      <c r="L9" s="1"/>
    </row>
    <row r="10" spans="1:12" ht="15" customHeight="1" x14ac:dyDescent="0.25">
      <c r="B10" s="14"/>
      <c r="C10" s="14"/>
    </row>
    <row r="11" spans="1:12" ht="15" customHeight="1" thickBot="1" x14ac:dyDescent="0.3">
      <c r="A11" s="18" t="s">
        <v>0</v>
      </c>
      <c r="B11" s="19" t="s">
        <v>1</v>
      </c>
      <c r="C11" s="19" t="s">
        <v>31</v>
      </c>
      <c r="D11" s="19" t="s">
        <v>32</v>
      </c>
      <c r="E11" s="19" t="s">
        <v>33</v>
      </c>
      <c r="F11" s="19" t="s">
        <v>43</v>
      </c>
      <c r="L11" s="1"/>
    </row>
    <row r="12" spans="1:12" x14ac:dyDescent="0.25">
      <c r="L12" s="1"/>
    </row>
    <row r="13" spans="1:12" ht="15" customHeight="1" x14ac:dyDescent="0.25">
      <c r="A13" s="3" t="s">
        <v>18</v>
      </c>
      <c r="B13" s="1" t="s">
        <v>47</v>
      </c>
      <c r="C13" s="1">
        <v>373</v>
      </c>
      <c r="D13" s="1">
        <v>0</v>
      </c>
      <c r="E13" s="1">
        <v>0</v>
      </c>
      <c r="F13" s="1">
        <f>SUM(C13:E13)</f>
        <v>373</v>
      </c>
      <c r="L13" s="1"/>
    </row>
    <row r="14" spans="1:12" ht="15" customHeight="1" x14ac:dyDescent="0.25">
      <c r="B14" s="1" t="s">
        <v>48</v>
      </c>
      <c r="C14" s="1">
        <v>91913</v>
      </c>
      <c r="D14" s="1">
        <v>84564</v>
      </c>
      <c r="E14" s="1">
        <v>72980</v>
      </c>
      <c r="F14" s="1">
        <f t="shared" ref="F14:F26" si="0">SUM(C14:E14)</f>
        <v>249457</v>
      </c>
      <c r="L14" s="1"/>
    </row>
    <row r="15" spans="1:12" ht="15" customHeight="1" x14ac:dyDescent="0.25">
      <c r="A15" s="3" t="s">
        <v>19</v>
      </c>
      <c r="B15" s="1" t="s">
        <v>26</v>
      </c>
      <c r="C15" s="1">
        <v>0</v>
      </c>
      <c r="D15" s="1">
        <v>0</v>
      </c>
      <c r="E15" s="1">
        <v>0</v>
      </c>
      <c r="F15" s="1">
        <f t="shared" si="0"/>
        <v>0</v>
      </c>
      <c r="L15" s="1"/>
    </row>
    <row r="16" spans="1:12" ht="15" customHeight="1" x14ac:dyDescent="0.25">
      <c r="B16" s="1" t="s">
        <v>25</v>
      </c>
      <c r="C16" s="1">
        <v>7292</v>
      </c>
      <c r="D16" s="1">
        <v>1797</v>
      </c>
      <c r="E16" s="1">
        <v>3082</v>
      </c>
      <c r="F16" s="1">
        <f t="shared" si="0"/>
        <v>12171</v>
      </c>
      <c r="L16" s="1"/>
    </row>
    <row r="17" spans="1:19" ht="15" customHeight="1" x14ac:dyDescent="0.25">
      <c r="A17" s="3" t="s">
        <v>20</v>
      </c>
      <c r="B17" s="1" t="s">
        <v>26</v>
      </c>
      <c r="C17" s="1">
        <v>0</v>
      </c>
      <c r="D17" s="1">
        <v>0</v>
      </c>
      <c r="E17" s="1">
        <v>0</v>
      </c>
      <c r="F17" s="1">
        <f t="shared" si="0"/>
        <v>0</v>
      </c>
      <c r="L17" s="1"/>
    </row>
    <row r="18" spans="1:19" ht="15" customHeight="1" x14ac:dyDescent="0.25">
      <c r="B18" s="1" t="s">
        <v>25</v>
      </c>
      <c r="C18" s="1">
        <v>573</v>
      </c>
      <c r="D18" s="1">
        <v>1267</v>
      </c>
      <c r="E18" s="1">
        <v>0</v>
      </c>
      <c r="F18" s="1">
        <f t="shared" si="0"/>
        <v>1840</v>
      </c>
      <c r="L18" s="1"/>
    </row>
    <row r="19" spans="1:19" ht="15" customHeight="1" x14ac:dyDescent="0.25">
      <c r="A19" s="3" t="s">
        <v>21</v>
      </c>
      <c r="B19" s="1" t="s">
        <v>26</v>
      </c>
      <c r="C19" s="1">
        <v>0</v>
      </c>
      <c r="D19" s="1">
        <v>0</v>
      </c>
      <c r="E19" s="1">
        <v>0</v>
      </c>
      <c r="F19" s="1">
        <f t="shared" si="0"/>
        <v>0</v>
      </c>
      <c r="L19" s="1"/>
    </row>
    <row r="20" spans="1:19" ht="15" customHeight="1" x14ac:dyDescent="0.25">
      <c r="B20" s="1" t="s">
        <v>25</v>
      </c>
      <c r="C20" s="1">
        <v>7734</v>
      </c>
      <c r="D20" s="1">
        <v>5022</v>
      </c>
      <c r="E20" s="1">
        <v>5246</v>
      </c>
      <c r="F20" s="1">
        <f t="shared" si="0"/>
        <v>18002</v>
      </c>
      <c r="L20" s="1"/>
    </row>
    <row r="21" spans="1:19" ht="15" customHeight="1" x14ac:dyDescent="0.25">
      <c r="A21" s="3" t="s">
        <v>22</v>
      </c>
      <c r="B21" s="1" t="s">
        <v>26</v>
      </c>
      <c r="C21" s="1">
        <v>0</v>
      </c>
      <c r="D21" s="1">
        <v>0</v>
      </c>
      <c r="E21" s="1">
        <v>0</v>
      </c>
      <c r="F21" s="1">
        <f t="shared" si="0"/>
        <v>0</v>
      </c>
      <c r="L21" s="1"/>
    </row>
    <row r="22" spans="1:19" ht="15" customHeight="1" x14ac:dyDescent="0.25">
      <c r="B22" s="1" t="s">
        <v>25</v>
      </c>
      <c r="C22" s="1">
        <v>0</v>
      </c>
      <c r="D22" s="1">
        <v>2178</v>
      </c>
      <c r="E22" s="1">
        <v>1966</v>
      </c>
      <c r="F22" s="1">
        <f t="shared" si="0"/>
        <v>4144</v>
      </c>
      <c r="L22" s="1"/>
    </row>
    <row r="23" spans="1:19" ht="15" customHeight="1" x14ac:dyDescent="0.25">
      <c r="A23" s="3" t="s">
        <v>23</v>
      </c>
      <c r="B23" s="1" t="s">
        <v>26</v>
      </c>
      <c r="C23" s="1">
        <v>620</v>
      </c>
      <c r="D23" s="1">
        <v>0</v>
      </c>
      <c r="E23" s="1">
        <v>1000</v>
      </c>
      <c r="F23" s="1">
        <f t="shared" si="0"/>
        <v>1620</v>
      </c>
      <c r="L23" s="1"/>
    </row>
    <row r="24" spans="1:19" ht="15" customHeight="1" x14ac:dyDescent="0.25">
      <c r="B24" s="1" t="s">
        <v>25</v>
      </c>
      <c r="C24" s="1">
        <v>1258</v>
      </c>
      <c r="D24" s="1">
        <v>1513</v>
      </c>
      <c r="E24" s="1">
        <v>292</v>
      </c>
      <c r="F24" s="1">
        <f t="shared" si="0"/>
        <v>3063</v>
      </c>
      <c r="L24" s="1"/>
    </row>
    <row r="25" spans="1:19" ht="15" customHeight="1" x14ac:dyDescent="0.25">
      <c r="A25" s="47" t="s">
        <v>39</v>
      </c>
      <c r="B25" s="37"/>
      <c r="C25" s="37">
        <v>993</v>
      </c>
      <c r="D25" s="37">
        <v>0</v>
      </c>
      <c r="E25" s="37">
        <v>1000</v>
      </c>
      <c r="F25" s="37">
        <f t="shared" si="0"/>
        <v>1993</v>
      </c>
      <c r="L25" s="1"/>
    </row>
    <row r="26" spans="1:19" ht="15" customHeight="1" thickBot="1" x14ac:dyDescent="0.3">
      <c r="A26" s="22" t="s">
        <v>40</v>
      </c>
      <c r="B26" s="23"/>
      <c r="C26" s="23">
        <v>85617</v>
      </c>
      <c r="D26" s="23">
        <v>85509</v>
      </c>
      <c r="E26" s="23">
        <v>85083</v>
      </c>
      <c r="F26" s="23">
        <f t="shared" si="0"/>
        <v>256209</v>
      </c>
      <c r="L26" s="1"/>
    </row>
    <row r="27" spans="1:19" ht="18.75" customHeight="1" thickTop="1" x14ac:dyDescent="0.25">
      <c r="A27" s="1" t="s">
        <v>45</v>
      </c>
      <c r="B27" s="7"/>
      <c r="C27" s="7"/>
      <c r="D27" s="7"/>
      <c r="E27" s="7"/>
      <c r="F27" s="9"/>
      <c r="L27" s="1"/>
    </row>
    <row r="28" spans="1:19" ht="15" customHeight="1" x14ac:dyDescent="0.25">
      <c r="A28" s="3" t="s">
        <v>46</v>
      </c>
      <c r="F28" s="24"/>
      <c r="L28" s="1"/>
    </row>
    <row r="29" spans="1:19" ht="15" customHeight="1" x14ac:dyDescent="0.25">
      <c r="A29" s="25" t="s">
        <v>38</v>
      </c>
      <c r="B29" s="26"/>
      <c r="C29" s="26"/>
      <c r="D29" s="26"/>
      <c r="E29" s="26"/>
      <c r="F29" s="2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5">
      <c r="A30" s="56" t="s">
        <v>69</v>
      </c>
      <c r="B30" s="56"/>
      <c r="C30" s="56"/>
      <c r="D30" s="56"/>
      <c r="E30" s="56"/>
      <c r="F30" s="5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2" spans="1:19" ht="15" customHeight="1" x14ac:dyDescent="0.25"/>
    <row r="33" spans="1:12" ht="15" customHeight="1" x14ac:dyDescent="0.25">
      <c r="A33" s="57" t="s">
        <v>11</v>
      </c>
      <c r="B33" s="57"/>
      <c r="C33" s="57"/>
      <c r="D33" s="57"/>
      <c r="E33" s="57"/>
      <c r="F33" s="17"/>
      <c r="G33" s="17"/>
      <c r="H33" s="17"/>
      <c r="I33" s="17"/>
      <c r="J33" s="17"/>
      <c r="K33" s="17"/>
    </row>
    <row r="34" spans="1:12" ht="15" customHeight="1" x14ac:dyDescent="0.25">
      <c r="A34" s="55" t="s">
        <v>7</v>
      </c>
      <c r="B34" s="55"/>
      <c r="C34" s="55"/>
      <c r="D34" s="55"/>
      <c r="E34" s="55"/>
      <c r="F34" s="12"/>
      <c r="G34" s="12"/>
      <c r="H34" s="12"/>
      <c r="I34" s="12"/>
      <c r="J34" s="12"/>
      <c r="K34" s="12"/>
    </row>
    <row r="35" spans="1:12" ht="15" customHeight="1" x14ac:dyDescent="0.25">
      <c r="A35" s="55" t="s">
        <v>53</v>
      </c>
      <c r="B35" s="55"/>
      <c r="C35" s="55"/>
      <c r="D35" s="55"/>
      <c r="E35" s="55"/>
      <c r="F35" s="11"/>
      <c r="G35" s="11"/>
      <c r="H35" s="11"/>
      <c r="I35" s="11"/>
      <c r="J35" s="11"/>
      <c r="K35" s="11"/>
    </row>
    <row r="37" spans="1:12" ht="15" customHeight="1" thickBot="1" x14ac:dyDescent="0.3">
      <c r="A37" s="18" t="s">
        <v>0</v>
      </c>
      <c r="B37" s="19" t="s">
        <v>31</v>
      </c>
      <c r="C37" s="19" t="s">
        <v>32</v>
      </c>
      <c r="D37" s="19" t="s">
        <v>33</v>
      </c>
      <c r="E37" s="19" t="s">
        <v>43</v>
      </c>
      <c r="F37" s="39"/>
      <c r="G37" s="39"/>
      <c r="H37" s="39"/>
      <c r="I37" s="39"/>
      <c r="J37" s="39"/>
      <c r="K37" s="39"/>
    </row>
    <row r="38" spans="1:12" ht="1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2" ht="15" customHeight="1" x14ac:dyDescent="0.25">
      <c r="A39" s="3" t="s">
        <v>18</v>
      </c>
      <c r="B39" s="2">
        <v>1011043000</v>
      </c>
      <c r="C39" s="2">
        <v>930204000</v>
      </c>
      <c r="D39" s="2">
        <v>802780000</v>
      </c>
      <c r="E39" s="2">
        <f>SUM(B39:D39)</f>
        <v>2744027000</v>
      </c>
      <c r="F39" s="2"/>
      <c r="G39" s="2"/>
      <c r="H39" s="2"/>
      <c r="I39" s="2"/>
      <c r="J39" s="2"/>
      <c r="K39" s="2"/>
    </row>
    <row r="40" spans="1:12" ht="15" customHeight="1" x14ac:dyDescent="0.25">
      <c r="A40" s="3" t="s">
        <v>19</v>
      </c>
      <c r="B40" s="2">
        <v>80212000</v>
      </c>
      <c r="C40" s="2">
        <v>19767000</v>
      </c>
      <c r="D40" s="2">
        <v>33902000</v>
      </c>
      <c r="E40" s="2">
        <f t="shared" ref="E40:E46" si="1">SUM(B40:D40)</f>
        <v>133881000</v>
      </c>
      <c r="F40" s="2"/>
      <c r="G40" s="2"/>
      <c r="H40" s="2"/>
      <c r="I40" s="2"/>
      <c r="J40" s="2"/>
      <c r="K40" s="2"/>
    </row>
    <row r="41" spans="1:12" ht="15" customHeight="1" x14ac:dyDescent="0.25">
      <c r="A41" s="3" t="s">
        <v>20</v>
      </c>
      <c r="B41" s="2">
        <v>34380000</v>
      </c>
      <c r="C41" s="2">
        <v>76020000</v>
      </c>
      <c r="D41" s="2">
        <v>0</v>
      </c>
      <c r="E41" s="2">
        <f t="shared" si="1"/>
        <v>110400000</v>
      </c>
    </row>
    <row r="42" spans="1:12" ht="15" customHeight="1" x14ac:dyDescent="0.25">
      <c r="A42" s="3" t="s">
        <v>21</v>
      </c>
      <c r="B42" s="2">
        <v>131478000</v>
      </c>
      <c r="C42" s="2">
        <v>85374000</v>
      </c>
      <c r="D42" s="2">
        <v>89182000</v>
      </c>
      <c r="E42" s="2">
        <f t="shared" si="1"/>
        <v>306034000</v>
      </c>
      <c r="F42" s="2"/>
      <c r="G42" s="2"/>
      <c r="H42" s="2"/>
      <c r="I42" s="2"/>
      <c r="J42" s="2"/>
      <c r="K42" s="2"/>
    </row>
    <row r="43" spans="1:12" ht="15" customHeight="1" x14ac:dyDescent="0.25">
      <c r="A43" s="3" t="s">
        <v>22</v>
      </c>
      <c r="B43" s="2">
        <v>0</v>
      </c>
      <c r="C43" s="2">
        <v>87120000</v>
      </c>
      <c r="D43" s="2">
        <v>78640000</v>
      </c>
      <c r="E43" s="2">
        <f t="shared" si="1"/>
        <v>165760000</v>
      </c>
      <c r="F43" s="2"/>
      <c r="G43" s="2"/>
      <c r="H43" s="2"/>
      <c r="I43" s="2"/>
      <c r="J43" s="2"/>
      <c r="K43" s="2"/>
    </row>
    <row r="44" spans="1:12" ht="15" customHeight="1" x14ac:dyDescent="0.25">
      <c r="A44" s="3" t="s">
        <v>23</v>
      </c>
      <c r="B44" s="2">
        <v>76332280</v>
      </c>
      <c r="C44" s="2">
        <v>102874410.46000022</v>
      </c>
      <c r="D44" s="2">
        <v>54508000</v>
      </c>
      <c r="E44" s="2">
        <f t="shared" si="1"/>
        <v>233714690.46000022</v>
      </c>
      <c r="F44" s="2"/>
      <c r="G44" s="2"/>
      <c r="H44" s="2"/>
      <c r="I44" s="2"/>
      <c r="J44" s="2"/>
      <c r="K44" s="2"/>
    </row>
    <row r="45" spans="1:12" ht="15" customHeight="1" x14ac:dyDescent="0.25">
      <c r="A45" s="46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5" customHeight="1" thickBot="1" x14ac:dyDescent="0.3">
      <c r="A46" s="22" t="s">
        <v>10</v>
      </c>
      <c r="B46" s="40">
        <f t="shared" ref="B46:D46" si="2">SUM(B39:B45)</f>
        <v>1333445280</v>
      </c>
      <c r="C46" s="40">
        <f t="shared" si="2"/>
        <v>1301359410.4600003</v>
      </c>
      <c r="D46" s="40">
        <f t="shared" si="2"/>
        <v>1059012000</v>
      </c>
      <c r="E46" s="40">
        <f t="shared" si="1"/>
        <v>3693816690.46</v>
      </c>
      <c r="F46" s="9"/>
      <c r="G46" s="9"/>
      <c r="H46" s="9"/>
      <c r="I46" s="9"/>
      <c r="J46" s="9"/>
      <c r="K46" s="9"/>
    </row>
    <row r="47" spans="1:12" ht="15" customHeight="1" thickTop="1" x14ac:dyDescent="0.25">
      <c r="A47" s="1" t="s">
        <v>71</v>
      </c>
      <c r="B47" s="2"/>
      <c r="C47" s="2"/>
      <c r="D47" s="2"/>
      <c r="E47" s="2"/>
      <c r="F47" s="2"/>
      <c r="L47" s="1"/>
    </row>
    <row r="48" spans="1:12" x14ac:dyDescent="0.25">
      <c r="A48" s="1" t="s">
        <v>46</v>
      </c>
      <c r="F48" s="2"/>
      <c r="L48" s="1"/>
    </row>
    <row r="49" spans="1:12" ht="15" customHeight="1" x14ac:dyDescent="0.25">
      <c r="A49" s="25" t="s">
        <v>60</v>
      </c>
      <c r="F49" s="2"/>
      <c r="L49" s="1"/>
    </row>
    <row r="50" spans="1:12" ht="15" customHeight="1" x14ac:dyDescent="0.25">
      <c r="A50" s="1"/>
    </row>
    <row r="51" spans="1:12" ht="15" customHeight="1" x14ac:dyDescent="0.25">
      <c r="A51" s="1"/>
    </row>
    <row r="52" spans="1:12" ht="15" customHeight="1" x14ac:dyDescent="0.25">
      <c r="A52" s="55" t="s">
        <v>12</v>
      </c>
      <c r="B52" s="55"/>
      <c r="C52" s="55"/>
      <c r="D52" s="55"/>
      <c r="E52" s="55"/>
      <c r="F52" s="12"/>
      <c r="G52" s="12"/>
      <c r="H52" s="12"/>
      <c r="I52" s="12"/>
      <c r="J52" s="12"/>
      <c r="K52" s="12"/>
    </row>
    <row r="53" spans="1:12" ht="15" customHeight="1" x14ac:dyDescent="0.25">
      <c r="A53" s="55" t="s">
        <v>7</v>
      </c>
      <c r="B53" s="55"/>
      <c r="C53" s="55"/>
      <c r="D53" s="55"/>
      <c r="E53" s="55"/>
      <c r="F53" s="12"/>
      <c r="G53" s="12"/>
      <c r="H53" s="12"/>
      <c r="I53" s="12"/>
      <c r="J53" s="12"/>
      <c r="K53" s="12"/>
    </row>
    <row r="54" spans="1:12" ht="15" customHeight="1" x14ac:dyDescent="0.25">
      <c r="A54" s="55" t="s">
        <v>53</v>
      </c>
      <c r="B54" s="55"/>
      <c r="C54" s="55"/>
      <c r="D54" s="55"/>
      <c r="E54" s="55"/>
      <c r="F54" s="11"/>
      <c r="G54" s="11"/>
      <c r="H54" s="11"/>
      <c r="I54" s="11"/>
      <c r="J54" s="11"/>
      <c r="K54" s="11"/>
    </row>
    <row r="55" spans="1:12" ht="15" customHeight="1" x14ac:dyDescent="0.25"/>
    <row r="56" spans="1:12" ht="15" customHeight="1" thickBot="1" x14ac:dyDescent="0.3">
      <c r="A56" s="18" t="s">
        <v>8</v>
      </c>
      <c r="B56" s="19" t="s">
        <v>31</v>
      </c>
      <c r="C56" s="19" t="s">
        <v>32</v>
      </c>
      <c r="D56" s="19" t="s">
        <v>33</v>
      </c>
      <c r="E56" s="19" t="s">
        <v>43</v>
      </c>
      <c r="F56" s="39"/>
      <c r="G56" s="39"/>
      <c r="H56" s="39"/>
      <c r="I56" s="39"/>
      <c r="J56" s="39"/>
      <c r="K56" s="39"/>
    </row>
    <row r="58" spans="1:12" ht="15" customHeight="1" x14ac:dyDescent="0.25">
      <c r="A58" s="41" t="s">
        <v>54</v>
      </c>
      <c r="B58" s="42">
        <v>1333445280</v>
      </c>
      <c r="C58" s="42">
        <v>1301359410.4600003</v>
      </c>
      <c r="D58" s="42">
        <v>1059012000</v>
      </c>
      <c r="E58" s="42">
        <f>SUM(B58:D58)</f>
        <v>3693816690.46</v>
      </c>
      <c r="F58" s="42"/>
      <c r="G58" s="42"/>
      <c r="H58" s="42"/>
      <c r="I58" s="42"/>
      <c r="J58" s="42"/>
      <c r="K58" s="42"/>
    </row>
    <row r="59" spans="1:12" ht="15" customHeight="1" x14ac:dyDescent="0.25">
      <c r="A59" s="41"/>
    </row>
    <row r="62" spans="1:12" ht="15" customHeight="1" thickBot="1" x14ac:dyDescent="0.3">
      <c r="A62" s="22" t="s">
        <v>10</v>
      </c>
      <c r="B62" s="43">
        <f>B58</f>
        <v>1333445280</v>
      </c>
      <c r="C62" s="43">
        <f t="shared" ref="C62:E62" si="3">C58</f>
        <v>1301359410.4600003</v>
      </c>
      <c r="D62" s="43">
        <f t="shared" si="3"/>
        <v>1059012000</v>
      </c>
      <c r="E62" s="43">
        <f t="shared" si="3"/>
        <v>3693816690.46</v>
      </c>
      <c r="F62" s="44"/>
      <c r="G62" s="44"/>
      <c r="H62" s="44"/>
      <c r="I62" s="44"/>
      <c r="J62" s="44"/>
      <c r="K62" s="44"/>
    </row>
    <row r="63" spans="1:12" ht="15" customHeight="1" thickTop="1" x14ac:dyDescent="0.25">
      <c r="A63" s="1" t="s">
        <v>71</v>
      </c>
    </row>
    <row r="64" spans="1:12" ht="15" customHeight="1" x14ac:dyDescent="0.25"/>
    <row r="66" spans="1:11" ht="15" customHeight="1" x14ac:dyDescent="0.25">
      <c r="A66" s="55" t="s">
        <v>16</v>
      </c>
      <c r="B66" s="55"/>
      <c r="C66" s="55"/>
      <c r="D66" s="55"/>
      <c r="E66" s="55"/>
      <c r="F66" s="12"/>
      <c r="G66" s="12"/>
      <c r="H66" s="12"/>
      <c r="I66" s="12"/>
      <c r="J66" s="12"/>
      <c r="K66" s="12"/>
    </row>
    <row r="67" spans="1:11" ht="15" customHeight="1" x14ac:dyDescent="0.25">
      <c r="A67" s="55" t="s">
        <v>13</v>
      </c>
      <c r="B67" s="55"/>
      <c r="C67" s="55"/>
      <c r="D67" s="55"/>
      <c r="E67" s="55"/>
    </row>
    <row r="68" spans="1:11" ht="15" customHeight="1" x14ac:dyDescent="0.25">
      <c r="A68" s="55" t="s">
        <v>53</v>
      </c>
      <c r="B68" s="55"/>
      <c r="C68" s="55"/>
      <c r="D68" s="55"/>
      <c r="E68" s="55"/>
      <c r="F68" s="11"/>
      <c r="G68" s="11"/>
      <c r="H68" s="11"/>
      <c r="I68" s="11"/>
      <c r="J68" s="11"/>
      <c r="K68" s="11"/>
    </row>
    <row r="70" spans="1:11" ht="15.75" thickBot="1" x14ac:dyDescent="0.3">
      <c r="A70" s="18" t="s">
        <v>8</v>
      </c>
      <c r="B70" s="19" t="s">
        <v>31</v>
      </c>
      <c r="C70" s="19" t="s">
        <v>32</v>
      </c>
      <c r="D70" s="19" t="s">
        <v>33</v>
      </c>
      <c r="E70" s="19" t="s">
        <v>43</v>
      </c>
      <c r="F70" s="39"/>
      <c r="G70" s="39"/>
      <c r="H70" s="39"/>
      <c r="I70" s="39"/>
      <c r="J70" s="39"/>
      <c r="K70" s="39"/>
    </row>
    <row r="72" spans="1:11" ht="15" customHeight="1" x14ac:dyDescent="0.25">
      <c r="A72" s="14" t="s">
        <v>56</v>
      </c>
      <c r="B72" s="42">
        <f>'2° Trimestre'!E76</f>
        <v>2399804819.2699995</v>
      </c>
      <c r="C72" s="42">
        <f>B76</f>
        <v>2404951801.1699996</v>
      </c>
      <c r="D72" s="42">
        <f>C76</f>
        <v>1314481265.5499995</v>
      </c>
      <c r="E72" s="42">
        <f>B72</f>
        <v>2399804819.2699995</v>
      </c>
      <c r="F72" s="42"/>
      <c r="G72" s="42"/>
      <c r="H72" s="42"/>
      <c r="I72" s="42"/>
      <c r="J72" s="42"/>
      <c r="K72" s="42"/>
    </row>
    <row r="73" spans="1:11" ht="15" customHeight="1" x14ac:dyDescent="0.25">
      <c r="A73" s="14" t="s">
        <v>14</v>
      </c>
      <c r="B73" s="42">
        <v>1338592261.9000001</v>
      </c>
      <c r="C73" s="42">
        <v>210888874.84</v>
      </c>
      <c r="D73" s="42">
        <v>1123656527.72</v>
      </c>
      <c r="E73" s="42">
        <f>SUM(B73:D73)</f>
        <v>2673137664.46</v>
      </c>
      <c r="F73" s="42"/>
      <c r="G73" s="42"/>
      <c r="H73" s="42"/>
      <c r="I73" s="42"/>
      <c r="J73" s="42"/>
      <c r="K73" s="42"/>
    </row>
    <row r="74" spans="1:11" ht="15" customHeight="1" x14ac:dyDescent="0.25">
      <c r="A74" s="14" t="s">
        <v>57</v>
      </c>
      <c r="B74" s="42">
        <f>SUM(B72:B73)</f>
        <v>3738397081.1699996</v>
      </c>
      <c r="C74" s="42">
        <f t="shared" ref="C74:E74" si="4">SUM(C72:C73)</f>
        <v>2615840676.0099998</v>
      </c>
      <c r="D74" s="42">
        <f t="shared" si="4"/>
        <v>2438137793.2699995</v>
      </c>
      <c r="E74" s="42">
        <f t="shared" si="4"/>
        <v>5072942483.7299995</v>
      </c>
      <c r="F74" s="42"/>
      <c r="G74" s="42"/>
      <c r="H74" s="42"/>
      <c r="I74" s="42"/>
      <c r="J74" s="42"/>
      <c r="K74" s="42"/>
    </row>
    <row r="75" spans="1:11" ht="15" customHeight="1" x14ac:dyDescent="0.25">
      <c r="A75" s="14" t="s">
        <v>15</v>
      </c>
      <c r="B75" s="42">
        <f>B62</f>
        <v>1333445280</v>
      </c>
      <c r="C75" s="42">
        <f t="shared" ref="C75:D75" si="5">C62</f>
        <v>1301359410.4600003</v>
      </c>
      <c r="D75" s="42">
        <f t="shared" si="5"/>
        <v>1059012000</v>
      </c>
      <c r="E75" s="42">
        <f>SUM(B75:D75)</f>
        <v>3693816690.46</v>
      </c>
      <c r="F75" s="42"/>
      <c r="G75" s="42"/>
      <c r="H75" s="42"/>
      <c r="I75" s="42"/>
      <c r="J75" s="42"/>
      <c r="K75" s="42"/>
    </row>
    <row r="76" spans="1:11" ht="15" customHeight="1" x14ac:dyDescent="0.25">
      <c r="A76" s="14" t="s">
        <v>58</v>
      </c>
      <c r="B76" s="42">
        <f>+B74-B75</f>
        <v>2404951801.1699996</v>
      </c>
      <c r="C76" s="42">
        <f t="shared" ref="C76:E76" si="6">+C74-C75</f>
        <v>1314481265.5499995</v>
      </c>
      <c r="D76" s="42">
        <f t="shared" si="6"/>
        <v>1379125793.2699995</v>
      </c>
      <c r="E76" s="42">
        <f t="shared" si="6"/>
        <v>1379125793.2699995</v>
      </c>
      <c r="F76" s="42"/>
      <c r="G76" s="42"/>
      <c r="H76" s="42"/>
      <c r="I76" s="42"/>
      <c r="J76" s="42"/>
      <c r="K76" s="42"/>
    </row>
    <row r="77" spans="1:11" ht="15" customHeight="1" thickBot="1" x14ac:dyDescent="0.3">
      <c r="A77" s="23"/>
      <c r="B77" s="23"/>
      <c r="C77" s="23"/>
      <c r="D77" s="23"/>
      <c r="E77" s="23"/>
      <c r="F77" s="7"/>
      <c r="G77" s="7"/>
      <c r="H77" s="7"/>
      <c r="I77" s="7"/>
      <c r="J77" s="7"/>
      <c r="K77" s="7"/>
    </row>
    <row r="78" spans="1:11" ht="15" customHeight="1" thickTop="1" x14ac:dyDescent="0.25">
      <c r="A78" s="1" t="s">
        <v>71</v>
      </c>
    </row>
    <row r="86" ht="18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8" spans="1:1" ht="15" customHeight="1" x14ac:dyDescent="0.25">
      <c r="A98" s="1"/>
    </row>
  </sheetData>
  <mergeCells count="17">
    <mergeCell ref="A67:E67"/>
    <mergeCell ref="A68:E68"/>
    <mergeCell ref="A52:E52"/>
    <mergeCell ref="A66:E66"/>
    <mergeCell ref="A33:E33"/>
    <mergeCell ref="A34:E34"/>
    <mergeCell ref="A53:E53"/>
    <mergeCell ref="A54:E54"/>
    <mergeCell ref="A8:F8"/>
    <mergeCell ref="A9:F9"/>
    <mergeCell ref="A30:F30"/>
    <mergeCell ref="A35:E35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opLeftCell="A55" workbookViewId="0">
      <selection activeCell="E75" sqref="E75"/>
    </sheetView>
  </sheetViews>
  <sheetFormatPr baseColWidth="10" defaultRowHeight="15" x14ac:dyDescent="0.25"/>
  <cols>
    <col min="1" max="1" width="53.85546875" style="3" customWidth="1"/>
    <col min="2" max="2" width="31.28515625" style="1" bestFit="1" customWidth="1"/>
    <col min="3" max="5" width="16.7109375" style="1" bestFit="1" customWidth="1"/>
    <col min="6" max="14" width="16.7109375" style="1" customWidth="1"/>
    <col min="15" max="15" width="14.42578125" style="2" customWidth="1"/>
    <col min="16" max="16384" width="11.42578125" style="1"/>
  </cols>
  <sheetData>
    <row r="1" spans="1:15" ht="15" customHeight="1" x14ac:dyDescent="0.25">
      <c r="A1" s="55" t="s">
        <v>17</v>
      </c>
      <c r="B1" s="55"/>
      <c r="C1" s="55"/>
      <c r="D1" s="55"/>
      <c r="E1" s="55"/>
      <c r="F1" s="55"/>
      <c r="O1" s="1"/>
    </row>
    <row r="2" spans="1:15" ht="15" customHeight="1" x14ac:dyDescent="0.25">
      <c r="A2" s="55" t="s">
        <v>49</v>
      </c>
      <c r="B2" s="55"/>
      <c r="C2" s="55"/>
      <c r="D2" s="55"/>
      <c r="E2" s="55"/>
      <c r="F2" s="55"/>
      <c r="O2" s="1"/>
    </row>
    <row r="3" spans="1:15" ht="15" customHeight="1" x14ac:dyDescent="0.25">
      <c r="A3" s="55" t="s">
        <v>50</v>
      </c>
      <c r="B3" s="55"/>
      <c r="C3" s="55"/>
      <c r="D3" s="55"/>
      <c r="E3" s="55"/>
      <c r="F3" s="55"/>
      <c r="O3" s="1"/>
    </row>
    <row r="4" spans="1:15" ht="15" customHeight="1" x14ac:dyDescent="0.25">
      <c r="A4" s="55" t="s">
        <v>51</v>
      </c>
      <c r="B4" s="55"/>
      <c r="C4" s="55"/>
      <c r="D4" s="55"/>
      <c r="E4" s="55"/>
      <c r="F4" s="55"/>
      <c r="O4" s="1"/>
    </row>
    <row r="5" spans="1:15" ht="15" customHeight="1" x14ac:dyDescent="0.25">
      <c r="A5" s="55" t="s">
        <v>62</v>
      </c>
      <c r="B5" s="55"/>
      <c r="C5" s="55"/>
      <c r="D5" s="55"/>
      <c r="E5" s="55"/>
      <c r="F5" s="55"/>
      <c r="O5" s="1"/>
    </row>
    <row r="6" spans="1:15" ht="15" customHeight="1" x14ac:dyDescent="0.25">
      <c r="A6" s="28"/>
      <c r="B6" s="29"/>
      <c r="C6" s="30"/>
      <c r="D6" s="5"/>
      <c r="E6" s="5"/>
      <c r="F6" s="31"/>
      <c r="O6" s="1"/>
    </row>
    <row r="7" spans="1:15" ht="15" customHeight="1" x14ac:dyDescent="0.25">
      <c r="A7" s="10"/>
      <c r="B7" s="5"/>
      <c r="C7" s="5"/>
      <c r="D7" s="5"/>
      <c r="E7" s="5"/>
      <c r="F7" s="31"/>
      <c r="O7" s="1"/>
    </row>
    <row r="8" spans="1:15" ht="15" customHeight="1" x14ac:dyDescent="0.25">
      <c r="A8" s="55" t="s">
        <v>6</v>
      </c>
      <c r="B8" s="55"/>
      <c r="C8" s="55"/>
      <c r="D8" s="55"/>
      <c r="E8" s="55"/>
      <c r="F8" s="55"/>
      <c r="O8" s="1"/>
    </row>
    <row r="9" spans="1:15" ht="15" customHeight="1" x14ac:dyDescent="0.25">
      <c r="A9" s="55" t="s">
        <v>9</v>
      </c>
      <c r="B9" s="55"/>
      <c r="C9" s="55"/>
      <c r="D9" s="55"/>
      <c r="E9" s="55"/>
      <c r="F9" s="55"/>
      <c r="O9" s="1"/>
    </row>
    <row r="10" spans="1:15" ht="15" customHeight="1" x14ac:dyDescent="0.25">
      <c r="B10" s="14"/>
      <c r="C10" s="14"/>
    </row>
    <row r="11" spans="1:15" ht="15" customHeight="1" thickBot="1" x14ac:dyDescent="0.3">
      <c r="A11" s="18" t="s">
        <v>0</v>
      </c>
      <c r="B11" s="19" t="s">
        <v>1</v>
      </c>
      <c r="C11" s="19" t="s">
        <v>34</v>
      </c>
      <c r="D11" s="19" t="s">
        <v>55</v>
      </c>
      <c r="E11" s="19" t="s">
        <v>35</v>
      </c>
      <c r="F11" s="19" t="s">
        <v>44</v>
      </c>
      <c r="O11" s="1"/>
    </row>
    <row r="12" spans="1:15" x14ac:dyDescent="0.25">
      <c r="O12" s="1"/>
    </row>
    <row r="13" spans="1:15" ht="15" customHeight="1" x14ac:dyDescent="0.25">
      <c r="A13" s="3" t="s">
        <v>18</v>
      </c>
      <c r="B13" s="1" t="s">
        <v>47</v>
      </c>
      <c r="C13" s="1">
        <v>0</v>
      </c>
      <c r="D13" s="1">
        <v>0</v>
      </c>
      <c r="E13" s="1">
        <v>0</v>
      </c>
      <c r="F13" s="1">
        <f>SUM(C13:E13)</f>
        <v>0</v>
      </c>
      <c r="O13" s="1"/>
    </row>
    <row r="14" spans="1:15" ht="15" customHeight="1" x14ac:dyDescent="0.25">
      <c r="B14" s="1" t="s">
        <v>48</v>
      </c>
      <c r="C14" s="1">
        <v>40430</v>
      </c>
      <c r="D14" s="1">
        <v>98019</v>
      </c>
      <c r="E14" s="1">
        <v>239402</v>
      </c>
      <c r="F14" s="1">
        <f t="shared" ref="F14:F26" si="0">SUM(C14:E14)</f>
        <v>377851</v>
      </c>
      <c r="O14" s="1"/>
    </row>
    <row r="15" spans="1:15" ht="15" customHeight="1" x14ac:dyDescent="0.25">
      <c r="A15" s="3" t="s">
        <v>19</v>
      </c>
      <c r="B15" s="1" t="s">
        <v>26</v>
      </c>
      <c r="C15" s="1">
        <v>0</v>
      </c>
      <c r="D15" s="1">
        <v>0</v>
      </c>
      <c r="E15" s="1">
        <v>0</v>
      </c>
      <c r="F15" s="1">
        <f t="shared" si="0"/>
        <v>0</v>
      </c>
      <c r="O15" s="1"/>
    </row>
    <row r="16" spans="1:15" ht="15" customHeight="1" x14ac:dyDescent="0.25">
      <c r="B16" s="1" t="s">
        <v>25</v>
      </c>
      <c r="C16" s="1">
        <v>4763</v>
      </c>
      <c r="D16" s="1">
        <v>2889</v>
      </c>
      <c r="E16" s="1">
        <v>37119</v>
      </c>
      <c r="F16" s="1">
        <f t="shared" si="0"/>
        <v>44771</v>
      </c>
      <c r="O16" s="1"/>
    </row>
    <row r="17" spans="1:19" ht="15" customHeight="1" x14ac:dyDescent="0.25">
      <c r="A17" s="3" t="s">
        <v>20</v>
      </c>
      <c r="B17" s="1" t="s">
        <v>26</v>
      </c>
      <c r="C17" s="1">
        <v>0</v>
      </c>
      <c r="D17" s="1">
        <v>0</v>
      </c>
      <c r="E17" s="1">
        <v>0</v>
      </c>
      <c r="F17" s="1">
        <f t="shared" si="0"/>
        <v>0</v>
      </c>
      <c r="O17" s="1"/>
    </row>
    <row r="18" spans="1:19" ht="15" customHeight="1" x14ac:dyDescent="0.25">
      <c r="B18" s="1" t="s">
        <v>25</v>
      </c>
      <c r="C18" s="1">
        <v>1414</v>
      </c>
      <c r="D18" s="1">
        <v>697</v>
      </c>
      <c r="E18" s="1">
        <v>1382</v>
      </c>
      <c r="F18" s="1">
        <f t="shared" si="0"/>
        <v>3493</v>
      </c>
      <c r="O18" s="1"/>
    </row>
    <row r="19" spans="1:19" ht="15" customHeight="1" x14ac:dyDescent="0.25">
      <c r="A19" s="3" t="s">
        <v>21</v>
      </c>
      <c r="B19" s="1" t="s">
        <v>26</v>
      </c>
      <c r="C19" s="1">
        <v>0</v>
      </c>
      <c r="D19" s="1">
        <v>0</v>
      </c>
      <c r="E19" s="1">
        <v>0</v>
      </c>
      <c r="F19" s="1">
        <f t="shared" si="0"/>
        <v>0</v>
      </c>
      <c r="O19" s="1"/>
    </row>
    <row r="20" spans="1:19" ht="15" customHeight="1" x14ac:dyDescent="0.25">
      <c r="B20" s="1" t="s">
        <v>25</v>
      </c>
      <c r="C20" s="1">
        <v>12554</v>
      </c>
      <c r="D20" s="1">
        <v>7567</v>
      </c>
      <c r="E20" s="1">
        <v>15474</v>
      </c>
      <c r="F20" s="1">
        <f t="shared" si="0"/>
        <v>35595</v>
      </c>
      <c r="O20" s="1"/>
    </row>
    <row r="21" spans="1:19" ht="15" customHeight="1" x14ac:dyDescent="0.25">
      <c r="A21" s="3" t="s">
        <v>22</v>
      </c>
      <c r="B21" s="1" t="s">
        <v>26</v>
      </c>
      <c r="C21" s="1">
        <v>0</v>
      </c>
      <c r="D21" s="1">
        <v>0</v>
      </c>
      <c r="E21" s="1">
        <v>0</v>
      </c>
      <c r="F21" s="1">
        <f t="shared" si="0"/>
        <v>0</v>
      </c>
      <c r="O21" s="1"/>
    </row>
    <row r="22" spans="1:19" ht="15" customHeight="1" x14ac:dyDescent="0.25">
      <c r="B22" s="1" t="s">
        <v>25</v>
      </c>
      <c r="C22" s="1">
        <v>2095</v>
      </c>
      <c r="D22" s="1">
        <v>0</v>
      </c>
      <c r="E22" s="1">
        <v>6824</v>
      </c>
      <c r="F22" s="1">
        <f t="shared" si="0"/>
        <v>8919</v>
      </c>
      <c r="O22" s="1"/>
    </row>
    <row r="23" spans="1:19" ht="15" customHeight="1" x14ac:dyDescent="0.25">
      <c r="A23" s="3" t="s">
        <v>23</v>
      </c>
      <c r="B23" s="1" t="s">
        <v>26</v>
      </c>
      <c r="C23" s="1">
        <v>0</v>
      </c>
      <c r="D23" s="1">
        <v>0</v>
      </c>
      <c r="E23" s="1">
        <v>0</v>
      </c>
      <c r="F23" s="1">
        <f t="shared" si="0"/>
        <v>0</v>
      </c>
      <c r="O23" s="1"/>
    </row>
    <row r="24" spans="1:19" ht="15" customHeight="1" x14ac:dyDescent="0.25">
      <c r="B24" s="1" t="s">
        <v>25</v>
      </c>
      <c r="C24" s="1">
        <v>3233</v>
      </c>
      <c r="D24" s="1">
        <v>0</v>
      </c>
      <c r="E24" s="1">
        <v>4586</v>
      </c>
      <c r="F24" s="1">
        <f t="shared" si="0"/>
        <v>7819</v>
      </c>
      <c r="O24" s="1"/>
    </row>
    <row r="25" spans="1:19" ht="15" customHeight="1" x14ac:dyDescent="0.25">
      <c r="A25" s="36" t="s">
        <v>42</v>
      </c>
      <c r="B25" s="37"/>
      <c r="C25" s="37">
        <v>0</v>
      </c>
      <c r="D25" s="37">
        <v>0</v>
      </c>
      <c r="E25" s="37">
        <v>0</v>
      </c>
      <c r="F25" s="37">
        <f t="shared" si="0"/>
        <v>0</v>
      </c>
      <c r="O25" s="1"/>
    </row>
    <row r="26" spans="1:19" ht="15" customHeight="1" thickBot="1" x14ac:dyDescent="0.3">
      <c r="A26" s="22" t="s">
        <v>41</v>
      </c>
      <c r="B26" s="23"/>
      <c r="C26" s="23">
        <v>85032</v>
      </c>
      <c r="D26" s="23">
        <v>85396</v>
      </c>
      <c r="E26" s="23">
        <v>85384</v>
      </c>
      <c r="F26" s="23">
        <f t="shared" si="0"/>
        <v>255812</v>
      </c>
      <c r="O26" s="1"/>
    </row>
    <row r="27" spans="1:19" ht="18.75" customHeight="1" thickTop="1" x14ac:dyDescent="0.25">
      <c r="A27" s="1" t="s">
        <v>45</v>
      </c>
      <c r="B27" s="7"/>
      <c r="C27" s="7"/>
      <c r="D27" s="7"/>
      <c r="E27" s="7"/>
      <c r="F27" s="9"/>
      <c r="O27" s="1"/>
    </row>
    <row r="28" spans="1:19" ht="15" customHeight="1" x14ac:dyDescent="0.25">
      <c r="A28" s="3" t="s">
        <v>46</v>
      </c>
      <c r="F28" s="24"/>
      <c r="O28" s="1"/>
    </row>
    <row r="29" spans="1:19" ht="15" customHeight="1" x14ac:dyDescent="0.25">
      <c r="A29" s="25" t="s">
        <v>38</v>
      </c>
      <c r="B29" s="26"/>
      <c r="C29" s="26"/>
      <c r="D29" s="26"/>
      <c r="E29" s="26"/>
      <c r="F29" s="2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5">
      <c r="A30" s="56" t="s">
        <v>69</v>
      </c>
      <c r="B30" s="56"/>
      <c r="C30" s="56"/>
      <c r="D30" s="56"/>
      <c r="E30" s="56"/>
      <c r="F30" s="5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" customHeight="1" x14ac:dyDescent="0.25">
      <c r="A31" s="45"/>
      <c r="C31" s="11"/>
      <c r="D31" s="11"/>
      <c r="E31" s="11"/>
      <c r="F31" s="38"/>
      <c r="O31" s="1"/>
    </row>
    <row r="32" spans="1:19" ht="15" customHeight="1" x14ac:dyDescent="0.25">
      <c r="O32" s="1"/>
    </row>
    <row r="33" spans="1:15" ht="15" customHeight="1" x14ac:dyDescent="0.25">
      <c r="A33" s="57" t="s">
        <v>11</v>
      </c>
      <c r="B33" s="57"/>
      <c r="C33" s="57"/>
      <c r="D33" s="57"/>
      <c r="E33" s="57"/>
      <c r="F33" s="17"/>
      <c r="G33" s="17"/>
      <c r="H33" s="17"/>
      <c r="I33" s="17"/>
      <c r="J33" s="17"/>
      <c r="K33" s="17"/>
      <c r="L33" s="17"/>
      <c r="M33" s="17"/>
      <c r="N33" s="17"/>
    </row>
    <row r="34" spans="1:15" ht="15" customHeight="1" x14ac:dyDescent="0.25">
      <c r="A34" s="55" t="s">
        <v>7</v>
      </c>
      <c r="B34" s="55"/>
      <c r="C34" s="55"/>
      <c r="D34" s="55"/>
      <c r="E34" s="55"/>
      <c r="F34" s="12"/>
      <c r="G34" s="12"/>
      <c r="H34" s="12"/>
      <c r="I34" s="12"/>
      <c r="J34" s="12"/>
      <c r="K34" s="12"/>
      <c r="L34" s="12"/>
      <c r="M34" s="12"/>
      <c r="N34" s="12"/>
    </row>
    <row r="35" spans="1:15" ht="15" customHeight="1" x14ac:dyDescent="0.25">
      <c r="A35" s="55" t="s">
        <v>53</v>
      </c>
      <c r="B35" s="55"/>
      <c r="C35" s="55"/>
      <c r="D35" s="55"/>
      <c r="E35" s="55"/>
      <c r="F35" s="11"/>
      <c r="G35" s="11"/>
      <c r="H35" s="11"/>
      <c r="I35" s="11"/>
      <c r="J35" s="11"/>
      <c r="K35" s="11"/>
      <c r="L35" s="11"/>
      <c r="M35" s="11"/>
      <c r="N35" s="11"/>
    </row>
    <row r="37" spans="1:15" ht="15" customHeight="1" thickBot="1" x14ac:dyDescent="0.3">
      <c r="A37" s="18" t="s">
        <v>0</v>
      </c>
      <c r="B37" s="19" t="s">
        <v>34</v>
      </c>
      <c r="C37" s="19" t="s">
        <v>55</v>
      </c>
      <c r="D37" s="19" t="s">
        <v>35</v>
      </c>
      <c r="E37" s="19" t="s">
        <v>44</v>
      </c>
      <c r="F37" s="39"/>
      <c r="G37" s="39"/>
      <c r="H37" s="39"/>
      <c r="I37" s="39"/>
      <c r="J37" s="39"/>
      <c r="K37" s="39"/>
      <c r="L37" s="39"/>
      <c r="M37" s="39"/>
      <c r="N37" s="39"/>
    </row>
    <row r="38" spans="1:15" ht="1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ht="15" customHeight="1" x14ac:dyDescent="0.25">
      <c r="A39" s="3" t="s">
        <v>18</v>
      </c>
      <c r="B39" s="2">
        <v>444730000</v>
      </c>
      <c r="C39" s="2">
        <v>1078209000</v>
      </c>
      <c r="D39" s="2">
        <v>2633422000</v>
      </c>
      <c r="E39" s="2">
        <f>SUM(B39:D39)</f>
        <v>4156361000</v>
      </c>
      <c r="F39" s="2"/>
      <c r="G39" s="2"/>
      <c r="H39" s="2"/>
      <c r="I39" s="2"/>
      <c r="J39" s="2"/>
      <c r="K39" s="2"/>
      <c r="L39" s="2"/>
      <c r="M39" s="2"/>
      <c r="N39" s="2"/>
    </row>
    <row r="40" spans="1:15" ht="15" customHeight="1" x14ac:dyDescent="0.25">
      <c r="A40" s="3" t="s">
        <v>19</v>
      </c>
      <c r="B40" s="2">
        <v>52393000</v>
      </c>
      <c r="C40" s="2">
        <v>31779000</v>
      </c>
      <c r="D40" s="2">
        <v>408309000</v>
      </c>
      <c r="E40" s="2">
        <f t="shared" ref="E40:E46" si="1">SUM(B40:D40)</f>
        <v>492481000</v>
      </c>
      <c r="F40" s="2"/>
      <c r="G40" s="2"/>
      <c r="H40" s="2"/>
      <c r="I40" s="2"/>
      <c r="J40" s="2"/>
      <c r="K40" s="2"/>
      <c r="L40" s="2"/>
      <c r="M40" s="2"/>
      <c r="N40" s="2"/>
    </row>
    <row r="41" spans="1:15" ht="15" customHeight="1" x14ac:dyDescent="0.25">
      <c r="A41" s="3" t="s">
        <v>20</v>
      </c>
      <c r="B41" s="2">
        <v>84840000</v>
      </c>
      <c r="C41" s="2">
        <v>41820000</v>
      </c>
      <c r="D41" s="2">
        <v>82920000</v>
      </c>
      <c r="E41" s="2">
        <f t="shared" si="1"/>
        <v>209580000</v>
      </c>
    </row>
    <row r="42" spans="1:15" ht="15" customHeight="1" x14ac:dyDescent="0.25">
      <c r="A42" s="3" t="s">
        <v>21</v>
      </c>
      <c r="B42" s="2">
        <v>213418000</v>
      </c>
      <c r="C42" s="2">
        <v>128639000</v>
      </c>
      <c r="D42" s="2">
        <v>263058000</v>
      </c>
      <c r="E42" s="2">
        <f t="shared" si="1"/>
        <v>605115000</v>
      </c>
      <c r="F42" s="2"/>
      <c r="G42" s="2"/>
      <c r="H42" s="2"/>
      <c r="I42" s="2"/>
      <c r="J42" s="2"/>
      <c r="K42" s="2"/>
      <c r="L42" s="2"/>
      <c r="M42" s="2"/>
      <c r="N42" s="2"/>
    </row>
    <row r="43" spans="1:15" ht="15" customHeight="1" x14ac:dyDescent="0.25">
      <c r="A43" s="3" t="s">
        <v>22</v>
      </c>
      <c r="B43" s="2">
        <v>83800000</v>
      </c>
      <c r="C43" s="2">
        <v>0</v>
      </c>
      <c r="D43" s="2">
        <v>272960000</v>
      </c>
      <c r="E43" s="2">
        <f t="shared" si="1"/>
        <v>356760000</v>
      </c>
      <c r="F43" s="2"/>
      <c r="G43" s="2"/>
      <c r="H43" s="2"/>
      <c r="I43" s="2"/>
      <c r="J43" s="2"/>
      <c r="K43" s="2"/>
      <c r="L43" s="2"/>
      <c r="M43" s="2"/>
      <c r="N43" s="2"/>
    </row>
    <row r="44" spans="1:15" ht="15" customHeight="1" x14ac:dyDescent="0.25">
      <c r="A44" s="3" t="s">
        <v>23</v>
      </c>
      <c r="B44" s="2">
        <v>175442651.80000022</v>
      </c>
      <c r="C44" s="2">
        <v>0</v>
      </c>
      <c r="D44" s="2">
        <v>430737770.30000061</v>
      </c>
      <c r="E44" s="2">
        <f t="shared" si="1"/>
        <v>606180422.10000086</v>
      </c>
      <c r="F44" s="2"/>
      <c r="G44" s="2"/>
      <c r="H44" s="2"/>
      <c r="I44" s="2"/>
      <c r="J44" s="2"/>
      <c r="K44" s="2"/>
      <c r="L44" s="2"/>
      <c r="M44" s="2"/>
      <c r="N44" s="2"/>
    </row>
    <row r="45" spans="1:15" ht="15" customHeight="1" x14ac:dyDescent="0.25">
      <c r="A45" s="4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5" ht="15" customHeight="1" thickBot="1" x14ac:dyDescent="0.3">
      <c r="A46" s="22" t="s">
        <v>10</v>
      </c>
      <c r="B46" s="40">
        <f t="shared" ref="B46:D46" si="2">SUM(B39:B45)</f>
        <v>1054623651.8000002</v>
      </c>
      <c r="C46" s="40">
        <f t="shared" si="2"/>
        <v>1280447000</v>
      </c>
      <c r="D46" s="40">
        <f t="shared" si="2"/>
        <v>4091406770.3000007</v>
      </c>
      <c r="E46" s="40">
        <f t="shared" si="1"/>
        <v>6426477422.1000004</v>
      </c>
      <c r="F46" s="9"/>
      <c r="G46" s="9"/>
      <c r="H46" s="9"/>
      <c r="I46" s="9"/>
      <c r="J46" s="9"/>
      <c r="K46" s="9"/>
      <c r="L46" s="9"/>
      <c r="M46" s="9"/>
      <c r="N46" s="9"/>
    </row>
    <row r="47" spans="1:15" ht="15" customHeight="1" thickTop="1" x14ac:dyDescent="0.25">
      <c r="A47" s="1" t="s">
        <v>24</v>
      </c>
      <c r="B47" s="2"/>
      <c r="C47" s="2"/>
      <c r="D47" s="2"/>
      <c r="E47" s="2"/>
      <c r="F47" s="2"/>
      <c r="O47" s="1"/>
    </row>
    <row r="48" spans="1:15" x14ac:dyDescent="0.25">
      <c r="A48" s="1" t="s">
        <v>46</v>
      </c>
      <c r="F48" s="2"/>
      <c r="O48" s="1"/>
    </row>
    <row r="49" spans="1:15" ht="15" customHeight="1" x14ac:dyDescent="0.25">
      <c r="A49" s="25" t="s">
        <v>60</v>
      </c>
      <c r="F49" s="2"/>
      <c r="O49" s="1"/>
    </row>
    <row r="50" spans="1:15" ht="15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2" spans="1:15" ht="15" customHeight="1" x14ac:dyDescent="0.25">
      <c r="A52" s="55" t="s">
        <v>12</v>
      </c>
      <c r="B52" s="55"/>
      <c r="C52" s="55"/>
      <c r="D52" s="55"/>
      <c r="E52" s="55"/>
      <c r="F52" s="12"/>
      <c r="G52" s="12"/>
      <c r="H52" s="12"/>
      <c r="I52" s="12"/>
      <c r="J52" s="12"/>
      <c r="K52" s="12"/>
      <c r="L52" s="12"/>
      <c r="M52" s="12"/>
      <c r="N52" s="12"/>
    </row>
    <row r="53" spans="1:15" ht="15" customHeight="1" x14ac:dyDescent="0.25">
      <c r="A53" s="55" t="s">
        <v>7</v>
      </c>
      <c r="B53" s="55"/>
      <c r="C53" s="55"/>
      <c r="D53" s="55"/>
      <c r="E53" s="55"/>
      <c r="F53" s="12"/>
      <c r="G53" s="12"/>
      <c r="H53" s="12"/>
      <c r="I53" s="12"/>
      <c r="J53" s="12"/>
      <c r="K53" s="12"/>
      <c r="L53" s="12"/>
      <c r="M53" s="12"/>
      <c r="N53" s="12"/>
    </row>
    <row r="54" spans="1:15" ht="15" customHeight="1" x14ac:dyDescent="0.25">
      <c r="A54" s="55" t="s">
        <v>53</v>
      </c>
      <c r="B54" s="55"/>
      <c r="C54" s="55"/>
      <c r="D54" s="55"/>
      <c r="E54" s="55"/>
      <c r="F54" s="11"/>
      <c r="G54" s="11"/>
      <c r="H54" s="11"/>
      <c r="I54" s="11"/>
      <c r="J54" s="11"/>
      <c r="K54" s="11"/>
      <c r="L54" s="11"/>
      <c r="M54" s="11"/>
      <c r="N54" s="11"/>
    </row>
    <row r="55" spans="1:15" ht="15" customHeight="1" x14ac:dyDescent="0.25"/>
    <row r="56" spans="1:15" ht="15" customHeight="1" thickBot="1" x14ac:dyDescent="0.3">
      <c r="A56" s="18" t="s">
        <v>8</v>
      </c>
      <c r="B56" s="19" t="s">
        <v>34</v>
      </c>
      <c r="C56" s="19" t="s">
        <v>55</v>
      </c>
      <c r="D56" s="19" t="s">
        <v>35</v>
      </c>
      <c r="E56" s="19" t="s">
        <v>44</v>
      </c>
      <c r="F56" s="39"/>
      <c r="G56" s="39"/>
      <c r="H56" s="39"/>
      <c r="I56" s="39"/>
      <c r="J56" s="39"/>
      <c r="K56" s="39"/>
      <c r="L56" s="39"/>
      <c r="M56" s="39"/>
      <c r="N56" s="39"/>
    </row>
    <row r="58" spans="1:15" ht="15" customHeight="1" x14ac:dyDescent="0.25">
      <c r="A58" s="41" t="s">
        <v>54</v>
      </c>
      <c r="B58" s="42">
        <v>1054623651.8000002</v>
      </c>
      <c r="C58" s="42">
        <v>1280447000</v>
      </c>
      <c r="D58" s="42">
        <v>4091406770.3000007</v>
      </c>
      <c r="E58" s="42">
        <f>SUM(B58:D58)</f>
        <v>6426477422.1000004</v>
      </c>
      <c r="F58" s="42"/>
      <c r="G58" s="42"/>
      <c r="H58" s="42"/>
      <c r="I58" s="42"/>
      <c r="J58" s="42"/>
      <c r="K58" s="42"/>
      <c r="L58" s="42"/>
      <c r="M58" s="42"/>
      <c r="N58" s="42"/>
    </row>
    <row r="59" spans="1:15" ht="15" customHeight="1" x14ac:dyDescent="0.25">
      <c r="A59" s="41"/>
    </row>
    <row r="62" spans="1:15" ht="15" customHeight="1" thickBot="1" x14ac:dyDescent="0.3">
      <c r="A62" s="22" t="s">
        <v>10</v>
      </c>
      <c r="B62" s="43">
        <f>B58</f>
        <v>1054623651.8000002</v>
      </c>
      <c r="C62" s="43">
        <f t="shared" ref="C62:E62" si="3">C58</f>
        <v>1280447000</v>
      </c>
      <c r="D62" s="43">
        <f t="shared" si="3"/>
        <v>4091406770.3000007</v>
      </c>
      <c r="E62" s="43">
        <f t="shared" si="3"/>
        <v>6426477422.1000004</v>
      </c>
      <c r="F62" s="44"/>
      <c r="G62" s="44"/>
      <c r="H62" s="44"/>
      <c r="I62" s="44"/>
      <c r="J62" s="44"/>
      <c r="K62" s="44"/>
      <c r="L62" s="44"/>
      <c r="M62" s="44"/>
      <c r="N62" s="44"/>
    </row>
    <row r="63" spans="1:15" ht="15" customHeight="1" thickTop="1" x14ac:dyDescent="0.25">
      <c r="A63" s="1" t="s">
        <v>24</v>
      </c>
      <c r="O63" s="1"/>
    </row>
    <row r="64" spans="1:15" ht="15" customHeight="1" x14ac:dyDescent="0.25">
      <c r="O64" s="1"/>
    </row>
    <row r="66" spans="1:15" ht="15" customHeight="1" x14ac:dyDescent="0.25">
      <c r="A66" s="55" t="s">
        <v>16</v>
      </c>
      <c r="B66" s="55"/>
      <c r="C66" s="55"/>
      <c r="D66" s="55"/>
      <c r="E66" s="55"/>
      <c r="F66" s="12"/>
      <c r="G66" s="12"/>
      <c r="H66" s="12"/>
      <c r="I66" s="12"/>
      <c r="J66" s="12"/>
      <c r="K66" s="12"/>
      <c r="L66" s="12"/>
      <c r="M66" s="12"/>
      <c r="N66" s="12"/>
      <c r="O66" s="1"/>
    </row>
    <row r="67" spans="1:15" ht="15" customHeight="1" x14ac:dyDescent="0.25">
      <c r="A67" s="55" t="s">
        <v>13</v>
      </c>
      <c r="B67" s="55"/>
      <c r="C67" s="55"/>
      <c r="D67" s="55"/>
      <c r="E67" s="55"/>
      <c r="O67" s="1"/>
    </row>
    <row r="68" spans="1:15" ht="15" customHeight="1" x14ac:dyDescent="0.25">
      <c r="A68" s="55" t="s">
        <v>53</v>
      </c>
      <c r="B68" s="55"/>
      <c r="C68" s="55"/>
      <c r="D68" s="55"/>
      <c r="E68" s="55"/>
      <c r="F68" s="11"/>
      <c r="G68" s="11"/>
      <c r="H68" s="11"/>
      <c r="I68" s="11"/>
      <c r="J68" s="11"/>
      <c r="K68" s="11"/>
      <c r="L68" s="11"/>
      <c r="M68" s="11"/>
      <c r="N68" s="11"/>
      <c r="O68" s="1"/>
    </row>
    <row r="70" spans="1:15" ht="15.75" thickBot="1" x14ac:dyDescent="0.3">
      <c r="A70" s="18" t="s">
        <v>8</v>
      </c>
      <c r="B70" s="19" t="s">
        <v>34</v>
      </c>
      <c r="C70" s="19" t="s">
        <v>55</v>
      </c>
      <c r="D70" s="19" t="s">
        <v>35</v>
      </c>
      <c r="E70" s="19" t="s">
        <v>44</v>
      </c>
      <c r="F70" s="39"/>
      <c r="G70" s="39"/>
      <c r="H70" s="39"/>
      <c r="I70" s="39"/>
      <c r="J70" s="39"/>
      <c r="K70" s="39"/>
      <c r="L70" s="39"/>
      <c r="M70" s="39"/>
      <c r="N70" s="39"/>
      <c r="O70" s="1"/>
    </row>
    <row r="72" spans="1:15" ht="15" customHeight="1" x14ac:dyDescent="0.25">
      <c r="A72" s="14" t="s">
        <v>56</v>
      </c>
      <c r="B72" s="42">
        <f>'3° Trimestre'!E76</f>
        <v>1379125793.2699995</v>
      </c>
      <c r="C72" s="42">
        <f>B76</f>
        <v>1541056288.0299993</v>
      </c>
      <c r="D72" s="42">
        <f>C76</f>
        <v>2524622409.5199995</v>
      </c>
      <c r="E72" s="42">
        <f>B72</f>
        <v>1379125793.2699995</v>
      </c>
      <c r="F72" s="42"/>
      <c r="G72" s="42"/>
      <c r="H72" s="42"/>
      <c r="I72" s="42"/>
      <c r="J72" s="42"/>
      <c r="K72" s="42"/>
      <c r="L72" s="42"/>
      <c r="M72" s="42"/>
      <c r="N72" s="42"/>
      <c r="O72" s="1"/>
    </row>
    <row r="73" spans="1:15" ht="15" customHeight="1" x14ac:dyDescent="0.25">
      <c r="A73" s="14" t="s">
        <v>14</v>
      </c>
      <c r="B73" s="42">
        <v>1216554146.5599999</v>
      </c>
      <c r="C73" s="42">
        <v>2264013121.4900002</v>
      </c>
      <c r="D73" s="42">
        <v>1641670241.1399999</v>
      </c>
      <c r="E73" s="42">
        <f>SUM(B73:D73)</f>
        <v>5122237509.1900005</v>
      </c>
      <c r="F73" s="42"/>
      <c r="G73" s="42"/>
      <c r="H73" s="42"/>
      <c r="I73" s="42"/>
      <c r="J73" s="42"/>
      <c r="K73" s="42"/>
      <c r="L73" s="42"/>
      <c r="M73" s="42"/>
      <c r="N73" s="42"/>
      <c r="O73" s="1"/>
    </row>
    <row r="74" spans="1:15" ht="15" customHeight="1" x14ac:dyDescent="0.25">
      <c r="A74" s="14" t="s">
        <v>57</v>
      </c>
      <c r="B74" s="42">
        <f>SUM(B72:B73)</f>
        <v>2595679939.8299994</v>
      </c>
      <c r="C74" s="42">
        <f t="shared" ref="C74:E74" si="4">SUM(C72:C73)</f>
        <v>3805069409.5199995</v>
      </c>
      <c r="D74" s="42">
        <f t="shared" si="4"/>
        <v>4166292650.6599994</v>
      </c>
      <c r="E74" s="42">
        <f t="shared" si="4"/>
        <v>6501363302.46</v>
      </c>
      <c r="F74" s="42"/>
      <c r="G74" s="42"/>
      <c r="H74" s="42"/>
      <c r="I74" s="42"/>
      <c r="J74" s="42"/>
      <c r="K74" s="42"/>
      <c r="L74" s="42"/>
      <c r="M74" s="42"/>
      <c r="N74" s="42"/>
      <c r="O74" s="1"/>
    </row>
    <row r="75" spans="1:15" ht="15" customHeight="1" x14ac:dyDescent="0.25">
      <c r="A75" s="14" t="s">
        <v>15</v>
      </c>
      <c r="B75" s="42">
        <f>B62</f>
        <v>1054623651.8000002</v>
      </c>
      <c r="C75" s="42">
        <f t="shared" ref="C75:D75" si="5">C62</f>
        <v>1280447000</v>
      </c>
      <c r="D75" s="42">
        <f t="shared" si="5"/>
        <v>4091406770.3000007</v>
      </c>
      <c r="E75" s="42">
        <f>SUM(B75:D75)</f>
        <v>6426477422.1000004</v>
      </c>
      <c r="F75" s="42"/>
      <c r="G75" s="42"/>
      <c r="H75" s="42"/>
      <c r="I75" s="42"/>
      <c r="J75" s="42"/>
      <c r="K75" s="42"/>
      <c r="L75" s="42"/>
      <c r="M75" s="42"/>
      <c r="N75" s="42"/>
      <c r="O75" s="1"/>
    </row>
    <row r="76" spans="1:15" ht="15" customHeight="1" x14ac:dyDescent="0.25">
      <c r="A76" s="14" t="s">
        <v>58</v>
      </c>
      <c r="B76" s="42">
        <f>+B74-B75</f>
        <v>1541056288.0299993</v>
      </c>
      <c r="C76" s="42">
        <f t="shared" ref="C76:E76" si="6">+C74-C75</f>
        <v>2524622409.5199995</v>
      </c>
      <c r="D76" s="42">
        <f t="shared" si="6"/>
        <v>74885880.359998703</v>
      </c>
      <c r="E76" s="42">
        <f t="shared" si="6"/>
        <v>74885880.359999657</v>
      </c>
      <c r="F76" s="42"/>
      <c r="G76" s="42"/>
      <c r="H76" s="42"/>
      <c r="I76" s="42"/>
      <c r="J76" s="42"/>
      <c r="K76" s="42"/>
      <c r="L76" s="42"/>
      <c r="M76" s="42"/>
      <c r="N76" s="42"/>
      <c r="O76" s="1"/>
    </row>
    <row r="77" spans="1:15" ht="15" customHeight="1" thickBot="1" x14ac:dyDescent="0.3">
      <c r="A77" s="23"/>
      <c r="B77" s="23"/>
      <c r="C77" s="23"/>
      <c r="D77" s="23"/>
      <c r="E77" s="23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1:15" ht="15" customHeight="1" thickTop="1" x14ac:dyDescent="0.25">
      <c r="A78" s="1" t="s">
        <v>24</v>
      </c>
      <c r="O78" s="1"/>
    </row>
    <row r="86" spans="1:15" ht="18" customHeight="1" x14ac:dyDescent="0.25">
      <c r="A86" s="1"/>
      <c r="O86" s="1"/>
    </row>
    <row r="92" spans="1:15" ht="15" customHeight="1" x14ac:dyDescent="0.25">
      <c r="A92" s="1"/>
      <c r="O92" s="1"/>
    </row>
    <row r="93" spans="1:15" ht="15" customHeight="1" x14ac:dyDescent="0.25">
      <c r="A93" s="1"/>
      <c r="O93" s="1"/>
    </row>
    <row r="94" spans="1:15" ht="15" customHeight="1" x14ac:dyDescent="0.25">
      <c r="A94" s="1"/>
      <c r="O94" s="1"/>
    </row>
    <row r="95" spans="1:15" ht="15" customHeight="1" x14ac:dyDescent="0.25">
      <c r="O95" s="1"/>
    </row>
    <row r="96" spans="1:15" ht="15" customHeight="1" x14ac:dyDescent="0.25">
      <c r="O96" s="1"/>
    </row>
    <row r="98" spans="1:15" ht="15" customHeight="1" x14ac:dyDescent="0.25">
      <c r="A98" s="1"/>
      <c r="O98" s="1"/>
    </row>
  </sheetData>
  <mergeCells count="17">
    <mergeCell ref="A67:E67"/>
    <mergeCell ref="A68:E68"/>
    <mergeCell ref="A52:E52"/>
    <mergeCell ref="A66:E66"/>
    <mergeCell ref="A33:E33"/>
    <mergeCell ref="A34:E34"/>
    <mergeCell ref="A53:E53"/>
    <mergeCell ref="A54:E54"/>
    <mergeCell ref="A8:F8"/>
    <mergeCell ref="A9:F9"/>
    <mergeCell ref="A30:F30"/>
    <mergeCell ref="A35:E35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workbookViewId="0">
      <selection activeCell="E7" sqref="E7"/>
    </sheetView>
  </sheetViews>
  <sheetFormatPr baseColWidth="10" defaultRowHeight="15" x14ac:dyDescent="0.25"/>
  <cols>
    <col min="1" max="1" width="53.85546875" style="3" customWidth="1"/>
    <col min="2" max="2" width="31.28515625" style="1" bestFit="1" customWidth="1"/>
    <col min="3" max="5" width="16.7109375" style="1" bestFit="1" customWidth="1"/>
    <col min="6" max="6" width="17.85546875" style="1" bestFit="1" customWidth="1"/>
    <col min="7" max="14" width="16.7109375" style="1" customWidth="1"/>
    <col min="15" max="15" width="14.42578125" style="2" customWidth="1"/>
    <col min="16" max="16384" width="11.42578125" style="1"/>
  </cols>
  <sheetData>
    <row r="1" spans="1:15" x14ac:dyDescent="0.25">
      <c r="A1" s="55" t="s">
        <v>17</v>
      </c>
      <c r="B1" s="55"/>
      <c r="C1" s="55"/>
      <c r="D1" s="55"/>
      <c r="E1" s="55"/>
      <c r="F1" s="55"/>
      <c r="O1" s="1"/>
    </row>
    <row r="2" spans="1:15" x14ac:dyDescent="0.25">
      <c r="A2" s="55" t="s">
        <v>49</v>
      </c>
      <c r="B2" s="55"/>
      <c r="C2" s="55"/>
      <c r="D2" s="55"/>
      <c r="E2" s="55"/>
      <c r="F2" s="55"/>
      <c r="O2" s="1"/>
    </row>
    <row r="3" spans="1:15" x14ac:dyDescent="0.25">
      <c r="A3" s="55" t="s">
        <v>50</v>
      </c>
      <c r="B3" s="55"/>
      <c r="C3" s="55"/>
      <c r="D3" s="55"/>
      <c r="E3" s="55"/>
      <c r="F3" s="55"/>
      <c r="O3" s="1"/>
    </row>
    <row r="4" spans="1:15" x14ac:dyDescent="0.25">
      <c r="A4" s="55" t="s">
        <v>51</v>
      </c>
      <c r="B4" s="55"/>
      <c r="C4" s="55"/>
      <c r="D4" s="55"/>
      <c r="E4" s="55"/>
      <c r="F4" s="55"/>
      <c r="O4" s="1"/>
    </row>
    <row r="5" spans="1:15" x14ac:dyDescent="0.25">
      <c r="A5" s="55" t="s">
        <v>65</v>
      </c>
      <c r="B5" s="55"/>
      <c r="C5" s="55"/>
      <c r="D5" s="55"/>
      <c r="E5" s="55"/>
      <c r="F5" s="55"/>
      <c r="O5" s="1"/>
    </row>
    <row r="6" spans="1:15" x14ac:dyDescent="0.25">
      <c r="A6" s="28"/>
      <c r="B6" s="29"/>
      <c r="C6" s="30"/>
      <c r="D6" s="5"/>
      <c r="E6" s="5"/>
      <c r="F6" s="31"/>
      <c r="O6" s="1"/>
    </row>
    <row r="7" spans="1:15" x14ac:dyDescent="0.25">
      <c r="A7" s="10"/>
      <c r="B7" s="5"/>
      <c r="C7" s="5"/>
      <c r="D7" s="5"/>
      <c r="E7" s="5"/>
      <c r="F7" s="31"/>
      <c r="O7" s="1"/>
    </row>
    <row r="8" spans="1:15" x14ac:dyDescent="0.25">
      <c r="A8" s="55" t="s">
        <v>6</v>
      </c>
      <c r="B8" s="55"/>
      <c r="C8" s="55"/>
      <c r="D8" s="55"/>
      <c r="E8" s="55"/>
      <c r="F8" s="55"/>
      <c r="O8" s="1"/>
    </row>
    <row r="9" spans="1:15" x14ac:dyDescent="0.25">
      <c r="A9" s="55" t="s">
        <v>9</v>
      </c>
      <c r="B9" s="55"/>
      <c r="C9" s="55"/>
      <c r="D9" s="55"/>
      <c r="E9" s="55"/>
      <c r="F9" s="55"/>
      <c r="O9" s="1"/>
    </row>
    <row r="10" spans="1:15" x14ac:dyDescent="0.25">
      <c r="B10" s="14"/>
      <c r="C10" s="14"/>
    </row>
    <row r="11" spans="1:15" ht="15.75" thickBot="1" x14ac:dyDescent="0.3">
      <c r="A11" s="18" t="s">
        <v>0</v>
      </c>
      <c r="B11" s="19" t="s">
        <v>1</v>
      </c>
      <c r="C11" s="19" t="s">
        <v>5</v>
      </c>
      <c r="D11" s="19" t="s">
        <v>30</v>
      </c>
      <c r="E11" s="19" t="s">
        <v>67</v>
      </c>
      <c r="O11" s="1"/>
    </row>
    <row r="12" spans="1:15" x14ac:dyDescent="0.25">
      <c r="O12" s="1"/>
    </row>
    <row r="13" spans="1:15" ht="17.25" x14ac:dyDescent="0.25">
      <c r="A13" s="3" t="s">
        <v>18</v>
      </c>
      <c r="B13" s="1" t="s">
        <v>47</v>
      </c>
      <c r="C13" s="50">
        <f>'1° Trimestre'!F13</f>
        <v>95780</v>
      </c>
      <c r="D13" s="50">
        <f>'2° Trimestre'!F13</f>
        <v>1378</v>
      </c>
      <c r="E13" s="51">
        <f t="shared" ref="E13:E26" si="0">SUM(C13:D13)</f>
        <v>97158</v>
      </c>
      <c r="O13" s="1"/>
    </row>
    <row r="14" spans="1:15" ht="17.25" x14ac:dyDescent="0.25">
      <c r="B14" s="1" t="s">
        <v>48</v>
      </c>
      <c r="C14" s="50">
        <f>'1° Trimestre'!F14</f>
        <v>131551</v>
      </c>
      <c r="D14" s="50">
        <f>'2° Trimestre'!F14</f>
        <v>188803</v>
      </c>
      <c r="E14" s="51">
        <f t="shared" si="0"/>
        <v>320354</v>
      </c>
      <c r="O14" s="1"/>
    </row>
    <row r="15" spans="1:15" x14ac:dyDescent="0.25">
      <c r="A15" s="3" t="s">
        <v>19</v>
      </c>
      <c r="B15" s="1" t="s">
        <v>26</v>
      </c>
      <c r="C15" s="50">
        <f>'1° Trimestre'!F15</f>
        <v>5750</v>
      </c>
      <c r="D15" s="50">
        <f>'2° Trimestre'!F15</f>
        <v>187</v>
      </c>
      <c r="E15" s="51">
        <f t="shared" si="0"/>
        <v>5937</v>
      </c>
      <c r="O15" s="1"/>
    </row>
    <row r="16" spans="1:15" x14ac:dyDescent="0.25">
      <c r="B16" s="1" t="s">
        <v>25</v>
      </c>
      <c r="C16" s="50">
        <f>'1° Trimestre'!F16</f>
        <v>74</v>
      </c>
      <c r="D16" s="50">
        <f>'2° Trimestre'!F16</f>
        <v>8945</v>
      </c>
      <c r="E16" s="51">
        <f t="shared" si="0"/>
        <v>9019</v>
      </c>
      <c r="O16" s="1"/>
    </row>
    <row r="17" spans="1:19" x14ac:dyDescent="0.25">
      <c r="A17" s="3" t="s">
        <v>20</v>
      </c>
      <c r="B17" s="1" t="s">
        <v>26</v>
      </c>
      <c r="C17" s="50">
        <f>'1° Trimestre'!F17</f>
        <v>825</v>
      </c>
      <c r="D17" s="50">
        <f>'2° Trimestre'!F17</f>
        <v>106</v>
      </c>
      <c r="E17" s="51">
        <f t="shared" si="0"/>
        <v>931</v>
      </c>
      <c r="O17" s="1"/>
    </row>
    <row r="18" spans="1:19" x14ac:dyDescent="0.25">
      <c r="B18" s="1" t="s">
        <v>25</v>
      </c>
      <c r="C18" s="50">
        <f>'1° Trimestre'!F18</f>
        <v>1279</v>
      </c>
      <c r="D18" s="50">
        <f>'2° Trimestre'!F18</f>
        <v>1677</v>
      </c>
      <c r="E18" s="51">
        <f t="shared" si="0"/>
        <v>2956</v>
      </c>
      <c r="O18" s="1"/>
    </row>
    <row r="19" spans="1:19" x14ac:dyDescent="0.25">
      <c r="A19" s="3" t="s">
        <v>21</v>
      </c>
      <c r="B19" s="1" t="s">
        <v>26</v>
      </c>
      <c r="C19" s="50">
        <f>'1° Trimestre'!F19</f>
        <v>7982</v>
      </c>
      <c r="D19" s="50">
        <f>'2° Trimestre'!F19</f>
        <v>83</v>
      </c>
      <c r="E19" s="51">
        <f t="shared" si="0"/>
        <v>8065</v>
      </c>
      <c r="O19" s="1"/>
    </row>
    <row r="20" spans="1:19" x14ac:dyDescent="0.25">
      <c r="B20" s="1" t="s">
        <v>25</v>
      </c>
      <c r="C20" s="50">
        <f>'1° Trimestre'!F20</f>
        <v>12113</v>
      </c>
      <c r="D20" s="50">
        <f>'2° Trimestre'!F20</f>
        <v>25919</v>
      </c>
      <c r="E20" s="51">
        <f t="shared" si="0"/>
        <v>38032</v>
      </c>
      <c r="O20" s="1"/>
    </row>
    <row r="21" spans="1:19" x14ac:dyDescent="0.25">
      <c r="A21" s="3" t="s">
        <v>22</v>
      </c>
      <c r="B21" s="1" t="s">
        <v>26</v>
      </c>
      <c r="C21" s="50">
        <f>'1° Trimestre'!F21</f>
        <v>2198</v>
      </c>
      <c r="D21" s="50">
        <f>'2° Trimestre'!F21</f>
        <v>102</v>
      </c>
      <c r="E21" s="51">
        <f t="shared" si="0"/>
        <v>2300</v>
      </c>
      <c r="O21" s="1"/>
    </row>
    <row r="22" spans="1:19" x14ac:dyDescent="0.25">
      <c r="B22" s="1" t="s">
        <v>25</v>
      </c>
      <c r="C22" s="50">
        <f>'1° Trimestre'!F22</f>
        <v>4016</v>
      </c>
      <c r="D22" s="50">
        <f>'2° Trimestre'!F22</f>
        <v>7894</v>
      </c>
      <c r="E22" s="51">
        <f t="shared" si="0"/>
        <v>11910</v>
      </c>
      <c r="O22" s="1"/>
    </row>
    <row r="23" spans="1:19" x14ac:dyDescent="0.25">
      <c r="A23" s="3" t="s">
        <v>23</v>
      </c>
      <c r="B23" s="1" t="s">
        <v>26</v>
      </c>
      <c r="C23" s="50">
        <f>'1° Trimestre'!F23</f>
        <v>1971</v>
      </c>
      <c r="D23" s="50">
        <f>'2° Trimestre'!F23</f>
        <v>558</v>
      </c>
      <c r="E23" s="51">
        <f t="shared" si="0"/>
        <v>2529</v>
      </c>
      <c r="O23" s="1"/>
    </row>
    <row r="24" spans="1:19" x14ac:dyDescent="0.25">
      <c r="B24" s="1" t="s">
        <v>25</v>
      </c>
      <c r="C24" s="50">
        <f>'1° Trimestre'!F24</f>
        <v>0</v>
      </c>
      <c r="D24" s="50">
        <f>'2° Trimestre'!F24</f>
        <v>5975</v>
      </c>
      <c r="E24" s="51">
        <f t="shared" si="0"/>
        <v>5975</v>
      </c>
      <c r="O24" s="1"/>
    </row>
    <row r="25" spans="1:19" x14ac:dyDescent="0.25">
      <c r="A25" s="36" t="s">
        <v>42</v>
      </c>
      <c r="B25" s="37"/>
      <c r="C25" s="52">
        <f>'1° Trimestre'!F25</f>
        <v>114506</v>
      </c>
      <c r="D25" s="52">
        <f>'2° Trimestre'!F25</f>
        <v>2414</v>
      </c>
      <c r="E25" s="52">
        <f t="shared" si="0"/>
        <v>116920</v>
      </c>
      <c r="O25" s="1"/>
    </row>
    <row r="26" spans="1:19" ht="15.75" thickBot="1" x14ac:dyDescent="0.3">
      <c r="A26" s="22" t="s">
        <v>41</v>
      </c>
      <c r="B26" s="23"/>
      <c r="C26" s="53">
        <f>'1° Trimestre'!F26</f>
        <v>149033</v>
      </c>
      <c r="D26" s="53">
        <f>'2° Trimestre'!F26</f>
        <v>257713</v>
      </c>
      <c r="E26" s="53">
        <f t="shared" si="0"/>
        <v>406746</v>
      </c>
      <c r="O26" s="1"/>
    </row>
    <row r="27" spans="1:19" ht="15.75" thickTop="1" x14ac:dyDescent="0.25">
      <c r="A27" s="1" t="s">
        <v>45</v>
      </c>
      <c r="B27" s="7"/>
      <c r="C27" s="7"/>
      <c r="D27" s="7"/>
      <c r="E27" s="7"/>
      <c r="F27" s="9"/>
      <c r="O27" s="1"/>
    </row>
    <row r="28" spans="1:19" x14ac:dyDescent="0.25">
      <c r="A28" s="3" t="s">
        <v>46</v>
      </c>
      <c r="F28" s="24"/>
      <c r="O28" s="1"/>
    </row>
    <row r="29" spans="1:19" x14ac:dyDescent="0.25">
      <c r="A29" s="25" t="s">
        <v>38</v>
      </c>
      <c r="B29" s="26"/>
      <c r="C29" s="26"/>
      <c r="D29" s="26"/>
      <c r="E29" s="26"/>
      <c r="F29" s="2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" customHeight="1" x14ac:dyDescent="0.25">
      <c r="A30" s="56" t="s">
        <v>69</v>
      </c>
      <c r="B30" s="56"/>
      <c r="C30" s="56"/>
      <c r="D30" s="56"/>
      <c r="E30" s="56"/>
      <c r="F30" s="5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25">
      <c r="A31" s="45"/>
      <c r="C31" s="11"/>
      <c r="D31" s="11"/>
      <c r="E31" s="11"/>
      <c r="F31" s="38"/>
      <c r="O31" s="1"/>
    </row>
    <row r="32" spans="1:19" x14ac:dyDescent="0.25">
      <c r="O32" s="1"/>
    </row>
    <row r="33" spans="1:15" x14ac:dyDescent="0.25">
      <c r="A33" s="57" t="s">
        <v>11</v>
      </c>
      <c r="B33" s="57"/>
      <c r="C33" s="57"/>
      <c r="D33" s="57"/>
      <c r="E33" s="57"/>
      <c r="F33" s="17"/>
      <c r="G33" s="17"/>
      <c r="H33" s="17"/>
      <c r="I33" s="17"/>
      <c r="J33" s="17"/>
      <c r="K33" s="17"/>
      <c r="L33" s="17"/>
      <c r="M33" s="17"/>
      <c r="N33" s="17"/>
    </row>
    <row r="34" spans="1:15" x14ac:dyDescent="0.25">
      <c r="A34" s="55" t="s">
        <v>7</v>
      </c>
      <c r="B34" s="55"/>
      <c r="C34" s="55"/>
      <c r="D34" s="55"/>
      <c r="E34" s="55"/>
      <c r="F34" s="12"/>
      <c r="G34" s="12"/>
      <c r="H34" s="12"/>
      <c r="I34" s="12"/>
      <c r="J34" s="12"/>
      <c r="K34" s="12"/>
      <c r="L34" s="12"/>
      <c r="M34" s="12"/>
      <c r="N34" s="12"/>
    </row>
    <row r="35" spans="1:15" x14ac:dyDescent="0.25">
      <c r="A35" s="55" t="s">
        <v>53</v>
      </c>
      <c r="B35" s="55"/>
      <c r="C35" s="55"/>
      <c r="D35" s="55"/>
      <c r="E35" s="55"/>
      <c r="F35" s="11"/>
      <c r="G35" s="11"/>
      <c r="H35" s="11"/>
      <c r="I35" s="11"/>
      <c r="J35" s="11"/>
      <c r="K35" s="11"/>
      <c r="L35" s="11"/>
      <c r="M35" s="11"/>
      <c r="N35" s="11"/>
    </row>
    <row r="37" spans="1:15" ht="15.75" thickBot="1" x14ac:dyDescent="0.3">
      <c r="A37" s="18" t="s">
        <v>0</v>
      </c>
      <c r="B37" s="19" t="s">
        <v>5</v>
      </c>
      <c r="C37" s="19" t="s">
        <v>30</v>
      </c>
      <c r="D37" s="19" t="s">
        <v>67</v>
      </c>
      <c r="E37" s="39"/>
      <c r="F37" s="39"/>
      <c r="G37" s="39"/>
      <c r="H37" s="39"/>
      <c r="I37" s="39"/>
      <c r="J37" s="39"/>
      <c r="K37" s="39"/>
      <c r="L37" s="39"/>
      <c r="M37" s="2"/>
      <c r="O37" s="1"/>
    </row>
    <row r="38" spans="1:1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1"/>
    </row>
    <row r="39" spans="1:15" x14ac:dyDescent="0.25">
      <c r="A39" s="3" t="s">
        <v>18</v>
      </c>
      <c r="B39" s="2">
        <f>'1° Trimestre'!E39</f>
        <v>1447061000</v>
      </c>
      <c r="C39" s="2">
        <f>'2° Trimestre'!E39</f>
        <v>2076833000</v>
      </c>
      <c r="D39" s="2">
        <f t="shared" ref="D39:D46" si="1">SUM(B39:C39)</f>
        <v>3523894000</v>
      </c>
      <c r="E39" s="2"/>
      <c r="F39" s="2"/>
      <c r="G39" s="2"/>
      <c r="H39" s="2"/>
      <c r="I39" s="2"/>
      <c r="J39" s="2"/>
      <c r="K39" s="2"/>
      <c r="L39" s="2"/>
      <c r="M39" s="2"/>
      <c r="O39" s="1"/>
    </row>
    <row r="40" spans="1:15" x14ac:dyDescent="0.25">
      <c r="A40" s="3" t="s">
        <v>19</v>
      </c>
      <c r="B40" s="2">
        <f>'1° Trimestre'!E40</f>
        <v>814000</v>
      </c>
      <c r="C40" s="2">
        <f>'2° Trimestre'!E40</f>
        <v>98395000</v>
      </c>
      <c r="D40" s="2">
        <f t="shared" si="1"/>
        <v>99209000</v>
      </c>
      <c r="E40" s="2"/>
      <c r="F40" s="2"/>
      <c r="G40" s="2"/>
      <c r="H40" s="2"/>
      <c r="I40" s="2"/>
      <c r="J40" s="2"/>
      <c r="K40" s="2"/>
      <c r="L40" s="2"/>
      <c r="M40" s="2"/>
      <c r="O40" s="1"/>
    </row>
    <row r="41" spans="1:15" x14ac:dyDescent="0.25">
      <c r="A41" s="3" t="s">
        <v>20</v>
      </c>
      <c r="B41" s="2">
        <f>'1° Trimestre'!E41</f>
        <v>76740000</v>
      </c>
      <c r="C41" s="2">
        <f>'2° Trimestre'!E41</f>
        <v>100620000</v>
      </c>
      <c r="D41" s="2">
        <f t="shared" si="1"/>
        <v>177360000</v>
      </c>
      <c r="M41" s="2"/>
      <c r="O41" s="1"/>
    </row>
    <row r="42" spans="1:15" x14ac:dyDescent="0.25">
      <c r="A42" s="3" t="s">
        <v>21</v>
      </c>
      <c r="B42" s="2">
        <f>'1° Trimestre'!E42</f>
        <v>205921000</v>
      </c>
      <c r="C42" s="2">
        <f>'2° Trimestre'!E42</f>
        <v>440623000</v>
      </c>
      <c r="D42" s="2">
        <f t="shared" si="1"/>
        <v>646544000</v>
      </c>
      <c r="E42" s="2"/>
      <c r="F42" s="2"/>
      <c r="G42" s="2"/>
      <c r="H42" s="2"/>
      <c r="I42" s="2"/>
      <c r="J42" s="2"/>
      <c r="K42" s="2"/>
      <c r="L42" s="2"/>
      <c r="M42" s="2"/>
      <c r="O42" s="1"/>
    </row>
    <row r="43" spans="1:15" x14ac:dyDescent="0.25">
      <c r="A43" s="3" t="s">
        <v>22</v>
      </c>
      <c r="B43" s="2">
        <f>'1° Trimestre'!E43</f>
        <v>160640000</v>
      </c>
      <c r="C43" s="2">
        <f>'2° Trimestre'!E43</f>
        <v>315760000</v>
      </c>
      <c r="D43" s="2">
        <f t="shared" si="1"/>
        <v>476400000</v>
      </c>
      <c r="E43" s="2"/>
      <c r="F43" s="2"/>
      <c r="G43" s="2"/>
      <c r="H43" s="2"/>
      <c r="I43" s="2"/>
      <c r="J43" s="2"/>
      <c r="K43" s="2"/>
      <c r="L43" s="2"/>
      <c r="M43" s="2"/>
      <c r="O43" s="1"/>
    </row>
    <row r="44" spans="1:15" x14ac:dyDescent="0.25">
      <c r="A44" s="3" t="s">
        <v>23</v>
      </c>
      <c r="B44" s="2">
        <f>'1° Trimestre'!E44</f>
        <v>0</v>
      </c>
      <c r="C44" s="2">
        <f>'2° Trimestre'!E44</f>
        <v>335539828</v>
      </c>
      <c r="D44" s="2">
        <f t="shared" si="1"/>
        <v>335539828</v>
      </c>
      <c r="E44" s="2"/>
      <c r="F44" s="2"/>
      <c r="G44" s="2"/>
      <c r="H44" s="2"/>
      <c r="I44" s="2"/>
      <c r="J44" s="2"/>
      <c r="K44" s="2"/>
      <c r="L44" s="2"/>
      <c r="M44" s="2"/>
      <c r="O44" s="1"/>
    </row>
    <row r="45" spans="1:15" x14ac:dyDescent="0.25">
      <c r="A45" s="46"/>
      <c r="B45" s="2">
        <f>'1° Trimestre'!E45</f>
        <v>0</v>
      </c>
      <c r="C45" s="2">
        <f>'2° Trimestre'!E45</f>
        <v>0</v>
      </c>
      <c r="D45" s="2">
        <f t="shared" si="1"/>
        <v>0</v>
      </c>
      <c r="E45" s="2"/>
      <c r="F45" s="2"/>
      <c r="G45" s="2"/>
      <c r="H45" s="2"/>
      <c r="I45" s="2"/>
      <c r="J45" s="2"/>
      <c r="K45" s="2"/>
      <c r="L45" s="2"/>
      <c r="M45" s="2"/>
      <c r="O45" s="1"/>
    </row>
    <row r="46" spans="1:15" ht="15.75" thickBot="1" x14ac:dyDescent="0.3">
      <c r="A46" s="22" t="s">
        <v>10</v>
      </c>
      <c r="B46" s="54">
        <f>'1° Trimestre'!E46</f>
        <v>1891176000</v>
      </c>
      <c r="C46" s="54">
        <f>'2° Trimestre'!E46</f>
        <v>3367770828</v>
      </c>
      <c r="D46" s="54">
        <f t="shared" si="1"/>
        <v>5258946828</v>
      </c>
      <c r="E46" s="9"/>
      <c r="F46" s="9"/>
      <c r="G46" s="9"/>
      <c r="H46" s="9"/>
      <c r="I46" s="9"/>
      <c r="J46" s="9"/>
      <c r="K46" s="9"/>
      <c r="L46" s="9"/>
      <c r="M46" s="2"/>
      <c r="O46" s="1"/>
    </row>
    <row r="47" spans="1:15" ht="15.75" thickTop="1" x14ac:dyDescent="0.25">
      <c r="A47" s="1" t="s">
        <v>24</v>
      </c>
      <c r="B47" s="2"/>
      <c r="C47" s="2"/>
      <c r="D47" s="2"/>
      <c r="E47" s="2"/>
      <c r="F47" s="2"/>
      <c r="O47" s="1"/>
    </row>
    <row r="48" spans="1:15" x14ac:dyDescent="0.25">
      <c r="A48" s="1" t="s">
        <v>46</v>
      </c>
      <c r="F48" s="2"/>
      <c r="O48" s="1"/>
    </row>
    <row r="49" spans="1:15" x14ac:dyDescent="0.25">
      <c r="A49" s="25" t="s">
        <v>60</v>
      </c>
      <c r="F49" s="2"/>
      <c r="O49" s="1"/>
    </row>
    <row r="50" spans="1:15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2" spans="1:15" x14ac:dyDescent="0.25">
      <c r="A52" s="55" t="s">
        <v>12</v>
      </c>
      <c r="B52" s="55"/>
      <c r="C52" s="55"/>
      <c r="D52" s="55"/>
      <c r="E52" s="55"/>
      <c r="F52" s="12"/>
      <c r="G52" s="12"/>
      <c r="H52" s="12"/>
      <c r="I52" s="12"/>
      <c r="J52" s="12"/>
      <c r="K52" s="12"/>
      <c r="L52" s="12"/>
      <c r="M52" s="12"/>
      <c r="N52" s="12"/>
    </row>
    <row r="53" spans="1:15" x14ac:dyDescent="0.25">
      <c r="A53" s="55" t="s">
        <v>7</v>
      </c>
      <c r="B53" s="55"/>
      <c r="C53" s="55"/>
      <c r="D53" s="55"/>
      <c r="E53" s="55"/>
      <c r="F53" s="12"/>
      <c r="G53" s="12"/>
      <c r="H53" s="12"/>
      <c r="I53" s="12"/>
      <c r="J53" s="12"/>
      <c r="K53" s="12"/>
      <c r="L53" s="12"/>
      <c r="M53" s="12"/>
      <c r="N53" s="12"/>
    </row>
    <row r="54" spans="1:15" x14ac:dyDescent="0.25">
      <c r="A54" s="55" t="s">
        <v>53</v>
      </c>
      <c r="B54" s="55"/>
      <c r="C54" s="55"/>
      <c r="D54" s="55"/>
      <c r="E54" s="55"/>
      <c r="F54" s="11"/>
      <c r="G54" s="11"/>
      <c r="H54" s="11"/>
      <c r="I54" s="11"/>
      <c r="J54" s="11"/>
      <c r="K54" s="11"/>
      <c r="L54" s="11"/>
      <c r="M54" s="11"/>
      <c r="N54" s="11"/>
    </row>
    <row r="56" spans="1:15" ht="15.75" thickBot="1" x14ac:dyDescent="0.3">
      <c r="A56" s="18" t="s">
        <v>8</v>
      </c>
      <c r="B56" s="19" t="s">
        <v>5</v>
      </c>
      <c r="C56" s="19" t="s">
        <v>30</v>
      </c>
      <c r="D56" s="19" t="s">
        <v>67</v>
      </c>
      <c r="E56" s="39"/>
      <c r="F56" s="39"/>
      <c r="G56" s="39"/>
      <c r="H56" s="39"/>
      <c r="I56" s="39"/>
      <c r="J56" s="39"/>
      <c r="K56" s="39"/>
      <c r="L56" s="39"/>
      <c r="M56" s="2"/>
      <c r="O56" s="1"/>
    </row>
    <row r="57" spans="1:15" x14ac:dyDescent="0.25">
      <c r="M57" s="2"/>
      <c r="O57" s="1"/>
    </row>
    <row r="58" spans="1:15" x14ac:dyDescent="0.25">
      <c r="A58" s="41" t="s">
        <v>54</v>
      </c>
      <c r="B58" s="42">
        <f>'1° Trimestre'!E58</f>
        <v>1891176000</v>
      </c>
      <c r="C58" s="42">
        <f>'2° Trimestre'!E58</f>
        <v>3367770828</v>
      </c>
      <c r="D58" s="42">
        <f>SUM(B58:C58)</f>
        <v>5258946828</v>
      </c>
      <c r="E58" s="42"/>
      <c r="F58" s="42"/>
      <c r="G58" s="42"/>
      <c r="H58" s="42"/>
      <c r="I58" s="42"/>
      <c r="J58" s="42"/>
      <c r="K58" s="42"/>
      <c r="L58" s="42"/>
      <c r="M58" s="2"/>
      <c r="O58" s="1"/>
    </row>
    <row r="59" spans="1:15" x14ac:dyDescent="0.25">
      <c r="A59" s="41"/>
      <c r="M59" s="2"/>
      <c r="O59" s="1"/>
    </row>
    <row r="60" spans="1:15" x14ac:dyDescent="0.25">
      <c r="M60" s="2"/>
      <c r="O60" s="1"/>
    </row>
    <row r="61" spans="1:15" x14ac:dyDescent="0.25">
      <c r="M61" s="2"/>
      <c r="O61" s="1"/>
    </row>
    <row r="62" spans="1:15" ht="15.75" thickBot="1" x14ac:dyDescent="0.3">
      <c r="A62" s="22" t="s">
        <v>10</v>
      </c>
      <c r="B62" s="43">
        <f>B58</f>
        <v>1891176000</v>
      </c>
      <c r="C62" s="43">
        <f t="shared" ref="C62:D62" si="2">C58</f>
        <v>3367770828</v>
      </c>
      <c r="D62" s="43">
        <f t="shared" si="2"/>
        <v>5258946828</v>
      </c>
      <c r="E62" s="44"/>
      <c r="F62" s="44"/>
      <c r="G62" s="44"/>
      <c r="H62" s="44"/>
      <c r="I62" s="44"/>
      <c r="J62" s="44"/>
      <c r="K62" s="44"/>
      <c r="L62" s="44"/>
      <c r="M62" s="2"/>
      <c r="O62" s="1"/>
    </row>
    <row r="63" spans="1:15" ht="15.75" thickTop="1" x14ac:dyDescent="0.25">
      <c r="A63" s="1" t="s">
        <v>24</v>
      </c>
      <c r="O63" s="1"/>
    </row>
    <row r="64" spans="1:15" x14ac:dyDescent="0.25">
      <c r="O64" s="1"/>
    </row>
    <row r="66" spans="1:15" x14ac:dyDescent="0.25">
      <c r="A66" s="55" t="s">
        <v>16</v>
      </c>
      <c r="B66" s="55"/>
      <c r="C66" s="55"/>
      <c r="D66" s="55"/>
      <c r="E66" s="55"/>
      <c r="F66" s="12"/>
      <c r="G66" s="12"/>
      <c r="H66" s="12"/>
      <c r="I66" s="12"/>
      <c r="J66" s="12"/>
      <c r="K66" s="12"/>
      <c r="L66" s="12"/>
      <c r="M66" s="12"/>
      <c r="N66" s="12"/>
      <c r="O66" s="1"/>
    </row>
    <row r="67" spans="1:15" x14ac:dyDescent="0.25">
      <c r="A67" s="55" t="s">
        <v>13</v>
      </c>
      <c r="B67" s="55"/>
      <c r="C67" s="55"/>
      <c r="D67" s="55"/>
      <c r="E67" s="55"/>
      <c r="O67" s="1"/>
    </row>
    <row r="68" spans="1:15" x14ac:dyDescent="0.25">
      <c r="A68" s="55" t="s">
        <v>53</v>
      </c>
      <c r="B68" s="55"/>
      <c r="C68" s="55"/>
      <c r="D68" s="55"/>
      <c r="E68" s="55"/>
      <c r="F68" s="11"/>
      <c r="G68" s="11"/>
      <c r="H68" s="11"/>
      <c r="I68" s="11"/>
      <c r="J68" s="11"/>
      <c r="K68" s="11"/>
      <c r="L68" s="11"/>
      <c r="M68" s="11"/>
      <c r="N68" s="11"/>
      <c r="O68" s="1"/>
    </row>
    <row r="70" spans="1:15" ht="15.75" thickBot="1" x14ac:dyDescent="0.3">
      <c r="A70" s="18" t="s">
        <v>8</v>
      </c>
      <c r="B70" s="19" t="s">
        <v>5</v>
      </c>
      <c r="C70" s="19" t="s">
        <v>30</v>
      </c>
      <c r="D70" s="19" t="s">
        <v>67</v>
      </c>
      <c r="E70" s="39"/>
      <c r="F70" s="39"/>
      <c r="G70" s="39"/>
      <c r="H70" s="39"/>
      <c r="I70" s="39"/>
      <c r="J70" s="39"/>
      <c r="K70" s="39"/>
      <c r="L70" s="39"/>
      <c r="O70" s="1"/>
    </row>
    <row r="71" spans="1:15" x14ac:dyDescent="0.25">
      <c r="O71" s="1"/>
    </row>
    <row r="72" spans="1:15" x14ac:dyDescent="0.25">
      <c r="A72" s="14" t="s">
        <v>56</v>
      </c>
      <c r="B72" s="42">
        <f>'1° Trimestre'!E72</f>
        <v>0</v>
      </c>
      <c r="C72" s="42">
        <f>'2° Trimestre'!E72</f>
        <v>711400091.40999985</v>
      </c>
      <c r="D72" s="42">
        <f>B72</f>
        <v>0</v>
      </c>
      <c r="E72" s="42"/>
      <c r="F72" s="42"/>
      <c r="G72" s="42"/>
      <c r="H72" s="42"/>
      <c r="I72" s="42"/>
      <c r="J72" s="42"/>
      <c r="K72" s="42"/>
      <c r="L72" s="42"/>
      <c r="O72" s="1"/>
    </row>
    <row r="73" spans="1:15" x14ac:dyDescent="0.25">
      <c r="A73" s="14" t="s">
        <v>14</v>
      </c>
      <c r="B73" s="42">
        <f>'1° Trimestre'!E73</f>
        <v>2602576091.4099998</v>
      </c>
      <c r="C73" s="42">
        <f>'2° Trimestre'!E73</f>
        <v>5056175555.8599997</v>
      </c>
      <c r="D73" s="42">
        <f>SUM(B73:C73)</f>
        <v>7658751647.2699995</v>
      </c>
      <c r="E73" s="42"/>
      <c r="F73" s="42"/>
      <c r="G73" s="42"/>
      <c r="H73" s="42"/>
      <c r="I73" s="42"/>
      <c r="J73" s="42"/>
      <c r="K73" s="42"/>
      <c r="L73" s="42"/>
      <c r="O73" s="1"/>
    </row>
    <row r="74" spans="1:15" x14ac:dyDescent="0.25">
      <c r="A74" s="14" t="s">
        <v>57</v>
      </c>
      <c r="B74" s="42">
        <f>'1° Trimestre'!E74</f>
        <v>2602576091.4099998</v>
      </c>
      <c r="C74" s="42">
        <f>'2° Trimestre'!E74</f>
        <v>5767575647.2699995</v>
      </c>
      <c r="D74" s="42">
        <f>SUM(D72:D73)</f>
        <v>7658751647.2699995</v>
      </c>
      <c r="E74" s="42"/>
      <c r="F74" s="42"/>
      <c r="G74" s="42"/>
      <c r="H74" s="42"/>
      <c r="I74" s="42"/>
      <c r="J74" s="42"/>
      <c r="K74" s="42"/>
      <c r="L74" s="42"/>
      <c r="O74" s="1"/>
    </row>
    <row r="75" spans="1:15" x14ac:dyDescent="0.25">
      <c r="A75" s="14" t="s">
        <v>15</v>
      </c>
      <c r="B75" s="42">
        <f>'1° Trimestre'!E75</f>
        <v>1891176000</v>
      </c>
      <c r="C75" s="42">
        <f>'2° Trimestre'!E75</f>
        <v>3367770828</v>
      </c>
      <c r="D75" s="42">
        <f>SUM(B75:C75)</f>
        <v>5258946828</v>
      </c>
      <c r="E75" s="42"/>
      <c r="F75" s="42"/>
      <c r="G75" s="42"/>
      <c r="H75" s="42"/>
      <c r="I75" s="42"/>
      <c r="J75" s="42"/>
      <c r="K75" s="42"/>
      <c r="L75" s="42"/>
      <c r="O75" s="1"/>
    </row>
    <row r="76" spans="1:15" x14ac:dyDescent="0.25">
      <c r="A76" s="14" t="s">
        <v>58</v>
      </c>
      <c r="B76" s="42">
        <f>'1° Trimestre'!E76</f>
        <v>711400091.40999985</v>
      </c>
      <c r="C76" s="42">
        <f>'2° Trimestre'!E76</f>
        <v>2399804819.2699995</v>
      </c>
      <c r="D76" s="42">
        <f>+D74-D75</f>
        <v>2399804819.2699995</v>
      </c>
      <c r="E76" s="42"/>
      <c r="F76" s="42"/>
      <c r="G76" s="42"/>
      <c r="H76" s="42"/>
      <c r="I76" s="42"/>
      <c r="J76" s="42"/>
      <c r="K76" s="42"/>
      <c r="L76" s="42"/>
      <c r="O76" s="1"/>
    </row>
    <row r="77" spans="1:15" ht="15.75" thickBot="1" x14ac:dyDescent="0.3">
      <c r="A77" s="23"/>
      <c r="B77" s="23"/>
      <c r="C77" s="23"/>
      <c r="D77" s="23"/>
      <c r="E77" s="7"/>
      <c r="F77" s="7"/>
      <c r="G77" s="7"/>
      <c r="H77" s="7"/>
      <c r="I77" s="7"/>
      <c r="J77" s="7"/>
      <c r="K77" s="7"/>
      <c r="L77" s="7"/>
      <c r="O77" s="1"/>
    </row>
    <row r="78" spans="1:15" ht="15.75" thickTop="1" x14ac:dyDescent="0.25">
      <c r="A78" s="1" t="s">
        <v>24</v>
      </c>
      <c r="O78" s="1"/>
    </row>
    <row r="91" spans="1:15" x14ac:dyDescent="0.25">
      <c r="A91" s="1"/>
      <c r="O91" s="1"/>
    </row>
    <row r="92" spans="1:15" x14ac:dyDescent="0.25">
      <c r="O92" s="1"/>
    </row>
    <row r="93" spans="1:15" hidden="1" x14ac:dyDescent="0.25">
      <c r="O93" s="1"/>
    </row>
    <row r="95" spans="1:15" x14ac:dyDescent="0.25">
      <c r="A95" s="1"/>
      <c r="O95" s="1"/>
    </row>
  </sheetData>
  <mergeCells count="17">
    <mergeCell ref="A8:F8"/>
    <mergeCell ref="A1:F1"/>
    <mergeCell ref="A2:F2"/>
    <mergeCell ref="A3:F3"/>
    <mergeCell ref="A4:F4"/>
    <mergeCell ref="A5:F5"/>
    <mergeCell ref="A68:E68"/>
    <mergeCell ref="A9:F9"/>
    <mergeCell ref="A30:F30"/>
    <mergeCell ref="A33:E33"/>
    <mergeCell ref="A34:E34"/>
    <mergeCell ref="A35:E35"/>
    <mergeCell ref="A52:E52"/>
    <mergeCell ref="A53:E53"/>
    <mergeCell ref="A54:E54"/>
    <mergeCell ref="A66:E66"/>
    <mergeCell ref="A67:E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opLeftCell="A52" workbookViewId="0">
      <selection sqref="A1:F1"/>
    </sheetView>
  </sheetViews>
  <sheetFormatPr baseColWidth="10" defaultRowHeight="15" x14ac:dyDescent="0.25"/>
  <cols>
    <col min="1" max="1" width="53.85546875" style="3" customWidth="1"/>
    <col min="2" max="2" width="31.28515625" style="1" bestFit="1" customWidth="1"/>
    <col min="3" max="4" width="16.7109375" style="1" bestFit="1" customWidth="1"/>
    <col min="5" max="6" width="17.85546875" style="1" bestFit="1" customWidth="1"/>
    <col min="7" max="14" width="16.7109375" style="1" customWidth="1"/>
    <col min="15" max="15" width="14.42578125" style="2" customWidth="1"/>
    <col min="16" max="16384" width="11.42578125" style="1"/>
  </cols>
  <sheetData>
    <row r="1" spans="1:15" x14ac:dyDescent="0.25">
      <c r="A1" s="55" t="s">
        <v>17</v>
      </c>
      <c r="B1" s="55"/>
      <c r="C1" s="55"/>
      <c r="D1" s="55"/>
      <c r="E1" s="55"/>
      <c r="F1" s="55"/>
      <c r="O1" s="1"/>
    </row>
    <row r="2" spans="1:15" x14ac:dyDescent="0.25">
      <c r="A2" s="55" t="s">
        <v>49</v>
      </c>
      <c r="B2" s="55"/>
      <c r="C2" s="55"/>
      <c r="D2" s="55"/>
      <c r="E2" s="55"/>
      <c r="F2" s="55"/>
      <c r="O2" s="1"/>
    </row>
    <row r="3" spans="1:15" x14ac:dyDescent="0.25">
      <c r="A3" s="55" t="s">
        <v>50</v>
      </c>
      <c r="B3" s="55"/>
      <c r="C3" s="55"/>
      <c r="D3" s="55"/>
      <c r="E3" s="55"/>
      <c r="F3" s="55"/>
      <c r="O3" s="1"/>
    </row>
    <row r="4" spans="1:15" x14ac:dyDescent="0.25">
      <c r="A4" s="55" t="s">
        <v>51</v>
      </c>
      <c r="B4" s="55"/>
      <c r="C4" s="55"/>
      <c r="D4" s="55"/>
      <c r="E4" s="55"/>
      <c r="F4" s="55"/>
      <c r="O4" s="1"/>
    </row>
    <row r="5" spans="1:15" x14ac:dyDescent="0.25">
      <c r="A5" s="55" t="s">
        <v>64</v>
      </c>
      <c r="B5" s="55"/>
      <c r="C5" s="55"/>
      <c r="D5" s="55"/>
      <c r="E5" s="55"/>
      <c r="F5" s="55"/>
      <c r="O5" s="1"/>
    </row>
    <row r="6" spans="1:15" x14ac:dyDescent="0.25">
      <c r="A6" s="28"/>
      <c r="B6" s="29"/>
      <c r="C6" s="30"/>
      <c r="D6" s="5"/>
      <c r="E6" s="5"/>
      <c r="F6" s="31"/>
      <c r="O6" s="1"/>
    </row>
    <row r="7" spans="1:15" x14ac:dyDescent="0.25">
      <c r="A7" s="10"/>
      <c r="B7" s="5"/>
      <c r="C7" s="5"/>
      <c r="D7" s="5"/>
      <c r="E7" s="5"/>
      <c r="F7" s="31"/>
      <c r="O7" s="1"/>
    </row>
    <row r="8" spans="1:15" x14ac:dyDescent="0.25">
      <c r="A8" s="55" t="s">
        <v>6</v>
      </c>
      <c r="B8" s="55"/>
      <c r="C8" s="55"/>
      <c r="D8" s="55"/>
      <c r="E8" s="55"/>
      <c r="F8" s="55"/>
      <c r="O8" s="1"/>
    </row>
    <row r="9" spans="1:15" x14ac:dyDescent="0.25">
      <c r="A9" s="55" t="s">
        <v>9</v>
      </c>
      <c r="B9" s="55"/>
      <c r="C9" s="55"/>
      <c r="D9" s="55"/>
      <c r="E9" s="55"/>
      <c r="F9" s="55"/>
      <c r="O9" s="1"/>
    </row>
    <row r="10" spans="1:15" x14ac:dyDescent="0.25">
      <c r="B10" s="14"/>
      <c r="C10" s="14"/>
    </row>
    <row r="11" spans="1:15" ht="15.75" thickBot="1" x14ac:dyDescent="0.3">
      <c r="A11" s="18" t="s">
        <v>0</v>
      </c>
      <c r="B11" s="19" t="s">
        <v>1</v>
      </c>
      <c r="C11" s="19" t="s">
        <v>5</v>
      </c>
      <c r="D11" s="19" t="s">
        <v>30</v>
      </c>
      <c r="E11" s="19" t="s">
        <v>43</v>
      </c>
      <c r="F11" s="19" t="s">
        <v>68</v>
      </c>
      <c r="O11" s="1"/>
    </row>
    <row r="12" spans="1:15" x14ac:dyDescent="0.25">
      <c r="O12" s="1"/>
    </row>
    <row r="13" spans="1:15" ht="17.25" x14ac:dyDescent="0.25">
      <c r="A13" s="3" t="s">
        <v>18</v>
      </c>
      <c r="B13" s="1" t="s">
        <v>47</v>
      </c>
      <c r="C13" s="50">
        <f>'1° Trimestre'!F13</f>
        <v>95780</v>
      </c>
      <c r="D13" s="50">
        <f>'2° Trimestre'!F13</f>
        <v>1378</v>
      </c>
      <c r="E13" s="50">
        <f>'3° Trimestre'!F13</f>
        <v>373</v>
      </c>
      <c r="F13" s="51">
        <f t="shared" ref="F13:F26" si="0">SUM(C13:E13)</f>
        <v>97531</v>
      </c>
      <c r="O13" s="1"/>
    </row>
    <row r="14" spans="1:15" ht="17.25" x14ac:dyDescent="0.25">
      <c r="B14" s="1" t="s">
        <v>48</v>
      </c>
      <c r="C14" s="50">
        <f>'1° Trimestre'!F14</f>
        <v>131551</v>
      </c>
      <c r="D14" s="50">
        <f>'2° Trimestre'!F14</f>
        <v>188803</v>
      </c>
      <c r="E14" s="50">
        <f>'3° Trimestre'!F14</f>
        <v>249457</v>
      </c>
      <c r="F14" s="51">
        <f t="shared" si="0"/>
        <v>569811</v>
      </c>
      <c r="O14" s="1"/>
    </row>
    <row r="15" spans="1:15" x14ac:dyDescent="0.25">
      <c r="A15" s="3" t="s">
        <v>19</v>
      </c>
      <c r="B15" s="1" t="s">
        <v>26</v>
      </c>
      <c r="C15" s="50">
        <f>'1° Trimestre'!F15</f>
        <v>5750</v>
      </c>
      <c r="D15" s="50">
        <f>'2° Trimestre'!F15</f>
        <v>187</v>
      </c>
      <c r="E15" s="50">
        <f>'3° Trimestre'!F15</f>
        <v>0</v>
      </c>
      <c r="F15" s="51">
        <f t="shared" si="0"/>
        <v>5937</v>
      </c>
      <c r="O15" s="1"/>
    </row>
    <row r="16" spans="1:15" x14ac:dyDescent="0.25">
      <c r="B16" s="1" t="s">
        <v>25</v>
      </c>
      <c r="C16" s="50">
        <f>'1° Trimestre'!F16</f>
        <v>74</v>
      </c>
      <c r="D16" s="50">
        <f>'2° Trimestre'!F16</f>
        <v>8945</v>
      </c>
      <c r="E16" s="50">
        <f>'3° Trimestre'!F16</f>
        <v>12171</v>
      </c>
      <c r="F16" s="51">
        <f t="shared" si="0"/>
        <v>21190</v>
      </c>
      <c r="O16" s="1"/>
    </row>
    <row r="17" spans="1:19" x14ac:dyDescent="0.25">
      <c r="A17" s="3" t="s">
        <v>20</v>
      </c>
      <c r="B17" s="1" t="s">
        <v>26</v>
      </c>
      <c r="C17" s="50">
        <f>'1° Trimestre'!F17</f>
        <v>825</v>
      </c>
      <c r="D17" s="50">
        <f>'2° Trimestre'!F17</f>
        <v>106</v>
      </c>
      <c r="E17" s="50">
        <f>'3° Trimestre'!F17</f>
        <v>0</v>
      </c>
      <c r="F17" s="51">
        <f t="shared" si="0"/>
        <v>931</v>
      </c>
      <c r="O17" s="1"/>
    </row>
    <row r="18" spans="1:19" x14ac:dyDescent="0.25">
      <c r="B18" s="1" t="s">
        <v>25</v>
      </c>
      <c r="C18" s="50">
        <f>'1° Trimestre'!F18</f>
        <v>1279</v>
      </c>
      <c r="D18" s="50">
        <f>'2° Trimestre'!F18</f>
        <v>1677</v>
      </c>
      <c r="E18" s="50">
        <f>'3° Trimestre'!F18</f>
        <v>1840</v>
      </c>
      <c r="F18" s="51">
        <f t="shared" si="0"/>
        <v>4796</v>
      </c>
      <c r="O18" s="1"/>
    </row>
    <row r="19" spans="1:19" x14ac:dyDescent="0.25">
      <c r="A19" s="3" t="s">
        <v>21</v>
      </c>
      <c r="B19" s="1" t="s">
        <v>26</v>
      </c>
      <c r="C19" s="50">
        <f>'1° Trimestre'!F19</f>
        <v>7982</v>
      </c>
      <c r="D19" s="50">
        <f>'2° Trimestre'!F19</f>
        <v>83</v>
      </c>
      <c r="E19" s="50">
        <f>'3° Trimestre'!F19</f>
        <v>0</v>
      </c>
      <c r="F19" s="51">
        <f t="shared" si="0"/>
        <v>8065</v>
      </c>
      <c r="O19" s="1"/>
    </row>
    <row r="20" spans="1:19" x14ac:dyDescent="0.25">
      <c r="B20" s="1" t="s">
        <v>25</v>
      </c>
      <c r="C20" s="50">
        <f>'1° Trimestre'!F20</f>
        <v>12113</v>
      </c>
      <c r="D20" s="50">
        <f>'2° Trimestre'!F20</f>
        <v>25919</v>
      </c>
      <c r="E20" s="50">
        <f>'3° Trimestre'!F20</f>
        <v>18002</v>
      </c>
      <c r="F20" s="51">
        <f t="shared" si="0"/>
        <v>56034</v>
      </c>
      <c r="O20" s="1"/>
    </row>
    <row r="21" spans="1:19" x14ac:dyDescent="0.25">
      <c r="A21" s="3" t="s">
        <v>22</v>
      </c>
      <c r="B21" s="1" t="s">
        <v>26</v>
      </c>
      <c r="C21" s="50">
        <f>'1° Trimestre'!F21</f>
        <v>2198</v>
      </c>
      <c r="D21" s="50">
        <f>'2° Trimestre'!F21</f>
        <v>102</v>
      </c>
      <c r="E21" s="50">
        <f>'3° Trimestre'!F21</f>
        <v>0</v>
      </c>
      <c r="F21" s="51">
        <f t="shared" si="0"/>
        <v>2300</v>
      </c>
      <c r="O21" s="1"/>
    </row>
    <row r="22" spans="1:19" x14ac:dyDescent="0.25">
      <c r="B22" s="1" t="s">
        <v>25</v>
      </c>
      <c r="C22" s="50">
        <f>'1° Trimestre'!F22</f>
        <v>4016</v>
      </c>
      <c r="D22" s="50">
        <f>'2° Trimestre'!F22</f>
        <v>7894</v>
      </c>
      <c r="E22" s="50">
        <f>'3° Trimestre'!F22</f>
        <v>4144</v>
      </c>
      <c r="F22" s="51">
        <f t="shared" si="0"/>
        <v>16054</v>
      </c>
      <c r="O22" s="1"/>
    </row>
    <row r="23" spans="1:19" x14ac:dyDescent="0.25">
      <c r="A23" s="3" t="s">
        <v>23</v>
      </c>
      <c r="B23" s="1" t="s">
        <v>26</v>
      </c>
      <c r="C23" s="50">
        <f>'1° Trimestre'!F23</f>
        <v>1971</v>
      </c>
      <c r="D23" s="50">
        <f>'2° Trimestre'!F23</f>
        <v>558</v>
      </c>
      <c r="E23" s="50">
        <f>'3° Trimestre'!F23</f>
        <v>1620</v>
      </c>
      <c r="F23" s="51">
        <f t="shared" si="0"/>
        <v>4149</v>
      </c>
      <c r="O23" s="1"/>
    </row>
    <row r="24" spans="1:19" x14ac:dyDescent="0.25">
      <c r="B24" s="1" t="s">
        <v>25</v>
      </c>
      <c r="C24" s="50">
        <f>'1° Trimestre'!F24</f>
        <v>0</v>
      </c>
      <c r="D24" s="50">
        <f>'2° Trimestre'!F24</f>
        <v>5975</v>
      </c>
      <c r="E24" s="50">
        <f>'3° Trimestre'!F24</f>
        <v>3063</v>
      </c>
      <c r="F24" s="51">
        <f t="shared" si="0"/>
        <v>9038</v>
      </c>
      <c r="O24" s="1"/>
    </row>
    <row r="25" spans="1:19" x14ac:dyDescent="0.25">
      <c r="A25" s="36" t="s">
        <v>42</v>
      </c>
      <c r="B25" s="37"/>
      <c r="C25" s="52">
        <f>'1° Trimestre'!F25</f>
        <v>114506</v>
      </c>
      <c r="D25" s="52">
        <f>'2° Trimestre'!F25</f>
        <v>2414</v>
      </c>
      <c r="E25" s="52">
        <f>'3° Trimestre'!F25</f>
        <v>1993</v>
      </c>
      <c r="F25" s="52">
        <f t="shared" si="0"/>
        <v>118913</v>
      </c>
      <c r="O25" s="1"/>
    </row>
    <row r="26" spans="1:19" ht="15.75" thickBot="1" x14ac:dyDescent="0.3">
      <c r="A26" s="22" t="s">
        <v>41</v>
      </c>
      <c r="B26" s="23"/>
      <c r="C26" s="53">
        <f>'1° Trimestre'!F26</f>
        <v>149033</v>
      </c>
      <c r="D26" s="53">
        <f>'2° Trimestre'!F26</f>
        <v>257713</v>
      </c>
      <c r="E26" s="53">
        <f>'3° Trimestre'!F26</f>
        <v>256209</v>
      </c>
      <c r="F26" s="53">
        <f t="shared" si="0"/>
        <v>662955</v>
      </c>
      <c r="O26" s="1"/>
    </row>
    <row r="27" spans="1:19" ht="15.75" thickTop="1" x14ac:dyDescent="0.25">
      <c r="A27" s="1" t="s">
        <v>45</v>
      </c>
      <c r="B27" s="7"/>
      <c r="C27" s="7"/>
      <c r="D27" s="7"/>
      <c r="E27" s="7"/>
      <c r="F27" s="9"/>
      <c r="O27" s="1"/>
    </row>
    <row r="28" spans="1:19" x14ac:dyDescent="0.25">
      <c r="A28" s="3" t="s">
        <v>46</v>
      </c>
      <c r="F28" s="24"/>
      <c r="O28" s="1"/>
    </row>
    <row r="29" spans="1:19" x14ac:dyDescent="0.25">
      <c r="A29" s="25" t="s">
        <v>38</v>
      </c>
      <c r="B29" s="26"/>
      <c r="C29" s="26"/>
      <c r="D29" s="26"/>
      <c r="E29" s="26"/>
      <c r="F29" s="2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" customHeight="1" x14ac:dyDescent="0.25">
      <c r="A30" s="56" t="s">
        <v>69</v>
      </c>
      <c r="B30" s="56"/>
      <c r="C30" s="56"/>
      <c r="D30" s="56"/>
      <c r="E30" s="56"/>
      <c r="F30" s="5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25">
      <c r="A31" s="45"/>
      <c r="C31" s="11"/>
      <c r="D31" s="11"/>
      <c r="E31" s="11"/>
      <c r="F31" s="38"/>
      <c r="O31" s="1"/>
    </row>
    <row r="32" spans="1:19" x14ac:dyDescent="0.25">
      <c r="O32" s="1"/>
    </row>
    <row r="33" spans="1:15" x14ac:dyDescent="0.25">
      <c r="A33" s="57" t="s">
        <v>11</v>
      </c>
      <c r="B33" s="57"/>
      <c r="C33" s="57"/>
      <c r="D33" s="57"/>
      <c r="E33" s="57"/>
      <c r="F33" s="17"/>
      <c r="G33" s="17"/>
      <c r="H33" s="17"/>
      <c r="I33" s="17"/>
      <c r="J33" s="17"/>
      <c r="K33" s="17"/>
      <c r="L33" s="17"/>
      <c r="M33" s="17"/>
      <c r="N33" s="17"/>
    </row>
    <row r="34" spans="1:15" x14ac:dyDescent="0.25">
      <c r="A34" s="55" t="s">
        <v>7</v>
      </c>
      <c r="B34" s="55"/>
      <c r="C34" s="55"/>
      <c r="D34" s="55"/>
      <c r="E34" s="55"/>
      <c r="F34" s="12"/>
      <c r="G34" s="12"/>
      <c r="H34" s="12"/>
      <c r="I34" s="12"/>
      <c r="J34" s="12"/>
      <c r="K34" s="12"/>
      <c r="L34" s="12"/>
      <c r="M34" s="12"/>
      <c r="N34" s="12"/>
    </row>
    <row r="35" spans="1:15" x14ac:dyDescent="0.25">
      <c r="A35" s="55" t="s">
        <v>53</v>
      </c>
      <c r="B35" s="55"/>
      <c r="C35" s="55"/>
      <c r="D35" s="55"/>
      <c r="E35" s="55"/>
      <c r="F35" s="11"/>
      <c r="G35" s="11"/>
      <c r="H35" s="11"/>
      <c r="I35" s="11"/>
      <c r="J35" s="11"/>
      <c r="K35" s="11"/>
      <c r="L35" s="11"/>
      <c r="M35" s="11"/>
      <c r="N35" s="11"/>
    </row>
    <row r="37" spans="1:15" ht="15.75" thickBot="1" x14ac:dyDescent="0.3">
      <c r="A37" s="18" t="s">
        <v>0</v>
      </c>
      <c r="B37" s="19" t="s">
        <v>5</v>
      </c>
      <c r="C37" s="19" t="s">
        <v>30</v>
      </c>
      <c r="D37" s="19" t="s">
        <v>43</v>
      </c>
      <c r="E37" s="19" t="s">
        <v>68</v>
      </c>
      <c r="F37" s="39"/>
      <c r="G37" s="39"/>
      <c r="H37" s="39"/>
      <c r="I37" s="39"/>
      <c r="J37" s="39"/>
      <c r="K37" s="39"/>
      <c r="L37" s="39"/>
      <c r="M37" s="39"/>
      <c r="N37" s="2"/>
      <c r="O37" s="1"/>
    </row>
    <row r="38" spans="1:1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</row>
    <row r="39" spans="1:15" x14ac:dyDescent="0.25">
      <c r="A39" s="3" t="s">
        <v>18</v>
      </c>
      <c r="B39" s="2">
        <f>'1° Trimestre'!E39</f>
        <v>1447061000</v>
      </c>
      <c r="C39" s="2">
        <f>'2° Trimestre'!E39</f>
        <v>2076833000</v>
      </c>
      <c r="D39" s="2">
        <f>'3° Trimestre'!E39</f>
        <v>2744027000</v>
      </c>
      <c r="E39" s="2">
        <f t="shared" ref="E39:E46" si="1">SUM(B39:D39)</f>
        <v>6267921000</v>
      </c>
      <c r="F39" s="2"/>
      <c r="G39" s="2"/>
      <c r="H39" s="2"/>
      <c r="I39" s="2"/>
      <c r="J39" s="2"/>
      <c r="K39" s="2"/>
      <c r="L39" s="2"/>
      <c r="M39" s="2"/>
      <c r="N39" s="2"/>
      <c r="O39" s="1"/>
    </row>
    <row r="40" spans="1:15" x14ac:dyDescent="0.25">
      <c r="A40" s="3" t="s">
        <v>19</v>
      </c>
      <c r="B40" s="2">
        <f>'1° Trimestre'!E40</f>
        <v>814000</v>
      </c>
      <c r="C40" s="2">
        <f>'2° Trimestre'!E40</f>
        <v>98395000</v>
      </c>
      <c r="D40" s="2">
        <f>'3° Trimestre'!E40</f>
        <v>133881000</v>
      </c>
      <c r="E40" s="2">
        <f t="shared" si="1"/>
        <v>233090000</v>
      </c>
      <c r="F40" s="2"/>
      <c r="G40" s="2"/>
      <c r="H40" s="2"/>
      <c r="I40" s="2"/>
      <c r="J40" s="2"/>
      <c r="K40" s="2"/>
      <c r="L40" s="2"/>
      <c r="M40" s="2"/>
      <c r="N40" s="2"/>
      <c r="O40" s="1"/>
    </row>
    <row r="41" spans="1:15" x14ac:dyDescent="0.25">
      <c r="A41" s="3" t="s">
        <v>20</v>
      </c>
      <c r="B41" s="2">
        <f>'1° Trimestre'!E41</f>
        <v>76740000</v>
      </c>
      <c r="C41" s="2">
        <f>'2° Trimestre'!E41</f>
        <v>100620000</v>
      </c>
      <c r="D41" s="2">
        <f>'3° Trimestre'!E41</f>
        <v>110400000</v>
      </c>
      <c r="E41" s="2">
        <f t="shared" si="1"/>
        <v>287760000</v>
      </c>
      <c r="N41" s="2"/>
      <c r="O41" s="1"/>
    </row>
    <row r="42" spans="1:15" x14ac:dyDescent="0.25">
      <c r="A42" s="3" t="s">
        <v>21</v>
      </c>
      <c r="B42" s="2">
        <f>'1° Trimestre'!E42</f>
        <v>205921000</v>
      </c>
      <c r="C42" s="2">
        <f>'2° Trimestre'!E42</f>
        <v>440623000</v>
      </c>
      <c r="D42" s="2">
        <f>'3° Trimestre'!E42</f>
        <v>306034000</v>
      </c>
      <c r="E42" s="2">
        <f t="shared" si="1"/>
        <v>952578000</v>
      </c>
      <c r="F42" s="2"/>
      <c r="G42" s="2"/>
      <c r="H42" s="2"/>
      <c r="I42" s="2"/>
      <c r="J42" s="2"/>
      <c r="K42" s="2"/>
      <c r="L42" s="2"/>
      <c r="M42" s="2"/>
      <c r="N42" s="2"/>
      <c r="O42" s="1"/>
    </row>
    <row r="43" spans="1:15" x14ac:dyDescent="0.25">
      <c r="A43" s="3" t="s">
        <v>22</v>
      </c>
      <c r="B43" s="2">
        <f>'1° Trimestre'!E43</f>
        <v>160640000</v>
      </c>
      <c r="C43" s="2">
        <f>'2° Trimestre'!E43</f>
        <v>315760000</v>
      </c>
      <c r="D43" s="2">
        <f>'3° Trimestre'!E43</f>
        <v>165760000</v>
      </c>
      <c r="E43" s="2">
        <f t="shared" si="1"/>
        <v>642160000</v>
      </c>
      <c r="F43" s="2"/>
      <c r="G43" s="2"/>
      <c r="H43" s="2"/>
      <c r="I43" s="2"/>
      <c r="J43" s="2"/>
      <c r="K43" s="2"/>
      <c r="L43" s="2"/>
      <c r="M43" s="2"/>
      <c r="N43" s="2"/>
      <c r="O43" s="1"/>
    </row>
    <row r="44" spans="1:15" x14ac:dyDescent="0.25">
      <c r="A44" s="3" t="s">
        <v>23</v>
      </c>
      <c r="B44" s="2">
        <f>'1° Trimestre'!E44</f>
        <v>0</v>
      </c>
      <c r="C44" s="2">
        <f>'2° Trimestre'!E44</f>
        <v>335539828</v>
      </c>
      <c r="D44" s="2">
        <f>'3° Trimestre'!E44</f>
        <v>233714690.46000022</v>
      </c>
      <c r="E44" s="2">
        <f t="shared" si="1"/>
        <v>569254518.46000028</v>
      </c>
      <c r="F44" s="2"/>
      <c r="G44" s="2"/>
      <c r="H44" s="2"/>
      <c r="I44" s="2"/>
      <c r="J44" s="2"/>
      <c r="K44" s="2"/>
      <c r="L44" s="2"/>
      <c r="M44" s="2"/>
      <c r="N44" s="2"/>
      <c r="O44" s="1"/>
    </row>
    <row r="45" spans="1:15" x14ac:dyDescent="0.25">
      <c r="A45" s="4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</row>
    <row r="46" spans="1:15" ht="15.75" thickBot="1" x14ac:dyDescent="0.3">
      <c r="A46" s="22" t="s">
        <v>10</v>
      </c>
      <c r="B46" s="54">
        <f>'1° Trimestre'!E46</f>
        <v>1891176000</v>
      </c>
      <c r="C46" s="54">
        <f>'2° Trimestre'!E46</f>
        <v>3367770828</v>
      </c>
      <c r="D46" s="54">
        <f>'3° Trimestre'!E46</f>
        <v>3693816690.46</v>
      </c>
      <c r="E46" s="54">
        <f t="shared" si="1"/>
        <v>8952763518.4599991</v>
      </c>
      <c r="F46" s="9"/>
      <c r="G46" s="9"/>
      <c r="H46" s="9"/>
      <c r="I46" s="9"/>
      <c r="J46" s="9"/>
      <c r="K46" s="9"/>
      <c r="L46" s="9"/>
      <c r="M46" s="9"/>
      <c r="N46" s="2"/>
      <c r="O46" s="1"/>
    </row>
    <row r="47" spans="1:15" ht="15.75" thickTop="1" x14ac:dyDescent="0.25">
      <c r="A47" s="1" t="s">
        <v>24</v>
      </c>
      <c r="B47" s="2"/>
      <c r="C47" s="2"/>
      <c r="D47" s="2"/>
      <c r="E47" s="2"/>
      <c r="F47" s="2"/>
      <c r="O47" s="1"/>
    </row>
    <row r="48" spans="1:15" x14ac:dyDescent="0.25">
      <c r="A48" s="1" t="s">
        <v>46</v>
      </c>
      <c r="F48" s="2"/>
      <c r="O48" s="1"/>
    </row>
    <row r="49" spans="1:15" x14ac:dyDescent="0.25">
      <c r="A49" s="25" t="s">
        <v>60</v>
      </c>
      <c r="F49" s="2"/>
      <c r="O49" s="1"/>
    </row>
    <row r="50" spans="1:15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2" spans="1:15" x14ac:dyDescent="0.25">
      <c r="A52" s="55" t="s">
        <v>12</v>
      </c>
      <c r="B52" s="55"/>
      <c r="C52" s="55"/>
      <c r="D52" s="55"/>
      <c r="E52" s="55"/>
      <c r="F52" s="12"/>
      <c r="G52" s="12"/>
      <c r="H52" s="12"/>
      <c r="I52" s="12"/>
      <c r="J52" s="12"/>
      <c r="K52" s="12"/>
      <c r="L52" s="12"/>
      <c r="M52" s="12"/>
      <c r="N52" s="12"/>
    </row>
    <row r="53" spans="1:15" x14ac:dyDescent="0.25">
      <c r="A53" s="55" t="s">
        <v>7</v>
      </c>
      <c r="B53" s="55"/>
      <c r="C53" s="55"/>
      <c r="D53" s="55"/>
      <c r="E53" s="55"/>
      <c r="F53" s="12"/>
      <c r="G53" s="12"/>
      <c r="H53" s="12"/>
      <c r="I53" s="12"/>
      <c r="J53" s="12"/>
      <c r="K53" s="12"/>
      <c r="L53" s="12"/>
      <c r="M53" s="12"/>
      <c r="N53" s="12"/>
    </row>
    <row r="54" spans="1:15" x14ac:dyDescent="0.25">
      <c r="A54" s="55" t="s">
        <v>53</v>
      </c>
      <c r="B54" s="55"/>
      <c r="C54" s="55"/>
      <c r="D54" s="55"/>
      <c r="E54" s="55"/>
      <c r="F54" s="11"/>
      <c r="G54" s="11"/>
      <c r="H54" s="11"/>
      <c r="I54" s="11"/>
      <c r="J54" s="11"/>
      <c r="K54" s="11"/>
      <c r="L54" s="11"/>
      <c r="M54" s="11"/>
      <c r="N54" s="11"/>
    </row>
    <row r="56" spans="1:15" ht="15.75" thickBot="1" x14ac:dyDescent="0.3">
      <c r="A56" s="18" t="s">
        <v>8</v>
      </c>
      <c r="B56" s="19" t="s">
        <v>5</v>
      </c>
      <c r="C56" s="19" t="s">
        <v>30</v>
      </c>
      <c r="D56" s="19" t="s">
        <v>43</v>
      </c>
      <c r="E56" s="19" t="s">
        <v>68</v>
      </c>
      <c r="F56" s="39"/>
      <c r="G56" s="39"/>
      <c r="H56" s="39"/>
      <c r="I56" s="39"/>
      <c r="J56" s="39"/>
      <c r="K56" s="39"/>
      <c r="L56" s="39"/>
      <c r="M56" s="39"/>
      <c r="N56" s="2"/>
      <c r="O56" s="1"/>
    </row>
    <row r="57" spans="1:15" x14ac:dyDescent="0.25">
      <c r="N57" s="2"/>
      <c r="O57" s="1"/>
    </row>
    <row r="58" spans="1:15" x14ac:dyDescent="0.25">
      <c r="A58" s="41" t="s">
        <v>54</v>
      </c>
      <c r="B58" s="42">
        <f>'1° Trimestre'!E58</f>
        <v>1891176000</v>
      </c>
      <c r="C58" s="42">
        <f>'2° Trimestre'!E58</f>
        <v>3367770828</v>
      </c>
      <c r="D58" s="42">
        <f>'3° Trimestre'!E58</f>
        <v>3693816690.46</v>
      </c>
      <c r="E58" s="42">
        <f>SUM(B58:D58)</f>
        <v>8952763518.4599991</v>
      </c>
      <c r="F58" s="42"/>
      <c r="G58" s="42"/>
      <c r="H58" s="42"/>
      <c r="I58" s="42"/>
      <c r="J58" s="42"/>
      <c r="K58" s="42"/>
      <c r="L58" s="42"/>
      <c r="M58" s="42"/>
      <c r="N58" s="2"/>
      <c r="O58" s="1"/>
    </row>
    <row r="59" spans="1:15" x14ac:dyDescent="0.25">
      <c r="A59" s="41"/>
      <c r="N59" s="2"/>
      <c r="O59" s="1"/>
    </row>
    <row r="60" spans="1:15" x14ac:dyDescent="0.25">
      <c r="N60" s="2"/>
      <c r="O60" s="1"/>
    </row>
    <row r="61" spans="1:15" x14ac:dyDescent="0.25">
      <c r="N61" s="2"/>
      <c r="O61" s="1"/>
    </row>
    <row r="62" spans="1:15" ht="15.75" thickBot="1" x14ac:dyDescent="0.3">
      <c r="A62" s="22" t="s">
        <v>10</v>
      </c>
      <c r="B62" s="43">
        <f>B58</f>
        <v>1891176000</v>
      </c>
      <c r="C62" s="43">
        <f t="shared" ref="C62:E62" si="2">C58</f>
        <v>3367770828</v>
      </c>
      <c r="D62" s="43">
        <f t="shared" si="2"/>
        <v>3693816690.46</v>
      </c>
      <c r="E62" s="43">
        <f t="shared" si="2"/>
        <v>8952763518.4599991</v>
      </c>
      <c r="F62" s="44"/>
      <c r="G62" s="44"/>
      <c r="H62" s="44"/>
      <c r="I62" s="44"/>
      <c r="J62" s="44"/>
      <c r="K62" s="44"/>
      <c r="L62" s="44"/>
      <c r="M62" s="44"/>
      <c r="N62" s="2"/>
      <c r="O62" s="1"/>
    </row>
    <row r="63" spans="1:15" ht="15.75" thickTop="1" x14ac:dyDescent="0.25">
      <c r="A63" s="1" t="s">
        <v>24</v>
      </c>
      <c r="O63" s="1"/>
    </row>
    <row r="64" spans="1:15" x14ac:dyDescent="0.25">
      <c r="O64" s="1"/>
    </row>
    <row r="66" spans="1:15" x14ac:dyDescent="0.25">
      <c r="A66" s="55" t="s">
        <v>16</v>
      </c>
      <c r="B66" s="55"/>
      <c r="C66" s="55"/>
      <c r="D66" s="55"/>
      <c r="E66" s="55"/>
      <c r="F66" s="12"/>
      <c r="G66" s="12"/>
      <c r="H66" s="12"/>
      <c r="I66" s="12"/>
      <c r="J66" s="12"/>
      <c r="K66" s="12"/>
      <c r="L66" s="12"/>
      <c r="M66" s="12"/>
      <c r="N66" s="12"/>
      <c r="O66" s="1"/>
    </row>
    <row r="67" spans="1:15" x14ac:dyDescent="0.25">
      <c r="A67" s="55" t="s">
        <v>13</v>
      </c>
      <c r="B67" s="55"/>
      <c r="C67" s="55"/>
      <c r="D67" s="55"/>
      <c r="E67" s="55"/>
      <c r="O67" s="1"/>
    </row>
    <row r="68" spans="1:15" x14ac:dyDescent="0.25">
      <c r="A68" s="55" t="s">
        <v>53</v>
      </c>
      <c r="B68" s="55"/>
      <c r="C68" s="55"/>
      <c r="D68" s="55"/>
      <c r="E68" s="55"/>
      <c r="F68" s="11"/>
      <c r="G68" s="11"/>
      <c r="H68" s="11"/>
      <c r="I68" s="11"/>
      <c r="J68" s="11"/>
      <c r="K68" s="11"/>
      <c r="L68" s="11"/>
      <c r="M68" s="11"/>
      <c r="N68" s="11"/>
      <c r="O68" s="1"/>
    </row>
    <row r="70" spans="1:15" ht="15.75" thickBot="1" x14ac:dyDescent="0.3">
      <c r="A70" s="18" t="s">
        <v>8</v>
      </c>
      <c r="B70" s="19" t="s">
        <v>5</v>
      </c>
      <c r="C70" s="19" t="s">
        <v>30</v>
      </c>
      <c r="D70" s="19" t="s">
        <v>43</v>
      </c>
      <c r="E70" s="19" t="s">
        <v>68</v>
      </c>
      <c r="F70" s="39"/>
      <c r="G70" s="39"/>
      <c r="H70" s="39"/>
      <c r="I70" s="39"/>
      <c r="J70" s="39"/>
      <c r="K70" s="39"/>
      <c r="L70" s="39"/>
      <c r="M70" s="39"/>
      <c r="O70" s="1"/>
    </row>
    <row r="71" spans="1:15" x14ac:dyDescent="0.25">
      <c r="O71" s="1"/>
    </row>
    <row r="72" spans="1:15" x14ac:dyDescent="0.25">
      <c r="A72" s="14" t="s">
        <v>56</v>
      </c>
      <c r="B72" s="42">
        <f>'1° Trimestre'!E72</f>
        <v>0</v>
      </c>
      <c r="C72" s="42">
        <f>'2° Trimestre'!E72</f>
        <v>711400091.40999985</v>
      </c>
      <c r="D72" s="42">
        <f>'3° Trimestre'!E72</f>
        <v>2399804819.2699995</v>
      </c>
      <c r="E72" s="42">
        <f>B72</f>
        <v>0</v>
      </c>
      <c r="F72" s="42"/>
      <c r="G72" s="42"/>
      <c r="H72" s="42"/>
      <c r="I72" s="42"/>
      <c r="J72" s="42"/>
      <c r="K72" s="42"/>
      <c r="L72" s="42"/>
      <c r="M72" s="42"/>
      <c r="O72" s="1"/>
    </row>
    <row r="73" spans="1:15" x14ac:dyDescent="0.25">
      <c r="A73" s="14" t="s">
        <v>14</v>
      </c>
      <c r="B73" s="42">
        <f>'1° Trimestre'!E73</f>
        <v>2602576091.4099998</v>
      </c>
      <c r="C73" s="42">
        <f>'2° Trimestre'!E73</f>
        <v>5056175555.8599997</v>
      </c>
      <c r="D73" s="42">
        <f>'3° Trimestre'!E73</f>
        <v>2673137664.46</v>
      </c>
      <c r="E73" s="42">
        <f>SUM(B73:D73)</f>
        <v>10331889311.73</v>
      </c>
      <c r="F73" s="42"/>
      <c r="G73" s="42"/>
      <c r="H73" s="42"/>
      <c r="I73" s="42"/>
      <c r="J73" s="42"/>
      <c r="K73" s="42"/>
      <c r="L73" s="42"/>
      <c r="M73" s="42"/>
      <c r="O73" s="1"/>
    </row>
    <row r="74" spans="1:15" x14ac:dyDescent="0.25">
      <c r="A74" s="14" t="s">
        <v>57</v>
      </c>
      <c r="B74" s="42">
        <f>'1° Trimestre'!E74</f>
        <v>2602576091.4099998</v>
      </c>
      <c r="C74" s="42">
        <f>'2° Trimestre'!E74</f>
        <v>5767575647.2699995</v>
      </c>
      <c r="D74" s="42">
        <f>'3° Trimestre'!E74</f>
        <v>5072942483.7299995</v>
      </c>
      <c r="E74" s="42">
        <f>SUM(E72:E73)</f>
        <v>10331889311.73</v>
      </c>
      <c r="F74" s="42"/>
      <c r="G74" s="42"/>
      <c r="H74" s="42"/>
      <c r="I74" s="42"/>
      <c r="J74" s="42"/>
      <c r="K74" s="42"/>
      <c r="L74" s="42"/>
      <c r="M74" s="42"/>
      <c r="O74" s="1"/>
    </row>
    <row r="75" spans="1:15" x14ac:dyDescent="0.25">
      <c r="A75" s="14" t="s">
        <v>15</v>
      </c>
      <c r="B75" s="42">
        <f>'1° Trimestre'!E75</f>
        <v>1891176000</v>
      </c>
      <c r="C75" s="42">
        <f>'2° Trimestre'!E75</f>
        <v>3367770828</v>
      </c>
      <c r="D75" s="42">
        <f>'3° Trimestre'!E75</f>
        <v>3693816690.46</v>
      </c>
      <c r="E75" s="42">
        <f>SUM(B75:D75)</f>
        <v>8952763518.4599991</v>
      </c>
      <c r="F75" s="42"/>
      <c r="G75" s="42"/>
      <c r="H75" s="42"/>
      <c r="I75" s="42"/>
      <c r="J75" s="42"/>
      <c r="K75" s="42"/>
      <c r="L75" s="42"/>
      <c r="M75" s="42"/>
      <c r="O75" s="1"/>
    </row>
    <row r="76" spans="1:15" x14ac:dyDescent="0.25">
      <c r="A76" s="14" t="s">
        <v>58</v>
      </c>
      <c r="B76" s="42">
        <f>'1° Trimestre'!E76</f>
        <v>711400091.40999985</v>
      </c>
      <c r="C76" s="42">
        <f>'2° Trimestre'!E76</f>
        <v>2399804819.2699995</v>
      </c>
      <c r="D76" s="42">
        <f>'3° Trimestre'!E76</f>
        <v>1379125793.2699995</v>
      </c>
      <c r="E76" s="42">
        <f>+E74-E75</f>
        <v>1379125793.2700005</v>
      </c>
      <c r="F76" s="42"/>
      <c r="G76" s="42"/>
      <c r="H76" s="42"/>
      <c r="I76" s="42"/>
      <c r="J76" s="42"/>
      <c r="K76" s="42"/>
      <c r="L76" s="42"/>
      <c r="M76" s="42"/>
      <c r="O76" s="1"/>
    </row>
    <row r="77" spans="1:15" ht="15.75" thickBot="1" x14ac:dyDescent="0.3">
      <c r="A77" s="23"/>
      <c r="B77" s="23"/>
      <c r="C77" s="23"/>
      <c r="D77" s="23"/>
      <c r="E77" s="23"/>
      <c r="F77" s="7"/>
      <c r="G77" s="7"/>
      <c r="H77" s="7"/>
      <c r="I77" s="7"/>
      <c r="J77" s="7"/>
      <c r="K77" s="7"/>
      <c r="L77" s="7"/>
      <c r="M77" s="7"/>
      <c r="O77" s="1"/>
    </row>
    <row r="78" spans="1:15" ht="15.75" thickTop="1" x14ac:dyDescent="0.25">
      <c r="A78" s="1" t="s">
        <v>24</v>
      </c>
      <c r="O78" s="1"/>
    </row>
    <row r="86" spans="1:15" hidden="1" x14ac:dyDescent="0.25">
      <c r="A86" s="1"/>
      <c r="O86" s="1"/>
    </row>
    <row r="92" spans="1:15" x14ac:dyDescent="0.25">
      <c r="A92" s="1"/>
      <c r="O92" s="1"/>
    </row>
    <row r="93" spans="1:15" x14ac:dyDescent="0.25">
      <c r="O93" s="1"/>
    </row>
    <row r="94" spans="1:15" hidden="1" x14ac:dyDescent="0.25">
      <c r="O94" s="1"/>
    </row>
    <row r="96" spans="1:15" x14ac:dyDescent="0.25">
      <c r="A96" s="1"/>
      <c r="O96" s="1"/>
    </row>
  </sheetData>
  <mergeCells count="17">
    <mergeCell ref="A8:F8"/>
    <mergeCell ref="A1:F1"/>
    <mergeCell ref="A2:F2"/>
    <mergeCell ref="A3:F3"/>
    <mergeCell ref="A4:F4"/>
    <mergeCell ref="A5:F5"/>
    <mergeCell ref="A68:E68"/>
    <mergeCell ref="A9:F9"/>
    <mergeCell ref="A30:F30"/>
    <mergeCell ref="A33:E33"/>
    <mergeCell ref="A34:E34"/>
    <mergeCell ref="A35:E35"/>
    <mergeCell ref="A52:E52"/>
    <mergeCell ref="A53:E53"/>
    <mergeCell ref="A54:E54"/>
    <mergeCell ref="A66:E66"/>
    <mergeCell ref="A67:E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zoomScale="80" zoomScaleNormal="80" workbookViewId="0">
      <selection activeCell="A66" sqref="A66:F78"/>
    </sheetView>
  </sheetViews>
  <sheetFormatPr baseColWidth="10" defaultRowHeight="15" x14ac:dyDescent="0.25"/>
  <cols>
    <col min="1" max="1" width="53.85546875" style="64" customWidth="1"/>
    <col min="2" max="2" width="31.28515625" style="50" bestFit="1" customWidth="1"/>
    <col min="3" max="5" width="18.5703125" style="50" bestFit="1" customWidth="1"/>
    <col min="6" max="6" width="19.7109375" style="50" bestFit="1" customWidth="1"/>
    <col min="7" max="14" width="16.7109375" style="50" customWidth="1"/>
    <col min="15" max="15" width="14.42578125" style="50" customWidth="1"/>
    <col min="16" max="16384" width="11.42578125" style="50"/>
  </cols>
  <sheetData>
    <row r="1" spans="1:7" x14ac:dyDescent="0.25">
      <c r="A1" s="58" t="s">
        <v>17</v>
      </c>
      <c r="B1" s="58"/>
      <c r="C1" s="58"/>
      <c r="D1" s="58"/>
      <c r="E1" s="58"/>
      <c r="F1" s="58"/>
    </row>
    <row r="2" spans="1:7" x14ac:dyDescent="0.25">
      <c r="A2" s="58" t="s">
        <v>49</v>
      </c>
      <c r="B2" s="58"/>
      <c r="C2" s="58"/>
      <c r="D2" s="58"/>
      <c r="E2" s="58"/>
      <c r="F2" s="58"/>
    </row>
    <row r="3" spans="1:7" x14ac:dyDescent="0.25">
      <c r="A3" s="58" t="s">
        <v>50</v>
      </c>
      <c r="B3" s="58"/>
      <c r="C3" s="58"/>
      <c r="D3" s="58"/>
      <c r="E3" s="58"/>
      <c r="F3" s="58"/>
    </row>
    <row r="4" spans="1:7" x14ac:dyDescent="0.25">
      <c r="A4" s="58" t="s">
        <v>51</v>
      </c>
      <c r="B4" s="58"/>
      <c r="C4" s="58"/>
      <c r="D4" s="58"/>
      <c r="E4" s="58"/>
      <c r="F4" s="58"/>
    </row>
    <row r="5" spans="1:7" x14ac:dyDescent="0.25">
      <c r="A5" s="58" t="s">
        <v>63</v>
      </c>
      <c r="B5" s="58"/>
      <c r="C5" s="58"/>
      <c r="D5" s="58"/>
      <c r="E5" s="58"/>
      <c r="F5" s="58"/>
    </row>
    <row r="6" spans="1:7" x14ac:dyDescent="0.25">
      <c r="A6" s="59"/>
      <c r="B6" s="60"/>
      <c r="C6" s="61"/>
      <c r="D6" s="62"/>
      <c r="E6" s="62"/>
      <c r="F6" s="62"/>
    </row>
    <row r="7" spans="1:7" x14ac:dyDescent="0.25">
      <c r="A7" s="63"/>
      <c r="B7" s="62"/>
      <c r="C7" s="62"/>
      <c r="D7" s="62"/>
      <c r="E7" s="62"/>
      <c r="F7" s="62"/>
    </row>
    <row r="8" spans="1:7" x14ac:dyDescent="0.25">
      <c r="A8" s="58" t="s">
        <v>6</v>
      </c>
      <c r="B8" s="58"/>
      <c r="C8" s="58"/>
      <c r="D8" s="58"/>
      <c r="E8" s="58"/>
      <c r="F8" s="58"/>
    </row>
    <row r="9" spans="1:7" x14ac:dyDescent="0.25">
      <c r="A9" s="58" t="s">
        <v>9</v>
      </c>
      <c r="B9" s="58"/>
      <c r="C9" s="58"/>
      <c r="D9" s="58"/>
      <c r="E9" s="58"/>
      <c r="F9" s="58"/>
    </row>
    <row r="10" spans="1:7" x14ac:dyDescent="0.25">
      <c r="B10" s="65"/>
      <c r="C10" s="65"/>
    </row>
    <row r="11" spans="1:7" ht="15.75" thickBot="1" x14ac:dyDescent="0.3">
      <c r="A11" s="66" t="s">
        <v>0</v>
      </c>
      <c r="B11" s="67" t="s">
        <v>1</v>
      </c>
      <c r="C11" s="67" t="s">
        <v>5</v>
      </c>
      <c r="D11" s="67" t="s">
        <v>30</v>
      </c>
      <c r="E11" s="67" t="s">
        <v>43</v>
      </c>
      <c r="F11" s="67" t="s">
        <v>44</v>
      </c>
      <c r="G11" s="67" t="s">
        <v>66</v>
      </c>
    </row>
    <row r="13" spans="1:7" ht="17.25" x14ac:dyDescent="0.25">
      <c r="A13" s="64" t="s">
        <v>18</v>
      </c>
      <c r="B13" s="50" t="s">
        <v>47</v>
      </c>
      <c r="C13" s="50">
        <f>'1° Trimestre'!F13</f>
        <v>95780</v>
      </c>
      <c r="D13" s="50">
        <f>'2° Trimestre'!F13</f>
        <v>1378</v>
      </c>
      <c r="E13" s="50">
        <f>'3° Trimestre'!F13</f>
        <v>373</v>
      </c>
      <c r="F13" s="50">
        <f>'4° Trimestre'!F13</f>
        <v>0</v>
      </c>
      <c r="G13" s="50">
        <f>SUM(C13:F13)</f>
        <v>97531</v>
      </c>
    </row>
    <row r="14" spans="1:7" ht="17.25" x14ac:dyDescent="0.25">
      <c r="B14" s="50" t="s">
        <v>48</v>
      </c>
      <c r="C14" s="50">
        <f>'1° Trimestre'!F14</f>
        <v>131551</v>
      </c>
      <c r="D14" s="50">
        <f>'2° Trimestre'!F14</f>
        <v>188803</v>
      </c>
      <c r="E14" s="50">
        <f>'3° Trimestre'!F14</f>
        <v>249457</v>
      </c>
      <c r="F14" s="50">
        <f>'4° Trimestre'!F14</f>
        <v>377851</v>
      </c>
      <c r="G14" s="50">
        <f t="shared" ref="G14:G26" si="0">SUM(C14:F14)</f>
        <v>947662</v>
      </c>
    </row>
    <row r="15" spans="1:7" x14ac:dyDescent="0.25">
      <c r="A15" s="64" t="s">
        <v>19</v>
      </c>
      <c r="B15" s="50" t="s">
        <v>26</v>
      </c>
      <c r="C15" s="50">
        <f>'1° Trimestre'!F15</f>
        <v>5750</v>
      </c>
      <c r="D15" s="50">
        <f>'2° Trimestre'!F15</f>
        <v>187</v>
      </c>
      <c r="E15" s="50">
        <f>'3° Trimestre'!F15</f>
        <v>0</v>
      </c>
      <c r="F15" s="50">
        <f>'4° Trimestre'!F15</f>
        <v>0</v>
      </c>
      <c r="G15" s="50">
        <f t="shared" si="0"/>
        <v>5937</v>
      </c>
    </row>
    <row r="16" spans="1:7" x14ac:dyDescent="0.25">
      <c r="B16" s="50" t="s">
        <v>25</v>
      </c>
      <c r="C16" s="50">
        <f>'1° Trimestre'!F16</f>
        <v>74</v>
      </c>
      <c r="D16" s="50">
        <f>'2° Trimestre'!F16</f>
        <v>8945</v>
      </c>
      <c r="E16" s="50">
        <f>'3° Trimestre'!F16</f>
        <v>12171</v>
      </c>
      <c r="F16" s="50">
        <f>'4° Trimestre'!F16</f>
        <v>44771</v>
      </c>
      <c r="G16" s="50">
        <f t="shared" si="0"/>
        <v>65961</v>
      </c>
    </row>
    <row r="17" spans="1:19" x14ac:dyDescent="0.25">
      <c r="A17" s="64" t="s">
        <v>72</v>
      </c>
      <c r="B17" s="50" t="s">
        <v>26</v>
      </c>
      <c r="C17" s="50">
        <f>'1° Trimestre'!F17</f>
        <v>825</v>
      </c>
      <c r="D17" s="50">
        <f>'2° Trimestre'!F17</f>
        <v>106</v>
      </c>
      <c r="E17" s="50">
        <f>'3° Trimestre'!F17</f>
        <v>0</v>
      </c>
      <c r="F17" s="50">
        <f>'4° Trimestre'!F17</f>
        <v>0</v>
      </c>
      <c r="G17" s="50">
        <f t="shared" si="0"/>
        <v>931</v>
      </c>
    </row>
    <row r="18" spans="1:19" x14ac:dyDescent="0.25">
      <c r="B18" s="50" t="s">
        <v>25</v>
      </c>
      <c r="C18" s="50">
        <f>'1° Trimestre'!F18</f>
        <v>1279</v>
      </c>
      <c r="D18" s="50">
        <f>'2° Trimestre'!F18</f>
        <v>1677</v>
      </c>
      <c r="E18" s="50">
        <f>'3° Trimestre'!F18</f>
        <v>1840</v>
      </c>
      <c r="F18" s="50">
        <f>'4° Trimestre'!F18</f>
        <v>3493</v>
      </c>
      <c r="G18" s="50">
        <f t="shared" si="0"/>
        <v>8289</v>
      </c>
    </row>
    <row r="19" spans="1:19" x14ac:dyDescent="0.25">
      <c r="A19" s="64" t="s">
        <v>21</v>
      </c>
      <c r="B19" s="50" t="s">
        <v>26</v>
      </c>
      <c r="C19" s="50">
        <f>'1° Trimestre'!F19</f>
        <v>7982</v>
      </c>
      <c r="D19" s="50">
        <f>'2° Trimestre'!F19</f>
        <v>83</v>
      </c>
      <c r="E19" s="50">
        <f>'3° Trimestre'!F19</f>
        <v>0</v>
      </c>
      <c r="F19" s="50">
        <f>'4° Trimestre'!F19</f>
        <v>0</v>
      </c>
      <c r="G19" s="50">
        <f t="shared" si="0"/>
        <v>8065</v>
      </c>
    </row>
    <row r="20" spans="1:19" x14ac:dyDescent="0.25">
      <c r="B20" s="50" t="s">
        <v>25</v>
      </c>
      <c r="C20" s="50">
        <f>'1° Trimestre'!F20</f>
        <v>12113</v>
      </c>
      <c r="D20" s="50">
        <f>'2° Trimestre'!F20</f>
        <v>25919</v>
      </c>
      <c r="E20" s="50">
        <f>'3° Trimestre'!F20</f>
        <v>18002</v>
      </c>
      <c r="F20" s="50">
        <f>'4° Trimestre'!F20</f>
        <v>35595</v>
      </c>
      <c r="G20" s="50">
        <f t="shared" si="0"/>
        <v>91629</v>
      </c>
    </row>
    <row r="21" spans="1:19" x14ac:dyDescent="0.25">
      <c r="A21" s="64" t="s">
        <v>22</v>
      </c>
      <c r="B21" s="50" t="s">
        <v>26</v>
      </c>
      <c r="C21" s="50">
        <f>'1° Trimestre'!F21</f>
        <v>2198</v>
      </c>
      <c r="D21" s="50">
        <f>'2° Trimestre'!F21</f>
        <v>102</v>
      </c>
      <c r="E21" s="50">
        <f>'3° Trimestre'!F21</f>
        <v>0</v>
      </c>
      <c r="F21" s="50">
        <f>'4° Trimestre'!F21</f>
        <v>0</v>
      </c>
      <c r="G21" s="50">
        <f t="shared" si="0"/>
        <v>2300</v>
      </c>
    </row>
    <row r="22" spans="1:19" x14ac:dyDescent="0.25">
      <c r="B22" s="50" t="s">
        <v>25</v>
      </c>
      <c r="C22" s="50">
        <f>'1° Trimestre'!F22</f>
        <v>4016</v>
      </c>
      <c r="D22" s="50">
        <f>'2° Trimestre'!F22</f>
        <v>7894</v>
      </c>
      <c r="E22" s="50">
        <f>'3° Trimestre'!F22</f>
        <v>4144</v>
      </c>
      <c r="F22" s="50">
        <f>'4° Trimestre'!F22</f>
        <v>8919</v>
      </c>
      <c r="G22" s="50">
        <f t="shared" si="0"/>
        <v>24973</v>
      </c>
    </row>
    <row r="23" spans="1:19" x14ac:dyDescent="0.25">
      <c r="A23" s="64" t="s">
        <v>23</v>
      </c>
      <c r="B23" s="50" t="s">
        <v>26</v>
      </c>
      <c r="C23" s="50">
        <f>'1° Trimestre'!F23</f>
        <v>1971</v>
      </c>
      <c r="D23" s="50">
        <f>'2° Trimestre'!F23</f>
        <v>558</v>
      </c>
      <c r="E23" s="50">
        <f>'3° Trimestre'!F23</f>
        <v>1620</v>
      </c>
      <c r="F23" s="50">
        <f>'4° Trimestre'!F23</f>
        <v>0</v>
      </c>
      <c r="G23" s="50">
        <f t="shared" si="0"/>
        <v>4149</v>
      </c>
    </row>
    <row r="24" spans="1:19" x14ac:dyDescent="0.25">
      <c r="B24" s="50" t="s">
        <v>25</v>
      </c>
      <c r="C24" s="50">
        <f>'1° Trimestre'!F24</f>
        <v>0</v>
      </c>
      <c r="D24" s="50">
        <f>'2° Trimestre'!F24</f>
        <v>5975</v>
      </c>
      <c r="E24" s="50">
        <f>'3° Trimestre'!F24</f>
        <v>3063</v>
      </c>
      <c r="F24" s="50">
        <f>'4° Trimestre'!F24</f>
        <v>7819</v>
      </c>
      <c r="G24" s="50">
        <f t="shared" si="0"/>
        <v>16857</v>
      </c>
    </row>
    <row r="25" spans="1:19" x14ac:dyDescent="0.25">
      <c r="A25" s="68" t="s">
        <v>42</v>
      </c>
      <c r="B25" s="52"/>
      <c r="C25" s="52">
        <f>'1° Trimestre'!F25</f>
        <v>114506</v>
      </c>
      <c r="D25" s="52">
        <f>'2° Trimestre'!F25</f>
        <v>2414</v>
      </c>
      <c r="E25" s="52">
        <f>'3° Trimestre'!F25</f>
        <v>1993</v>
      </c>
      <c r="F25" s="52">
        <f>'4° Trimestre'!F25</f>
        <v>0</v>
      </c>
      <c r="G25" s="52">
        <f t="shared" si="0"/>
        <v>118913</v>
      </c>
    </row>
    <row r="26" spans="1:19" ht="15.75" thickBot="1" x14ac:dyDescent="0.3">
      <c r="A26" s="69" t="s">
        <v>41</v>
      </c>
      <c r="B26" s="53"/>
      <c r="C26" s="53">
        <f>'1° Trimestre'!F26</f>
        <v>149033</v>
      </c>
      <c r="D26" s="53">
        <f>'2° Trimestre'!F26</f>
        <v>257713</v>
      </c>
      <c r="E26" s="53">
        <f>'3° Trimestre'!F26</f>
        <v>256209</v>
      </c>
      <c r="F26" s="53">
        <f>'4° Trimestre'!F26</f>
        <v>255812</v>
      </c>
      <c r="G26" s="53">
        <f t="shared" si="0"/>
        <v>918767</v>
      </c>
    </row>
    <row r="27" spans="1:19" ht="15.75" thickTop="1" x14ac:dyDescent="0.25">
      <c r="A27" s="50" t="s">
        <v>73</v>
      </c>
      <c r="B27" s="70"/>
      <c r="C27" s="70"/>
      <c r="D27" s="70"/>
      <c r="E27" s="70"/>
      <c r="F27" s="70"/>
    </row>
    <row r="28" spans="1:19" x14ac:dyDescent="0.25">
      <c r="A28" s="64" t="s">
        <v>46</v>
      </c>
      <c r="F28" s="71"/>
    </row>
    <row r="29" spans="1:19" x14ac:dyDescent="0.25">
      <c r="A29" s="72" t="s">
        <v>38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x14ac:dyDescent="0.25">
      <c r="A30" s="74" t="s">
        <v>69</v>
      </c>
      <c r="B30" s="74"/>
      <c r="C30" s="74"/>
      <c r="D30" s="74"/>
      <c r="E30" s="74"/>
      <c r="F30" s="74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x14ac:dyDescent="0.25">
      <c r="A31" s="75"/>
      <c r="C31" s="76"/>
      <c r="D31" s="76"/>
      <c r="E31" s="76"/>
    </row>
    <row r="33" spans="1:14" x14ac:dyDescent="0.25">
      <c r="A33" s="77" t="s">
        <v>11</v>
      </c>
      <c r="B33" s="77"/>
      <c r="C33" s="77"/>
      <c r="D33" s="77"/>
      <c r="E33" s="77"/>
      <c r="F33" s="78"/>
      <c r="G33" s="78"/>
      <c r="H33" s="78"/>
      <c r="I33" s="78"/>
      <c r="J33" s="78"/>
      <c r="K33" s="78"/>
      <c r="L33" s="78"/>
      <c r="M33" s="78"/>
      <c r="N33" s="78"/>
    </row>
    <row r="34" spans="1:14" x14ac:dyDescent="0.25">
      <c r="A34" s="58" t="s">
        <v>7</v>
      </c>
      <c r="B34" s="58"/>
      <c r="C34" s="58"/>
      <c r="D34" s="58"/>
      <c r="E34" s="58"/>
      <c r="F34" s="79"/>
      <c r="G34" s="79"/>
      <c r="H34" s="79"/>
      <c r="I34" s="79"/>
      <c r="J34" s="79"/>
      <c r="K34" s="79"/>
      <c r="L34" s="79"/>
      <c r="M34" s="79"/>
      <c r="N34" s="79"/>
    </row>
    <row r="35" spans="1:14" x14ac:dyDescent="0.25">
      <c r="A35" s="58" t="s">
        <v>53</v>
      </c>
      <c r="B35" s="58"/>
      <c r="C35" s="58"/>
      <c r="D35" s="58"/>
      <c r="E35" s="58"/>
      <c r="F35" s="76"/>
      <c r="G35" s="76"/>
      <c r="H35" s="76"/>
      <c r="I35" s="76"/>
      <c r="J35" s="76"/>
      <c r="K35" s="76"/>
      <c r="L35" s="76"/>
      <c r="M35" s="76"/>
      <c r="N35" s="76"/>
    </row>
    <row r="37" spans="1:14" ht="15.75" thickBot="1" x14ac:dyDescent="0.3">
      <c r="A37" s="66" t="s">
        <v>0</v>
      </c>
      <c r="B37" s="67" t="s">
        <v>5</v>
      </c>
      <c r="C37" s="67" t="s">
        <v>30</v>
      </c>
      <c r="D37" s="67" t="s">
        <v>43</v>
      </c>
      <c r="E37" s="67" t="s">
        <v>44</v>
      </c>
      <c r="F37" s="67" t="s">
        <v>66</v>
      </c>
      <c r="G37" s="80"/>
      <c r="H37" s="80"/>
      <c r="I37" s="80"/>
      <c r="J37" s="80"/>
      <c r="K37" s="80"/>
      <c r="L37" s="80"/>
      <c r="M37" s="80"/>
      <c r="N37" s="80"/>
    </row>
    <row r="39" spans="1:14" x14ac:dyDescent="0.25">
      <c r="A39" s="64" t="s">
        <v>18</v>
      </c>
      <c r="B39" s="50">
        <f>'1° Trimestre'!E39</f>
        <v>1447061000</v>
      </c>
      <c r="C39" s="50">
        <f>'2° Trimestre'!E39</f>
        <v>2076833000</v>
      </c>
      <c r="D39" s="50">
        <f>'3° Trimestre'!E39</f>
        <v>2744027000</v>
      </c>
      <c r="E39" s="50">
        <f>'4° Trimestre'!E39</f>
        <v>4156361000</v>
      </c>
      <c r="F39" s="50">
        <f>SUM(B39:E39)</f>
        <v>10424282000</v>
      </c>
    </row>
    <row r="40" spans="1:14" x14ac:dyDescent="0.25">
      <c r="A40" s="64" t="s">
        <v>19</v>
      </c>
      <c r="B40" s="50">
        <f>'1° Trimestre'!E40</f>
        <v>814000</v>
      </c>
      <c r="C40" s="50">
        <f>'2° Trimestre'!E40</f>
        <v>98395000</v>
      </c>
      <c r="D40" s="50">
        <f>'3° Trimestre'!E40</f>
        <v>133881000</v>
      </c>
      <c r="E40" s="50">
        <f>'4° Trimestre'!E40</f>
        <v>492481000</v>
      </c>
      <c r="F40" s="50">
        <f t="shared" ref="F40:F46" si="1">SUM(B40:E40)</f>
        <v>725571000</v>
      </c>
    </row>
    <row r="41" spans="1:14" x14ac:dyDescent="0.25">
      <c r="A41" s="64" t="s">
        <v>72</v>
      </c>
      <c r="B41" s="50">
        <f>'1° Trimestre'!E41</f>
        <v>76740000</v>
      </c>
      <c r="C41" s="50">
        <f>'2° Trimestre'!E41</f>
        <v>100620000</v>
      </c>
      <c r="D41" s="50">
        <f>'3° Trimestre'!E41</f>
        <v>110400000</v>
      </c>
      <c r="E41" s="50">
        <f>'4° Trimestre'!E41</f>
        <v>209580000</v>
      </c>
      <c r="F41" s="50">
        <f t="shared" si="1"/>
        <v>497340000</v>
      </c>
    </row>
    <row r="42" spans="1:14" x14ac:dyDescent="0.25">
      <c r="A42" s="64" t="s">
        <v>21</v>
      </c>
      <c r="B42" s="50">
        <f>'1° Trimestre'!E42</f>
        <v>205921000</v>
      </c>
      <c r="C42" s="50">
        <f>'2° Trimestre'!E42</f>
        <v>440623000</v>
      </c>
      <c r="D42" s="50">
        <f>'3° Trimestre'!E42</f>
        <v>306034000</v>
      </c>
      <c r="E42" s="50">
        <f>'4° Trimestre'!E42</f>
        <v>605115000</v>
      </c>
      <c r="F42" s="50">
        <f t="shared" si="1"/>
        <v>1557693000</v>
      </c>
    </row>
    <row r="43" spans="1:14" x14ac:dyDescent="0.25">
      <c r="A43" s="64" t="s">
        <v>22</v>
      </c>
      <c r="B43" s="50">
        <f>'1° Trimestre'!E43</f>
        <v>160640000</v>
      </c>
      <c r="C43" s="50">
        <f>'2° Trimestre'!E43</f>
        <v>315760000</v>
      </c>
      <c r="D43" s="50">
        <f>'3° Trimestre'!E43</f>
        <v>165760000</v>
      </c>
      <c r="E43" s="50">
        <f>'4° Trimestre'!E43</f>
        <v>356760000</v>
      </c>
      <c r="F43" s="50">
        <f t="shared" si="1"/>
        <v>998920000</v>
      </c>
    </row>
    <row r="44" spans="1:14" x14ac:dyDescent="0.25">
      <c r="A44" s="64" t="s">
        <v>23</v>
      </c>
      <c r="B44" s="50">
        <f>'1° Trimestre'!E44</f>
        <v>0</v>
      </c>
      <c r="C44" s="50">
        <f>'2° Trimestre'!E44</f>
        <v>335539828</v>
      </c>
      <c r="D44" s="50">
        <f>'3° Trimestre'!E44</f>
        <v>233714690.46000022</v>
      </c>
      <c r="E44" s="50">
        <f>'4° Trimestre'!E44</f>
        <v>606180422.10000086</v>
      </c>
      <c r="F44" s="50">
        <f t="shared" si="1"/>
        <v>1175434940.5600011</v>
      </c>
    </row>
    <row r="45" spans="1:14" x14ac:dyDescent="0.25">
      <c r="A45" s="81"/>
      <c r="B45" s="50">
        <f>'1° Trimestre'!E45</f>
        <v>0</v>
      </c>
      <c r="C45" s="50">
        <f>'2° Trimestre'!E45</f>
        <v>0</v>
      </c>
      <c r="D45" s="50">
        <f>'3° Trimestre'!E45</f>
        <v>0</v>
      </c>
      <c r="E45" s="50">
        <f>'4° Trimestre'!E45</f>
        <v>0</v>
      </c>
      <c r="F45" s="50">
        <f t="shared" si="1"/>
        <v>0</v>
      </c>
    </row>
    <row r="46" spans="1:14" ht="15.75" thickBot="1" x14ac:dyDescent="0.3">
      <c r="A46" s="69" t="s">
        <v>10</v>
      </c>
      <c r="B46" s="69">
        <f>'1° Trimestre'!E46</f>
        <v>1891176000</v>
      </c>
      <c r="C46" s="69">
        <f>'2° Trimestre'!E46</f>
        <v>3367770828</v>
      </c>
      <c r="D46" s="69">
        <f>'3° Trimestre'!E46</f>
        <v>3693816690.46</v>
      </c>
      <c r="E46" s="69">
        <f>'4° Trimestre'!E46</f>
        <v>6426477422.1000004</v>
      </c>
      <c r="F46" s="69">
        <f t="shared" si="1"/>
        <v>15379240940.559999</v>
      </c>
      <c r="G46" s="70"/>
      <c r="H46" s="70"/>
      <c r="I46" s="70"/>
      <c r="J46" s="70"/>
      <c r="K46" s="70"/>
      <c r="L46" s="70"/>
      <c r="M46" s="70"/>
      <c r="N46" s="70"/>
    </row>
    <row r="47" spans="1:14" ht="15.75" thickTop="1" x14ac:dyDescent="0.25">
      <c r="A47" s="50" t="s">
        <v>24</v>
      </c>
    </row>
    <row r="48" spans="1:14" x14ac:dyDescent="0.25">
      <c r="A48" s="50" t="s">
        <v>46</v>
      </c>
    </row>
    <row r="49" spans="1:14" x14ac:dyDescent="0.25">
      <c r="A49" s="72" t="s">
        <v>60</v>
      </c>
    </row>
    <row r="50" spans="1:14" x14ac:dyDescent="0.25">
      <c r="A50" s="50"/>
    </row>
    <row r="52" spans="1:14" x14ac:dyDescent="0.25">
      <c r="A52" s="58" t="s">
        <v>12</v>
      </c>
      <c r="B52" s="58"/>
      <c r="C52" s="58"/>
      <c r="D52" s="58"/>
      <c r="E52" s="58"/>
      <c r="F52" s="79"/>
      <c r="G52" s="79"/>
      <c r="H52" s="79"/>
      <c r="I52" s="79"/>
      <c r="J52" s="79"/>
      <c r="K52" s="79"/>
      <c r="L52" s="79"/>
      <c r="M52" s="79"/>
      <c r="N52" s="79"/>
    </row>
    <row r="53" spans="1:14" x14ac:dyDescent="0.25">
      <c r="A53" s="58" t="s">
        <v>7</v>
      </c>
      <c r="B53" s="58"/>
      <c r="C53" s="58"/>
      <c r="D53" s="58"/>
      <c r="E53" s="58"/>
      <c r="F53" s="79"/>
      <c r="G53" s="79"/>
      <c r="H53" s="79"/>
      <c r="I53" s="79"/>
      <c r="J53" s="79"/>
      <c r="K53" s="79"/>
      <c r="L53" s="79"/>
      <c r="M53" s="79"/>
      <c r="N53" s="79"/>
    </row>
    <row r="54" spans="1:14" x14ac:dyDescent="0.25">
      <c r="A54" s="58" t="s">
        <v>53</v>
      </c>
      <c r="B54" s="58"/>
      <c r="C54" s="58"/>
      <c r="D54" s="58"/>
      <c r="E54" s="58"/>
      <c r="F54" s="76"/>
      <c r="G54" s="76"/>
      <c r="H54" s="76"/>
      <c r="I54" s="76"/>
      <c r="J54" s="76"/>
      <c r="K54" s="76"/>
      <c r="L54" s="76"/>
      <c r="M54" s="76"/>
      <c r="N54" s="76"/>
    </row>
    <row r="56" spans="1:14" ht="15.75" thickBot="1" x14ac:dyDescent="0.3">
      <c r="A56" s="66" t="s">
        <v>8</v>
      </c>
      <c r="B56" s="67" t="s">
        <v>5</v>
      </c>
      <c r="C56" s="67" t="s">
        <v>30</v>
      </c>
      <c r="D56" s="67" t="s">
        <v>43</v>
      </c>
      <c r="E56" s="67" t="s">
        <v>44</v>
      </c>
      <c r="F56" s="67" t="s">
        <v>66</v>
      </c>
      <c r="G56" s="80"/>
      <c r="H56" s="80"/>
      <c r="I56" s="80"/>
      <c r="J56" s="80"/>
      <c r="K56" s="80"/>
      <c r="L56" s="80"/>
      <c r="M56" s="80"/>
      <c r="N56" s="80"/>
    </row>
    <row r="58" spans="1:14" x14ac:dyDescent="0.25">
      <c r="A58" s="82" t="s">
        <v>54</v>
      </c>
      <c r="B58" s="50">
        <f>'1° Trimestre'!E58</f>
        <v>1891176000</v>
      </c>
      <c r="C58" s="50">
        <f>'2° Trimestre'!E58</f>
        <v>3367770828</v>
      </c>
      <c r="D58" s="50">
        <f>'3° Trimestre'!E58</f>
        <v>3693816690.46</v>
      </c>
      <c r="E58" s="50">
        <f>'4° Trimestre'!E58</f>
        <v>6426477422.1000004</v>
      </c>
      <c r="F58" s="50">
        <f>SUM(B58:E58)</f>
        <v>15379240940.559999</v>
      </c>
    </row>
    <row r="59" spans="1:14" x14ac:dyDescent="0.25">
      <c r="A59" s="82"/>
    </row>
    <row r="62" spans="1:14" ht="15.75" thickBot="1" x14ac:dyDescent="0.3">
      <c r="A62" s="69" t="s">
        <v>10</v>
      </c>
      <c r="B62" s="53">
        <f>B58</f>
        <v>1891176000</v>
      </c>
      <c r="C62" s="53">
        <f t="shared" ref="C62:F62" si="2">C58</f>
        <v>3367770828</v>
      </c>
      <c r="D62" s="53">
        <f t="shared" si="2"/>
        <v>3693816690.46</v>
      </c>
      <c r="E62" s="53">
        <f t="shared" si="2"/>
        <v>6426477422.1000004</v>
      </c>
      <c r="F62" s="53">
        <f t="shared" si="2"/>
        <v>15379240940.559999</v>
      </c>
      <c r="G62" s="70"/>
      <c r="H62" s="70"/>
      <c r="I62" s="70"/>
      <c r="J62" s="70"/>
      <c r="K62" s="70"/>
      <c r="L62" s="70"/>
      <c r="M62" s="70"/>
      <c r="N62" s="70"/>
    </row>
    <row r="63" spans="1:14" ht="15.75" thickTop="1" x14ac:dyDescent="0.25">
      <c r="A63" s="50" t="s">
        <v>24</v>
      </c>
    </row>
    <row r="66" spans="1:14" x14ac:dyDescent="0.25">
      <c r="A66" s="58" t="s">
        <v>16</v>
      </c>
      <c r="B66" s="58"/>
      <c r="C66" s="58"/>
      <c r="D66" s="58"/>
      <c r="E66" s="58"/>
      <c r="F66" s="79"/>
      <c r="G66" s="79"/>
      <c r="H66" s="79"/>
      <c r="I66" s="79"/>
      <c r="J66" s="79"/>
      <c r="K66" s="79"/>
      <c r="L66" s="79"/>
      <c r="M66" s="79"/>
      <c r="N66" s="79"/>
    </row>
    <row r="67" spans="1:14" x14ac:dyDescent="0.25">
      <c r="A67" s="58" t="s">
        <v>13</v>
      </c>
      <c r="B67" s="58"/>
      <c r="C67" s="58"/>
      <c r="D67" s="58"/>
      <c r="E67" s="58"/>
    </row>
    <row r="68" spans="1:14" x14ac:dyDescent="0.25">
      <c r="A68" s="58" t="s">
        <v>53</v>
      </c>
      <c r="B68" s="58"/>
      <c r="C68" s="58"/>
      <c r="D68" s="58"/>
      <c r="E68" s="58"/>
      <c r="F68" s="76"/>
      <c r="G68" s="76"/>
      <c r="H68" s="76"/>
      <c r="I68" s="76"/>
      <c r="J68" s="76"/>
      <c r="K68" s="76"/>
      <c r="L68" s="76"/>
      <c r="M68" s="76"/>
      <c r="N68" s="76"/>
    </row>
    <row r="70" spans="1:14" ht="15.75" thickBot="1" x14ac:dyDescent="0.3">
      <c r="A70" s="66" t="s">
        <v>8</v>
      </c>
      <c r="B70" s="67" t="s">
        <v>5</v>
      </c>
      <c r="C70" s="67" t="s">
        <v>30</v>
      </c>
      <c r="D70" s="67" t="s">
        <v>43</v>
      </c>
      <c r="E70" s="67" t="s">
        <v>44</v>
      </c>
      <c r="F70" s="67" t="s">
        <v>66</v>
      </c>
      <c r="G70" s="80"/>
      <c r="H70" s="80"/>
      <c r="I70" s="80"/>
      <c r="J70" s="80"/>
      <c r="K70" s="80"/>
      <c r="L70" s="80"/>
      <c r="M70" s="80"/>
      <c r="N70" s="80"/>
    </row>
    <row r="72" spans="1:14" x14ac:dyDescent="0.25">
      <c r="A72" s="65" t="s">
        <v>56</v>
      </c>
      <c r="B72" s="50">
        <f>'1° Trimestre'!E72</f>
        <v>0</v>
      </c>
      <c r="C72" s="50">
        <f>'2° Trimestre'!E72</f>
        <v>711400091.40999985</v>
      </c>
      <c r="D72" s="50">
        <f>'3° Trimestre'!E72</f>
        <v>2399804819.2699995</v>
      </c>
      <c r="E72" s="50">
        <f>'4° Trimestre'!E72</f>
        <v>1379125793.2699995</v>
      </c>
      <c r="F72" s="50">
        <f>B72</f>
        <v>0</v>
      </c>
    </row>
    <row r="73" spans="1:14" x14ac:dyDescent="0.25">
      <c r="A73" s="65" t="s">
        <v>14</v>
      </c>
      <c r="B73" s="50">
        <f>'1° Trimestre'!E73</f>
        <v>2602576091.4099998</v>
      </c>
      <c r="C73" s="50">
        <f>'2° Trimestre'!E73</f>
        <v>5056175555.8599997</v>
      </c>
      <c r="D73" s="50">
        <f>'3° Trimestre'!E73</f>
        <v>2673137664.46</v>
      </c>
      <c r="E73" s="50">
        <f>'4° Trimestre'!E73</f>
        <v>5122237509.1900005</v>
      </c>
      <c r="F73" s="50">
        <f>SUM(B73:E73)</f>
        <v>15454126820.92</v>
      </c>
    </row>
    <row r="74" spans="1:14" x14ac:dyDescent="0.25">
      <c r="A74" s="65" t="s">
        <v>57</v>
      </c>
      <c r="B74" s="50">
        <f>'1° Trimestre'!E74</f>
        <v>2602576091.4099998</v>
      </c>
      <c r="C74" s="50">
        <f>'2° Trimestre'!E74</f>
        <v>5767575647.2699995</v>
      </c>
      <c r="D74" s="50">
        <f>'3° Trimestre'!E74</f>
        <v>5072942483.7299995</v>
      </c>
      <c r="E74" s="50">
        <f>'4° Trimestre'!E74</f>
        <v>6501363302.46</v>
      </c>
      <c r="F74" s="50">
        <f>SUM(F72:F73)</f>
        <v>15454126820.92</v>
      </c>
    </row>
    <row r="75" spans="1:14" x14ac:dyDescent="0.25">
      <c r="A75" s="65" t="s">
        <v>15</v>
      </c>
      <c r="B75" s="50">
        <f>'1° Trimestre'!E75</f>
        <v>1891176000</v>
      </c>
      <c r="C75" s="50">
        <f>'2° Trimestre'!E75</f>
        <v>3367770828</v>
      </c>
      <c r="D75" s="50">
        <f>'3° Trimestre'!E75</f>
        <v>3693816690.46</v>
      </c>
      <c r="E75" s="50">
        <f>'4° Trimestre'!E75</f>
        <v>6426477422.1000004</v>
      </c>
      <c r="F75" s="50">
        <f>SUM(B75:E75)</f>
        <v>15379240940.559999</v>
      </c>
    </row>
    <row r="76" spans="1:14" x14ac:dyDescent="0.25">
      <c r="A76" s="65" t="s">
        <v>58</v>
      </c>
      <c r="B76" s="50">
        <f>'1° Trimestre'!E76</f>
        <v>711400091.40999985</v>
      </c>
      <c r="C76" s="50">
        <f>'2° Trimestre'!E76</f>
        <v>2399804819.2699995</v>
      </c>
      <c r="D76" s="50">
        <f>'3° Trimestre'!E76</f>
        <v>1379125793.2699995</v>
      </c>
      <c r="E76" s="50">
        <f>'4° Trimestre'!E76</f>
        <v>74885880.359999657</v>
      </c>
      <c r="F76" s="50">
        <f>+F74-F75</f>
        <v>74885880.36000061</v>
      </c>
    </row>
    <row r="77" spans="1:14" ht="15.75" thickBot="1" x14ac:dyDescent="0.3">
      <c r="A77" s="53"/>
      <c r="B77" s="53"/>
      <c r="C77" s="53"/>
      <c r="D77" s="53"/>
      <c r="E77" s="53"/>
      <c r="F77" s="53"/>
      <c r="G77" s="70"/>
      <c r="H77" s="70"/>
      <c r="I77" s="70"/>
      <c r="J77" s="70"/>
      <c r="K77" s="70"/>
      <c r="L77" s="70"/>
      <c r="M77" s="70"/>
      <c r="N77" s="70"/>
    </row>
    <row r="78" spans="1:14" ht="15.75" thickTop="1" x14ac:dyDescent="0.25">
      <c r="A78" s="50" t="s">
        <v>24</v>
      </c>
    </row>
    <row r="86" spans="1:1" hidden="1" x14ac:dyDescent="0.25">
      <c r="A86" s="50"/>
    </row>
    <row r="92" spans="1:1" hidden="1" x14ac:dyDescent="0.25">
      <c r="A92" s="50"/>
    </row>
    <row r="93" spans="1:1" x14ac:dyDescent="0.25">
      <c r="A93" s="50"/>
    </row>
    <row r="94" spans="1:1" x14ac:dyDescent="0.25">
      <c r="A94" s="50"/>
    </row>
    <row r="98" spans="1:1" hidden="1" x14ac:dyDescent="0.25">
      <c r="A98" s="50"/>
    </row>
  </sheetData>
  <mergeCells count="17">
    <mergeCell ref="A8:F8"/>
    <mergeCell ref="A1:F1"/>
    <mergeCell ref="A2:F2"/>
    <mergeCell ref="A3:F3"/>
    <mergeCell ref="A4:F4"/>
    <mergeCell ref="A5:F5"/>
    <mergeCell ref="A68:E68"/>
    <mergeCell ref="A9:F9"/>
    <mergeCell ref="A30:F30"/>
    <mergeCell ref="A33:E33"/>
    <mergeCell ref="A34:E34"/>
    <mergeCell ref="A35:E35"/>
    <mergeCell ref="A52:E52"/>
    <mergeCell ref="A53:E53"/>
    <mergeCell ref="A54:E54"/>
    <mergeCell ref="A66:E66"/>
    <mergeCell ref="A67:E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1° Trimestre</vt:lpstr>
      <vt:lpstr>2° Trimestre</vt:lpstr>
      <vt:lpstr>3° Trimestre</vt:lpstr>
      <vt:lpstr>4° Trimestre</vt:lpstr>
      <vt:lpstr>1° Semestre</vt:lpstr>
      <vt:lpstr>3° Trimestre Acumulado</vt:lpstr>
      <vt:lpstr>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Verónica Delgado</cp:lastModifiedBy>
  <cp:lastPrinted>2011-04-24T21:37:32Z</cp:lastPrinted>
  <dcterms:created xsi:type="dcterms:W3CDTF">2011-03-10T14:40:05Z</dcterms:created>
  <dcterms:modified xsi:type="dcterms:W3CDTF">2013-02-20T21:30:51Z</dcterms:modified>
</cp:coreProperties>
</file>