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6335" windowHeight="9405" tabRatio="944" activeTab="6"/>
  </bookViews>
  <sheets>
    <sheet name="1 Trimestre" sheetId="24" r:id="rId1"/>
    <sheet name="II Trimestre " sheetId="25" r:id="rId2"/>
    <sheet name="III Trimestre " sheetId="26" r:id="rId3"/>
    <sheet name="IV Trimestre " sheetId="27" r:id="rId4"/>
    <sheet name="I Semestre" sheetId="30" r:id="rId5"/>
    <sheet name="III T Acumulado" sheetId="31" r:id="rId6"/>
    <sheet name="Anual" sheetId="32" r:id="rId7"/>
  </sheets>
  <definedNames>
    <definedName name="_xlnm.Print_Area" localSheetId="1">'II Trimestre '!$A$1:$F$76</definedName>
    <definedName name="_xlnm.Print_Area" localSheetId="2">'III Trimestre '!$A$1:$F$76</definedName>
    <definedName name="_xlnm.Print_Area" localSheetId="3">'IV Trimestre '!$A$1:$F$76</definedName>
  </definedNames>
  <calcPr calcId="145621"/>
</workbook>
</file>

<file path=xl/calcChain.xml><?xml version="1.0" encoding="utf-8"?>
<calcChain xmlns="http://schemas.openxmlformats.org/spreadsheetml/2006/main">
  <c r="B55" i="32" l="1"/>
  <c r="C55" i="32"/>
  <c r="D55" i="32"/>
  <c r="E55" i="32"/>
  <c r="F55" i="32"/>
  <c r="B56" i="32"/>
  <c r="C56" i="32"/>
  <c r="F56" i="32" s="1"/>
  <c r="F57" i="32" s="1"/>
  <c r="D56" i="32"/>
  <c r="E56" i="32"/>
  <c r="B57" i="32"/>
  <c r="C57" i="32"/>
  <c r="D57" i="32"/>
  <c r="E57" i="32"/>
  <c r="B58" i="32"/>
  <c r="C58" i="32"/>
  <c r="F58" i="32" s="1"/>
  <c r="D58" i="32"/>
  <c r="E58" i="32"/>
  <c r="B59" i="32"/>
  <c r="C59" i="32"/>
  <c r="D59" i="32"/>
  <c r="E59" i="32"/>
  <c r="F59" i="32" l="1"/>
  <c r="F28" i="27" l="1"/>
  <c r="F28" i="26"/>
  <c r="F28" i="24"/>
  <c r="E56" i="27" l="1"/>
  <c r="F13" i="27"/>
  <c r="F13" i="32" s="1"/>
  <c r="E40" i="26"/>
  <c r="D40" i="32" s="1"/>
  <c r="E28" i="26"/>
  <c r="D28" i="32" s="1"/>
  <c r="E56" i="26"/>
  <c r="E56" i="25"/>
  <c r="E56" i="24"/>
  <c r="E55" i="24"/>
  <c r="B57" i="24"/>
  <c r="E41" i="24"/>
  <c r="B41" i="32" s="1"/>
  <c r="E40" i="24"/>
  <c r="B40" i="32" s="1"/>
  <c r="E28" i="24"/>
  <c r="B28" i="31" s="1"/>
  <c r="E28" i="27"/>
  <c r="E40" i="27"/>
  <c r="E40" i="32" s="1"/>
  <c r="E41" i="27"/>
  <c r="E41" i="32" s="1"/>
  <c r="B45" i="27"/>
  <c r="B58" i="27" s="1"/>
  <c r="C45" i="27"/>
  <c r="C58" i="27" s="1"/>
  <c r="D45" i="27"/>
  <c r="D58" i="27" s="1"/>
  <c r="D45" i="24"/>
  <c r="D58" i="24" s="1"/>
  <c r="C45" i="24"/>
  <c r="C58" i="24" s="1"/>
  <c r="B45" i="24"/>
  <c r="B58" i="24" s="1"/>
  <c r="F13" i="24"/>
  <c r="C13" i="32" s="1"/>
  <c r="F13" i="26"/>
  <c r="E13" i="32" s="1"/>
  <c r="E41" i="26"/>
  <c r="D41" i="32" s="1"/>
  <c r="B45" i="26"/>
  <c r="B58" i="26" s="1"/>
  <c r="C45" i="26"/>
  <c r="C58" i="26" s="1"/>
  <c r="D45" i="26"/>
  <c r="D58" i="26" s="1"/>
  <c r="F13" i="25"/>
  <c r="D13" i="30" s="1"/>
  <c r="E28" i="25"/>
  <c r="E40" i="25"/>
  <c r="C40" i="30" s="1"/>
  <c r="C45" i="30" s="1"/>
  <c r="E41" i="25"/>
  <c r="B45" i="25"/>
  <c r="B58" i="25" s="1"/>
  <c r="C45" i="25"/>
  <c r="C58" i="25" s="1"/>
  <c r="D45" i="25"/>
  <c r="D58" i="25" s="1"/>
  <c r="D41" i="31"/>
  <c r="C28" i="32" l="1"/>
  <c r="F28" i="25"/>
  <c r="E28" i="32"/>
  <c r="E45" i="27"/>
  <c r="E45" i="32"/>
  <c r="E45" i="26"/>
  <c r="D40" i="31"/>
  <c r="D45" i="31" s="1"/>
  <c r="D45" i="32"/>
  <c r="D28" i="31"/>
  <c r="E45" i="24"/>
  <c r="E57" i="24"/>
  <c r="E58" i="25"/>
  <c r="E58" i="27"/>
  <c r="B45" i="32"/>
  <c r="E58" i="26"/>
  <c r="E58" i="24"/>
  <c r="E59" i="24" s="1"/>
  <c r="B59" i="24"/>
  <c r="C55" i="24" s="1"/>
  <c r="C57" i="24" s="1"/>
  <c r="C59" i="24" s="1"/>
  <c r="D55" i="24" s="1"/>
  <c r="D57" i="24" s="1"/>
  <c r="D59" i="24" s="1"/>
  <c r="F41" i="32"/>
  <c r="C28" i="30"/>
  <c r="B40" i="30"/>
  <c r="B55" i="30"/>
  <c r="D55" i="30" s="1"/>
  <c r="B56" i="30"/>
  <c r="C56" i="30"/>
  <c r="D13" i="31"/>
  <c r="B40" i="31"/>
  <c r="B41" i="31"/>
  <c r="E41" i="31" s="1"/>
  <c r="B56" i="31"/>
  <c r="B57" i="31"/>
  <c r="C40" i="31"/>
  <c r="C45" i="31" s="1"/>
  <c r="D56" i="31"/>
  <c r="D13" i="32"/>
  <c r="B28" i="32"/>
  <c r="C40" i="32"/>
  <c r="C45" i="32" s="1"/>
  <c r="E45" i="25"/>
  <c r="C13" i="30"/>
  <c r="B28" i="30"/>
  <c r="B41" i="30"/>
  <c r="D41" i="30" s="1"/>
  <c r="B57" i="30"/>
  <c r="C13" i="31"/>
  <c r="C28" i="31"/>
  <c r="B55" i="31"/>
  <c r="E55" i="31" s="1"/>
  <c r="C56" i="31"/>
  <c r="E13" i="31"/>
  <c r="G13" i="32" l="1"/>
  <c r="D56" i="30"/>
  <c r="D57" i="30" s="1"/>
  <c r="D28" i="30"/>
  <c r="E28" i="30" s="1"/>
  <c r="F28" i="32"/>
  <c r="G28" i="32" s="1"/>
  <c r="B45" i="30"/>
  <c r="D40" i="30"/>
  <c r="D45" i="30" s="1"/>
  <c r="B59" i="31"/>
  <c r="B59" i="30"/>
  <c r="B55" i="25"/>
  <c r="D58" i="31"/>
  <c r="E28" i="31"/>
  <c r="F28" i="31" s="1"/>
  <c r="F13" i="31"/>
  <c r="E13" i="30"/>
  <c r="E56" i="31"/>
  <c r="E57" i="31" s="1"/>
  <c r="B45" i="31"/>
  <c r="E40" i="31"/>
  <c r="E45" i="31" s="1"/>
  <c r="B58" i="31"/>
  <c r="B58" i="30"/>
  <c r="F40" i="32"/>
  <c r="F45" i="32" s="1"/>
  <c r="C58" i="30"/>
  <c r="C58" i="31"/>
  <c r="D58" i="30" l="1"/>
  <c r="D59" i="30" s="1"/>
  <c r="E55" i="25"/>
  <c r="B57" i="25"/>
  <c r="B59" i="25" s="1"/>
  <c r="C55" i="25" s="1"/>
  <c r="C57" i="25" s="1"/>
  <c r="C59" i="25" s="1"/>
  <c r="D55" i="25" s="1"/>
  <c r="D57" i="25" s="1"/>
  <c r="D59" i="25" s="1"/>
  <c r="E58" i="31"/>
  <c r="E59" i="31" s="1"/>
  <c r="E57" i="25" l="1"/>
  <c r="C55" i="31"/>
  <c r="C55" i="30"/>
  <c r="E59" i="25" l="1"/>
  <c r="C57" i="30"/>
  <c r="C57" i="31"/>
  <c r="B55" i="26" l="1"/>
  <c r="C59" i="30"/>
  <c r="C59" i="31"/>
  <c r="B57" i="26" l="1"/>
  <c r="B59" i="26" s="1"/>
  <c r="C55" i="26" s="1"/>
  <c r="C57" i="26" s="1"/>
  <c r="C59" i="26" s="1"/>
  <c r="D55" i="26" s="1"/>
  <c r="D57" i="26" s="1"/>
  <c r="D59" i="26" s="1"/>
  <c r="E55" i="26"/>
  <c r="E57" i="26" l="1"/>
  <c r="D55" i="31"/>
  <c r="D57" i="31" l="1"/>
  <c r="E59" i="26"/>
  <c r="B55" i="27" l="1"/>
  <c r="D59" i="31"/>
  <c r="E55" i="27" l="1"/>
  <c r="B57" i="27"/>
  <c r="B59" i="27" s="1"/>
  <c r="C55" i="27" s="1"/>
  <c r="C57" i="27" s="1"/>
  <c r="C59" i="27" s="1"/>
  <c r="D55" i="27" s="1"/>
  <c r="D57" i="27" s="1"/>
  <c r="D59" i="27" s="1"/>
  <c r="E57" i="27" l="1"/>
  <c r="E59" i="27" l="1"/>
</calcChain>
</file>

<file path=xl/sharedStrings.xml><?xml version="1.0" encoding="utf-8"?>
<sst xmlns="http://schemas.openxmlformats.org/spreadsheetml/2006/main" count="469" uniqueCount="72">
  <si>
    <t>FODESAF</t>
  </si>
  <si>
    <t>Cuadro 1</t>
  </si>
  <si>
    <t>Reporte de beneficiarios efectivos financiados por el Fondo de Desarrollo Social y Asignaciones Familiares</t>
  </si>
  <si>
    <t xml:space="preserve">Programa: </t>
  </si>
  <si>
    <t xml:space="preserve">Pacientes Terminales </t>
  </si>
  <si>
    <t>Institución:</t>
  </si>
  <si>
    <t>Caja Costarricense de Seguro Social (CCSS)</t>
  </si>
  <si>
    <t>Unidad Ejecutora:</t>
  </si>
  <si>
    <t>Producto</t>
  </si>
  <si>
    <t>Unidad</t>
  </si>
  <si>
    <t>Enero</t>
  </si>
  <si>
    <t>Febrero</t>
  </si>
  <si>
    <t>Marzo</t>
  </si>
  <si>
    <t>I Trimestre</t>
  </si>
  <si>
    <t>Subsidio a asalariados activos con enfermos terminales</t>
  </si>
  <si>
    <t>Total</t>
  </si>
  <si>
    <t>Cuadro 2</t>
  </si>
  <si>
    <t>Reporte de gastos efectivos por producto financiados por el Fondo de Desarrollo Social y Asignaciones Familiares</t>
  </si>
  <si>
    <t>Cuadro 3</t>
  </si>
  <si>
    <t>Reporte de gastos efectivos por rubro financiados por el Fondo de Desarrollo Social y Asignaciones Familiares</t>
  </si>
  <si>
    <t>Rubro por objeto de gasto</t>
  </si>
  <si>
    <t>1. Subsidio a asalariados activos con enfermos terminales</t>
  </si>
  <si>
    <t>2.  Gastos de Publicidad y Propaganda</t>
  </si>
  <si>
    <t xml:space="preserve">3. </t>
  </si>
  <si>
    <t xml:space="preserve">4. </t>
  </si>
  <si>
    <t xml:space="preserve">5. </t>
  </si>
  <si>
    <t>Cuadro 4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</si>
  <si>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</si>
  <si>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</si>
  <si>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</si>
  <si>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</si>
  <si>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</si>
  <si>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Abril</t>
  </si>
  <si>
    <t>Mayo</t>
  </si>
  <si>
    <t>Junio</t>
  </si>
  <si>
    <t>II Trimestre</t>
  </si>
  <si>
    <t>OBSERVACIONES:</t>
  </si>
  <si>
    <t>asignadas para cada pago.</t>
  </si>
  <si>
    <t>III Trimestre</t>
  </si>
  <si>
    <t>IV Trimestre</t>
  </si>
  <si>
    <t>I Semestre</t>
  </si>
  <si>
    <t>Tercer Trimestre Acumulado</t>
  </si>
  <si>
    <t>Acumulado</t>
  </si>
  <si>
    <t>Anual</t>
  </si>
  <si>
    <t xml:space="preserve">1. Saldo en caja inicial  (5 t-1) </t>
  </si>
  <si>
    <t>Período:</t>
  </si>
  <si>
    <t>Primer Trimestre 2011</t>
  </si>
  <si>
    <t>Unidad: Colones</t>
  </si>
  <si>
    <t>Segundo Trimestre 2011</t>
  </si>
  <si>
    <t>Julio</t>
  </si>
  <si>
    <t>Agosto</t>
  </si>
  <si>
    <t>Setiembre</t>
  </si>
  <si>
    <t>Tercer Trimestre 2011</t>
  </si>
  <si>
    <t>Cuarto Trimestre 2011</t>
  </si>
  <si>
    <t>Primer Semestre 2011</t>
  </si>
  <si>
    <t>Año 2011</t>
  </si>
  <si>
    <t>Promedio Mensual</t>
  </si>
  <si>
    <t>Fuente: Informe de Liquidación Presupuestaria a Marzo 2011 y Balance General del Seguro de Salud</t>
  </si>
  <si>
    <t>Fuente: Informe de Liquidación Presupuestaria a Junio 2011 y Balance General del Seguro de Salud</t>
  </si>
  <si>
    <t>Fuente: Informe de Liquidación Presupuestaria a Setiembre 2011 y Balance General del Seguro de Salud</t>
  </si>
  <si>
    <t>Fuente: Informe de Liquidación Presupuestaria a Diciembre 2011 y Balance General del Seguro de Salud</t>
  </si>
  <si>
    <t>(No está definida)</t>
  </si>
  <si>
    <t>Fuente:  Sistema de Registro, Control y Pago de Incapacidades</t>
  </si>
  <si>
    <t>Octubre</t>
  </si>
  <si>
    <t>Noviembre</t>
  </si>
  <si>
    <t>Diciembre</t>
  </si>
  <si>
    <t xml:space="preserve">Los datos suministrados corresponden al número de personas que estan recibiendo el beneficio, </t>
  </si>
  <si>
    <t xml:space="preserve">las cuales podrán recibir en un mismo mes varias licencias  esto debido a los cortes según las fechas </t>
  </si>
  <si>
    <r>
      <t>Subsidios</t>
    </r>
    <r>
      <rPr>
        <sz val="11"/>
        <color indexed="8"/>
        <rFont val="Calibri"/>
        <family val="2"/>
      </rPr>
      <t>¹</t>
    </r>
  </si>
  <si>
    <t>1\ Corresponde al total de subsidios entregados</t>
  </si>
  <si>
    <t>2\ Corresponde al total de personas distintas atendidas</t>
  </si>
  <si>
    <r>
      <t>Personas</t>
    </r>
    <r>
      <rPr>
        <sz val="11"/>
        <color indexed="8"/>
        <rFont val="Calibri"/>
        <family val="2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</si>
</sst>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0" xfId="0" applyNumberFormat="1" applyFont="1"/>
    <xf numFmtId="0" fontId="2" fillId="0" borderId="2" xfId="0" applyFont="1" applyFill="1" applyBorder="1"/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Alignment="1">
      <alignment horizontal="center"/>
    </xf>
    <xf numFmtId="4" fontId="2" fillId="0" borderId="0" xfId="0" applyNumberFormat="1" applyFont="1"/>
    <xf numFmtId="4" fontId="2" fillId="0" borderId="2" xfId="0" applyNumberFormat="1" applyFont="1" applyBorder="1"/>
    <xf numFmtId="0" fontId="3" fillId="0" borderId="0" xfId="0" applyFont="1" applyFill="1"/>
    <xf numFmtId="0" fontId="2" fillId="0" borderId="0" xfId="0" applyFont="1" applyBorder="1" applyAlignment="1">
      <alignment horizontal="left"/>
    </xf>
    <xf numFmtId="3" fontId="4" fillId="0" borderId="0" xfId="0" applyNumberFormat="1" applyFont="1" applyFill="1" applyBorder="1" applyAlignment="1">
      <alignment horizontal="right"/>
    </xf>
    <xf numFmtId="0" fontId="0" fillId="0" borderId="0" xfId="0" applyFont="1"/>
    <xf numFmtId="3" fontId="0" fillId="0" borderId="0" xfId="0" applyNumberFormat="1" applyFont="1"/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Alignment="1"/>
    <xf numFmtId="0" fontId="6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zoomScaleNormal="100" workbookViewId="0">
      <selection sqref="A1:F1"/>
    </sheetView>
  </sheetViews>
  <sheetFormatPr baseColWidth="10" defaultColWidth="11.5703125" defaultRowHeight="15" customHeight="1" x14ac:dyDescent="0.25"/>
  <cols>
    <col min="1" max="1" width="51.140625" style="1" customWidth="1"/>
    <col min="2" max="4" width="13.5703125" style="2" bestFit="1" customWidth="1"/>
    <col min="5" max="5" width="13.7109375" style="2" bestFit="1" customWidth="1"/>
    <col min="6" max="6" width="17.85546875" style="2" bestFit="1" customWidth="1"/>
    <col min="7" max="7" width="14.28515625" style="2" customWidth="1"/>
    <col min="8" max="8" width="17.7109375" style="2" customWidth="1"/>
    <col min="9" max="16384" width="11.5703125" style="2"/>
  </cols>
  <sheetData>
    <row r="1" spans="1:8" ht="15" customHeight="1" x14ac:dyDescent="0.25">
      <c r="A1" s="40" t="s">
        <v>0</v>
      </c>
      <c r="B1" s="40"/>
      <c r="C1" s="40"/>
      <c r="D1" s="40"/>
      <c r="E1" s="40"/>
      <c r="F1" s="40"/>
    </row>
    <row r="2" spans="1:8" s="19" customFormat="1" ht="15" customHeight="1" x14ac:dyDescent="0.25">
      <c r="A2" s="17" t="s">
        <v>3</v>
      </c>
      <c r="B2" s="42" t="s">
        <v>4</v>
      </c>
      <c r="C2" s="42"/>
      <c r="D2" s="18"/>
    </row>
    <row r="3" spans="1:8" s="19" customFormat="1" ht="15" customHeight="1" x14ac:dyDescent="0.25">
      <c r="A3" s="17" t="s">
        <v>5</v>
      </c>
      <c r="B3" s="20" t="s">
        <v>6</v>
      </c>
      <c r="C3" s="20"/>
      <c r="D3" s="20"/>
    </row>
    <row r="4" spans="1:8" s="19" customFormat="1" ht="15" customHeight="1" x14ac:dyDescent="0.25">
      <c r="A4" s="17" t="s">
        <v>7</v>
      </c>
      <c r="B4" s="24" t="s">
        <v>61</v>
      </c>
      <c r="C4" s="20"/>
      <c r="D4" s="20"/>
    </row>
    <row r="5" spans="1:8" s="19" customFormat="1" ht="15" customHeight="1" x14ac:dyDescent="0.25">
      <c r="A5" s="17" t="s">
        <v>45</v>
      </c>
      <c r="B5" s="22" t="s">
        <v>46</v>
      </c>
    </row>
    <row r="6" spans="1:8" s="19" customFormat="1" ht="15" customHeight="1" x14ac:dyDescent="0.25">
      <c r="A6" s="17"/>
      <c r="B6" s="21"/>
    </row>
    <row r="8" spans="1:8" ht="15" customHeight="1" x14ac:dyDescent="0.25">
      <c r="A8" s="40" t="s">
        <v>1</v>
      </c>
      <c r="B8" s="40"/>
      <c r="C8" s="40"/>
      <c r="D8" s="40"/>
      <c r="E8" s="40"/>
      <c r="F8" s="40"/>
      <c r="G8" s="40"/>
      <c r="H8" s="40"/>
    </row>
    <row r="9" spans="1:8" ht="15" customHeight="1" x14ac:dyDescent="0.25">
      <c r="A9" s="40" t="s">
        <v>2</v>
      </c>
      <c r="B9" s="40"/>
      <c r="C9" s="40"/>
      <c r="D9" s="40"/>
      <c r="E9" s="40"/>
      <c r="F9" s="40"/>
      <c r="G9" s="40"/>
      <c r="H9" s="40"/>
    </row>
    <row r="11" spans="1:8" ht="32.25" customHeight="1" thickBot="1" x14ac:dyDescent="0.3">
      <c r="A11" s="26" t="s">
        <v>8</v>
      </c>
      <c r="B11" s="27" t="s">
        <v>9</v>
      </c>
      <c r="C11" s="27" t="s">
        <v>10</v>
      </c>
      <c r="D11" s="27" t="s">
        <v>11</v>
      </c>
      <c r="E11" s="27" t="s">
        <v>12</v>
      </c>
      <c r="F11" s="27" t="s">
        <v>13</v>
      </c>
      <c r="G11" s="33"/>
      <c r="H11" s="33"/>
    </row>
    <row r="12" spans="1:8" ht="15" customHeight="1" x14ac:dyDescent="0.25">
      <c r="G12" s="34"/>
      <c r="H12" s="34"/>
    </row>
    <row r="13" spans="1:8" ht="15" customHeight="1" x14ac:dyDescent="0.25">
      <c r="A13" s="13" t="s">
        <v>14</v>
      </c>
      <c r="B13" s="2" t="s">
        <v>68</v>
      </c>
      <c r="C13" s="28">
        <v>132</v>
      </c>
      <c r="D13" s="28">
        <v>132</v>
      </c>
      <c r="E13" s="28">
        <v>174</v>
      </c>
      <c r="F13" s="28">
        <f>SUM(C13:E13)</f>
        <v>438</v>
      </c>
      <c r="G13" s="35"/>
      <c r="H13" s="36"/>
    </row>
    <row r="14" spans="1:8" ht="15" customHeight="1" x14ac:dyDescent="0.25">
      <c r="A14" s="13"/>
      <c r="B14" s="2" t="s">
        <v>71</v>
      </c>
      <c r="C14" s="28"/>
      <c r="D14" s="28"/>
      <c r="E14" s="28"/>
      <c r="F14" s="28"/>
      <c r="G14" s="35"/>
      <c r="H14" s="36"/>
    </row>
    <row r="15" spans="1:8" ht="15" customHeight="1" x14ac:dyDescent="0.25">
      <c r="G15" s="34"/>
      <c r="H15" s="34"/>
    </row>
    <row r="16" spans="1:8" ht="15" customHeight="1" thickBot="1" x14ac:dyDescent="0.3">
      <c r="A16" s="6"/>
      <c r="B16" s="7"/>
      <c r="C16" s="8"/>
      <c r="D16" s="8"/>
      <c r="E16" s="8"/>
      <c r="F16" s="8"/>
      <c r="G16" s="36"/>
      <c r="H16" s="36"/>
    </row>
    <row r="17" spans="1:6" ht="15" customHeight="1" thickTop="1" x14ac:dyDescent="0.25">
      <c r="A17" s="1" t="s">
        <v>62</v>
      </c>
    </row>
    <row r="18" spans="1:6" ht="15" customHeight="1" x14ac:dyDescent="0.25">
      <c r="A18" s="25" t="s">
        <v>69</v>
      </c>
    </row>
    <row r="19" spans="1:6" ht="15" customHeight="1" x14ac:dyDescent="0.25">
      <c r="A19" s="25" t="s">
        <v>70</v>
      </c>
    </row>
    <row r="22" spans="1:6" ht="15" customHeight="1" x14ac:dyDescent="0.25">
      <c r="A22" s="41" t="s">
        <v>16</v>
      </c>
      <c r="B22" s="41"/>
      <c r="C22" s="41"/>
      <c r="D22" s="41"/>
      <c r="E22" s="41"/>
    </row>
    <row r="23" spans="1:6" ht="15" customHeight="1" x14ac:dyDescent="0.25">
      <c r="A23" s="40" t="s">
        <v>17</v>
      </c>
      <c r="B23" s="40"/>
      <c r="C23" s="40"/>
      <c r="D23" s="40"/>
      <c r="E23" s="40"/>
    </row>
    <row r="24" spans="1:6" ht="15" customHeight="1" x14ac:dyDescent="0.25">
      <c r="A24" s="40" t="s">
        <v>47</v>
      </c>
      <c r="B24" s="40"/>
      <c r="C24" s="40"/>
      <c r="D24" s="40"/>
      <c r="E24" s="40"/>
    </row>
    <row r="26" spans="1:6" ht="15" customHeight="1" thickBot="1" x14ac:dyDescent="0.3">
      <c r="A26" s="3" t="s">
        <v>8</v>
      </c>
      <c r="B26" s="4" t="s">
        <v>10</v>
      </c>
      <c r="C26" s="4" t="s">
        <v>11</v>
      </c>
      <c r="D26" s="4" t="s">
        <v>12</v>
      </c>
      <c r="E26" s="4" t="s">
        <v>13</v>
      </c>
      <c r="F26" s="4" t="s">
        <v>56</v>
      </c>
    </row>
    <row r="28" spans="1:6" ht="15" customHeight="1" x14ac:dyDescent="0.25">
      <c r="A28" s="13" t="s">
        <v>14</v>
      </c>
      <c r="B28" s="10">
        <v>54059511</v>
      </c>
      <c r="C28" s="10">
        <v>47538195</v>
      </c>
      <c r="D28" s="10">
        <v>74581339</v>
      </c>
      <c r="E28" s="10">
        <f>SUM(B28:D28)</f>
        <v>176179045</v>
      </c>
      <c r="F28" s="10">
        <f>AVERAGE(B28:D28)</f>
        <v>58726348.333333336</v>
      </c>
    </row>
    <row r="29" spans="1:6" ht="15" customHeight="1" x14ac:dyDescent="0.25">
      <c r="B29" s="10"/>
      <c r="C29" s="10"/>
      <c r="D29" s="10"/>
    </row>
    <row r="30" spans="1:6" ht="15" customHeight="1" thickBot="1" x14ac:dyDescent="0.3">
      <c r="A30" s="6"/>
      <c r="B30" s="11"/>
      <c r="C30" s="11"/>
      <c r="D30" s="11"/>
      <c r="E30" s="11"/>
      <c r="F30" s="11"/>
    </row>
    <row r="31" spans="1:6" ht="15" customHeight="1" thickTop="1" x14ac:dyDescent="0.25">
      <c r="A31" s="1" t="s">
        <v>57</v>
      </c>
    </row>
    <row r="34" spans="1:5" ht="15" customHeight="1" x14ac:dyDescent="0.25">
      <c r="A34" s="40" t="s">
        <v>18</v>
      </c>
      <c r="B34" s="40"/>
      <c r="C34" s="40"/>
      <c r="D34" s="40"/>
      <c r="E34" s="40"/>
    </row>
    <row r="35" spans="1:5" ht="15" customHeight="1" x14ac:dyDescent="0.25">
      <c r="A35" s="40" t="s">
        <v>19</v>
      </c>
      <c r="B35" s="40"/>
      <c r="C35" s="40"/>
      <c r="D35" s="40"/>
      <c r="E35" s="40"/>
    </row>
    <row r="36" spans="1:5" ht="15" customHeight="1" x14ac:dyDescent="0.25">
      <c r="A36" s="40" t="s">
        <v>47</v>
      </c>
      <c r="B36" s="40"/>
      <c r="C36" s="40"/>
      <c r="D36" s="40"/>
      <c r="E36" s="40"/>
    </row>
    <row r="38" spans="1:5" ht="15" customHeight="1" thickBot="1" x14ac:dyDescent="0.3">
      <c r="A38" s="3" t="s">
        <v>20</v>
      </c>
      <c r="B38" s="4" t="s">
        <v>10</v>
      </c>
      <c r="C38" s="4" t="s">
        <v>11</v>
      </c>
      <c r="D38" s="4" t="s">
        <v>12</v>
      </c>
      <c r="E38" s="4" t="s">
        <v>13</v>
      </c>
    </row>
    <row r="40" spans="1:5" ht="15" customHeight="1" x14ac:dyDescent="0.25">
      <c r="A40" s="1" t="s">
        <v>21</v>
      </c>
      <c r="B40" s="10">
        <v>54059511</v>
      </c>
      <c r="C40" s="10">
        <v>47538195</v>
      </c>
      <c r="D40" s="10">
        <v>74581339</v>
      </c>
      <c r="E40" s="10">
        <f>SUM(B40:D40)</f>
        <v>176179045</v>
      </c>
    </row>
    <row r="41" spans="1:5" ht="15" customHeight="1" x14ac:dyDescent="0.25">
      <c r="A41" s="1" t="s">
        <v>22</v>
      </c>
      <c r="B41" s="10">
        <v>4000000</v>
      </c>
      <c r="C41" s="10">
        <v>855000</v>
      </c>
      <c r="D41" s="10">
        <v>350000</v>
      </c>
      <c r="E41" s="10">
        <f>SUM(B41:D41)</f>
        <v>5205000</v>
      </c>
    </row>
    <row r="42" spans="1:5" ht="15" customHeight="1" x14ac:dyDescent="0.25">
      <c r="A42" s="1" t="s">
        <v>23</v>
      </c>
    </row>
    <row r="43" spans="1:5" ht="15" customHeight="1" x14ac:dyDescent="0.25">
      <c r="A43" s="1" t="s">
        <v>24</v>
      </c>
    </row>
    <row r="44" spans="1:5" ht="15" customHeight="1" x14ac:dyDescent="0.25">
      <c r="A44" s="1" t="s">
        <v>25</v>
      </c>
    </row>
    <row r="45" spans="1:5" ht="15" customHeight="1" thickBot="1" x14ac:dyDescent="0.3">
      <c r="A45" s="6" t="s">
        <v>15</v>
      </c>
      <c r="B45" s="11">
        <f>SUM(B40:B44)</f>
        <v>58059511</v>
      </c>
      <c r="C45" s="11">
        <f>SUM(C40:C44)</f>
        <v>48393195</v>
      </c>
      <c r="D45" s="11">
        <f>SUM(D40:D44)</f>
        <v>74931339</v>
      </c>
      <c r="E45" s="11">
        <f>SUM(E40:E44)</f>
        <v>181384045</v>
      </c>
    </row>
    <row r="46" spans="1:5" ht="15" customHeight="1" thickTop="1" x14ac:dyDescent="0.25">
      <c r="A46" s="1" t="s">
        <v>57</v>
      </c>
    </row>
    <row r="49" spans="1:5" ht="15" customHeight="1" x14ac:dyDescent="0.25">
      <c r="A49" s="40" t="s">
        <v>26</v>
      </c>
      <c r="B49" s="40"/>
      <c r="C49" s="40"/>
      <c r="D49" s="40"/>
      <c r="E49" s="40"/>
    </row>
    <row r="50" spans="1:5" ht="15" customHeight="1" x14ac:dyDescent="0.25">
      <c r="A50" s="40" t="s">
        <v>27</v>
      </c>
      <c r="B50" s="40"/>
      <c r="C50" s="40"/>
      <c r="D50" s="40"/>
      <c r="E50" s="40"/>
    </row>
    <row r="51" spans="1:5" ht="15" customHeight="1" x14ac:dyDescent="0.25">
      <c r="A51" s="40" t="s">
        <v>47</v>
      </c>
      <c r="B51" s="40"/>
      <c r="C51" s="40"/>
      <c r="D51" s="40"/>
      <c r="E51" s="40"/>
    </row>
    <row r="53" spans="1:5" ht="15" customHeight="1" thickBot="1" x14ac:dyDescent="0.3">
      <c r="A53" s="3" t="s">
        <v>20</v>
      </c>
      <c r="B53" s="4" t="s">
        <v>10</v>
      </c>
      <c r="C53" s="4" t="s">
        <v>11</v>
      </c>
      <c r="D53" s="4" t="s">
        <v>12</v>
      </c>
      <c r="E53" s="4" t="s">
        <v>13</v>
      </c>
    </row>
    <row r="55" spans="1:5" ht="15" customHeight="1" x14ac:dyDescent="0.25">
      <c r="A55" s="2" t="s">
        <v>44</v>
      </c>
      <c r="B55" s="10">
        <v>288600000</v>
      </c>
      <c r="C55" s="10">
        <f>B59</f>
        <v>230540489</v>
      </c>
      <c r="D55" s="10">
        <f>C59</f>
        <v>268796767.60000002</v>
      </c>
      <c r="E55" s="10">
        <f>B55</f>
        <v>288600000</v>
      </c>
    </row>
    <row r="56" spans="1:5" ht="15" customHeight="1" x14ac:dyDescent="0.25">
      <c r="A56" s="2" t="s">
        <v>28</v>
      </c>
      <c r="B56" s="10">
        <v>0</v>
      </c>
      <c r="C56" s="10">
        <v>86649473.599999994</v>
      </c>
      <c r="D56" s="10">
        <v>78132659.299999997</v>
      </c>
      <c r="E56" s="10">
        <f>SUM(B56:D56)</f>
        <v>164782132.89999998</v>
      </c>
    </row>
    <row r="57" spans="1:5" ht="15" customHeight="1" x14ac:dyDescent="0.25">
      <c r="A57" s="2" t="s">
        <v>29</v>
      </c>
      <c r="B57" s="10">
        <f>B56+B55</f>
        <v>288600000</v>
      </c>
      <c r="C57" s="10">
        <f>C56+C55</f>
        <v>317189962.60000002</v>
      </c>
      <c r="D57" s="10">
        <f>D56+D55</f>
        <v>346929426.90000004</v>
      </c>
      <c r="E57" s="10">
        <f>E56+E55</f>
        <v>453382132.89999998</v>
      </c>
    </row>
    <row r="58" spans="1:5" ht="15" customHeight="1" x14ac:dyDescent="0.25">
      <c r="A58" s="2" t="s">
        <v>30</v>
      </c>
      <c r="B58" s="10">
        <f>B45</f>
        <v>58059511</v>
      </c>
      <c r="C58" s="10">
        <f>C45</f>
        <v>48393195</v>
      </c>
      <c r="D58" s="10">
        <f>D45</f>
        <v>74931339</v>
      </c>
      <c r="E58" s="10">
        <f>SUM(B58:D58)</f>
        <v>181384045</v>
      </c>
    </row>
    <row r="59" spans="1:5" ht="15" customHeight="1" x14ac:dyDescent="0.25">
      <c r="A59" s="2" t="s">
        <v>31</v>
      </c>
      <c r="B59" s="10">
        <f>B57-B58</f>
        <v>230540489</v>
      </c>
      <c r="C59" s="10">
        <f>C57-C58</f>
        <v>268796767.60000002</v>
      </c>
      <c r="D59" s="10">
        <f>D57-D58</f>
        <v>271998087.90000004</v>
      </c>
      <c r="E59" s="10">
        <f>E57-E58</f>
        <v>271998087.89999998</v>
      </c>
    </row>
    <row r="60" spans="1:5" ht="15" customHeight="1" thickBot="1" x14ac:dyDescent="0.3">
      <c r="A60" s="7"/>
      <c r="B60" s="7"/>
      <c r="C60" s="7"/>
      <c r="D60" s="7"/>
      <c r="E60" s="7"/>
    </row>
    <row r="61" spans="1:5" ht="15" customHeight="1" thickTop="1" x14ac:dyDescent="0.25">
      <c r="A61" s="1" t="s">
        <v>57</v>
      </c>
    </row>
    <row r="62" spans="1:5" ht="15" customHeight="1" x14ac:dyDescent="0.25">
      <c r="A62" s="2"/>
    </row>
    <row r="64" spans="1:5" ht="15" customHeight="1" x14ac:dyDescent="0.25">
      <c r="A64" s="12" t="s">
        <v>36</v>
      </c>
    </row>
    <row r="65" spans="1:4" ht="15" customHeight="1" x14ac:dyDescent="0.25">
      <c r="A65" s="43" t="s">
        <v>66</v>
      </c>
      <c r="B65" s="43"/>
      <c r="C65" s="43"/>
      <c r="D65" s="43"/>
    </row>
    <row r="66" spans="1:4" ht="15" customHeight="1" x14ac:dyDescent="0.25">
      <c r="A66" s="43" t="s">
        <v>67</v>
      </c>
      <c r="B66" s="43"/>
      <c r="C66" s="43"/>
      <c r="D66" s="43"/>
    </row>
    <row r="67" spans="1:4" ht="15" customHeight="1" x14ac:dyDescent="0.25">
      <c r="A67" s="43" t="s">
        <v>37</v>
      </c>
      <c r="B67" s="43"/>
      <c r="C67" s="43"/>
      <c r="D67" s="43"/>
    </row>
    <row r="68" spans="1:4" ht="15" customHeight="1" x14ac:dyDescent="0.25">
      <c r="A68" s="43"/>
      <c r="B68" s="43"/>
      <c r="C68" s="43"/>
      <c r="D68" s="43"/>
    </row>
    <row r="69" spans="1:4" ht="15" customHeight="1" x14ac:dyDescent="0.25">
      <c r="A69" s="43"/>
      <c r="B69" s="43"/>
      <c r="C69" s="43"/>
      <c r="D69" s="43"/>
    </row>
    <row r="72" spans="1:4" ht="15" customHeight="1" x14ac:dyDescent="0.25">
      <c r="A72" s="12"/>
    </row>
    <row r="73" spans="1:4" ht="15" customHeight="1" x14ac:dyDescent="0.25">
      <c r="A73" s="12"/>
    </row>
  </sheetData>
  <mergeCells count="18">
    <mergeCell ref="A68:D68"/>
    <mergeCell ref="A69:D69"/>
    <mergeCell ref="A67:D67"/>
    <mergeCell ref="A24:E24"/>
    <mergeCell ref="A34:E34"/>
    <mergeCell ref="A35:E35"/>
    <mergeCell ref="A36:E36"/>
    <mergeCell ref="A49:E49"/>
    <mergeCell ref="A50:E50"/>
    <mergeCell ref="A51:E51"/>
    <mergeCell ref="A65:D65"/>
    <mergeCell ref="A66:D66"/>
    <mergeCell ref="A1:F1"/>
    <mergeCell ref="A22:E22"/>
    <mergeCell ref="A23:E23"/>
    <mergeCell ref="B2:C2"/>
    <mergeCell ref="A8:H8"/>
    <mergeCell ref="A9:H9"/>
  </mergeCells>
  <phoneticPr fontId="1" type="noConversion"/>
  <printOptions horizontalCentered="1" verticalCentered="1"/>
  <pageMargins left="0.70866141732283472" right="1.18" top="0.3" bottom="0.2" header="0.31496062992125984" footer="0.31496062992125984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workbookViewId="0">
      <selection sqref="A1:F1"/>
    </sheetView>
  </sheetViews>
  <sheetFormatPr baseColWidth="10" defaultColWidth="11.5703125" defaultRowHeight="15" customHeight="1" x14ac:dyDescent="0.25"/>
  <cols>
    <col min="1" max="1" width="51.140625" style="1" customWidth="1"/>
    <col min="2" max="4" width="13.5703125" style="2" bestFit="1" customWidth="1"/>
    <col min="5" max="5" width="13.7109375" style="2" bestFit="1" customWidth="1"/>
    <col min="6" max="7" width="17.85546875" style="2" bestFit="1" customWidth="1"/>
    <col min="8" max="8" width="16.85546875" style="2" customWidth="1"/>
    <col min="9" max="16384" width="11.5703125" style="2"/>
  </cols>
  <sheetData>
    <row r="1" spans="1:8" ht="15" customHeight="1" x14ac:dyDescent="0.25">
      <c r="A1" s="40" t="s">
        <v>0</v>
      </c>
      <c r="B1" s="40"/>
      <c r="C1" s="40"/>
      <c r="D1" s="40"/>
      <c r="E1" s="40"/>
      <c r="F1" s="40"/>
    </row>
    <row r="2" spans="1:8" s="19" customFormat="1" ht="15" customHeight="1" x14ac:dyDescent="0.25">
      <c r="A2" s="17" t="s">
        <v>3</v>
      </c>
      <c r="B2" s="42" t="s">
        <v>4</v>
      </c>
      <c r="C2" s="42"/>
      <c r="D2" s="18"/>
    </row>
    <row r="3" spans="1:8" s="19" customFormat="1" ht="15" customHeight="1" x14ac:dyDescent="0.25">
      <c r="A3" s="17" t="s">
        <v>5</v>
      </c>
      <c r="B3" s="20" t="s">
        <v>6</v>
      </c>
      <c r="C3" s="20"/>
      <c r="D3" s="20"/>
    </row>
    <row r="4" spans="1:8" s="19" customFormat="1" ht="15" customHeight="1" x14ac:dyDescent="0.25">
      <c r="A4" s="17" t="s">
        <v>7</v>
      </c>
      <c r="B4" s="20" t="s">
        <v>61</v>
      </c>
      <c r="C4" s="20"/>
      <c r="D4" s="20"/>
    </row>
    <row r="5" spans="1:8" s="19" customFormat="1" ht="15" customHeight="1" x14ac:dyDescent="0.25">
      <c r="A5" s="17" t="s">
        <v>45</v>
      </c>
      <c r="B5" s="22" t="s">
        <v>48</v>
      </c>
    </row>
    <row r="6" spans="1:8" s="19" customFormat="1" ht="15" customHeight="1" x14ac:dyDescent="0.25">
      <c r="A6" s="17"/>
      <c r="B6" s="21"/>
    </row>
    <row r="8" spans="1:8" ht="15" customHeight="1" x14ac:dyDescent="0.25">
      <c r="A8" s="40" t="s">
        <v>1</v>
      </c>
      <c r="B8" s="40"/>
      <c r="C8" s="40"/>
      <c r="D8" s="40"/>
      <c r="E8" s="40"/>
      <c r="F8" s="40"/>
      <c r="G8" s="40"/>
      <c r="H8" s="40"/>
    </row>
    <row r="9" spans="1:8" ht="15" customHeight="1" x14ac:dyDescent="0.25">
      <c r="A9" s="40" t="s">
        <v>2</v>
      </c>
      <c r="B9" s="40"/>
      <c r="C9" s="40"/>
      <c r="D9" s="40"/>
      <c r="E9" s="40"/>
      <c r="F9" s="40"/>
      <c r="G9" s="40"/>
      <c r="H9" s="40"/>
    </row>
    <row r="11" spans="1:8" ht="31.5" customHeight="1" thickBot="1" x14ac:dyDescent="0.3">
      <c r="A11" s="26" t="s">
        <v>8</v>
      </c>
      <c r="B11" s="26" t="s">
        <v>9</v>
      </c>
      <c r="C11" s="26" t="s">
        <v>32</v>
      </c>
      <c r="D11" s="26" t="s">
        <v>33</v>
      </c>
      <c r="E11" s="26" t="s">
        <v>34</v>
      </c>
      <c r="F11" s="26" t="s">
        <v>35</v>
      </c>
      <c r="G11" s="37"/>
      <c r="H11" s="33"/>
    </row>
    <row r="12" spans="1:8" ht="15" customHeight="1" x14ac:dyDescent="0.25">
      <c r="G12" s="34"/>
      <c r="H12" s="34"/>
    </row>
    <row r="13" spans="1:8" ht="15" customHeight="1" x14ac:dyDescent="0.25">
      <c r="A13" s="13" t="s">
        <v>14</v>
      </c>
      <c r="B13" s="2" t="s">
        <v>68</v>
      </c>
      <c r="C13" s="29">
        <v>137</v>
      </c>
      <c r="D13" s="29">
        <v>177</v>
      </c>
      <c r="E13" s="30">
        <v>171</v>
      </c>
      <c r="F13" s="9">
        <f>SUM(C13:E13)</f>
        <v>485</v>
      </c>
      <c r="G13" s="35"/>
      <c r="H13" s="36"/>
    </row>
    <row r="14" spans="1:8" ht="15" customHeight="1" x14ac:dyDescent="0.25">
      <c r="A14" s="13"/>
      <c r="B14" s="2" t="s">
        <v>71</v>
      </c>
      <c r="C14" s="29"/>
      <c r="D14" s="29"/>
      <c r="E14" s="30"/>
      <c r="F14" s="9"/>
      <c r="G14" s="35"/>
      <c r="H14" s="36"/>
    </row>
    <row r="15" spans="1:8" ht="15" customHeight="1" x14ac:dyDescent="0.25">
      <c r="G15" s="34"/>
      <c r="H15" s="34"/>
    </row>
    <row r="16" spans="1:8" ht="15" customHeight="1" thickBot="1" x14ac:dyDescent="0.3">
      <c r="A16" s="6"/>
      <c r="B16" s="7"/>
      <c r="C16" s="7"/>
      <c r="D16" s="7"/>
      <c r="E16" s="7"/>
      <c r="F16" s="7"/>
      <c r="G16" s="34"/>
      <c r="H16" s="34"/>
    </row>
    <row r="17" spans="1:6" ht="15" customHeight="1" thickTop="1" x14ac:dyDescent="0.25">
      <c r="A17" s="1" t="s">
        <v>62</v>
      </c>
    </row>
    <row r="18" spans="1:6" ht="15.75" customHeight="1" x14ac:dyDescent="0.25">
      <c r="A18" s="25" t="s">
        <v>69</v>
      </c>
    </row>
    <row r="19" spans="1:6" ht="15.75" customHeight="1" x14ac:dyDescent="0.25">
      <c r="A19" s="25" t="s">
        <v>70</v>
      </c>
    </row>
    <row r="20" spans="1:6" ht="15.75" customHeight="1" x14ac:dyDescent="0.25"/>
    <row r="22" spans="1:6" ht="15" customHeight="1" x14ac:dyDescent="0.25">
      <c r="A22" s="41" t="s">
        <v>16</v>
      </c>
      <c r="B22" s="41"/>
      <c r="C22" s="41"/>
      <c r="D22" s="41"/>
      <c r="E22" s="41"/>
      <c r="F22" s="41"/>
    </row>
    <row r="23" spans="1:6" ht="15" customHeight="1" x14ac:dyDescent="0.25">
      <c r="A23" s="40" t="s">
        <v>17</v>
      </c>
      <c r="B23" s="40"/>
      <c r="C23" s="40"/>
      <c r="D23" s="40"/>
      <c r="E23" s="40"/>
      <c r="F23" s="40"/>
    </row>
    <row r="24" spans="1:6" ht="15" customHeight="1" x14ac:dyDescent="0.25">
      <c r="A24" s="40" t="s">
        <v>47</v>
      </c>
      <c r="B24" s="40"/>
      <c r="C24" s="40"/>
      <c r="D24" s="40"/>
      <c r="E24" s="40"/>
      <c r="F24" s="40"/>
    </row>
    <row r="26" spans="1:6" ht="15" customHeight="1" thickBot="1" x14ac:dyDescent="0.3">
      <c r="A26" s="3" t="s">
        <v>8</v>
      </c>
      <c r="B26" s="3" t="s">
        <v>32</v>
      </c>
      <c r="C26" s="3" t="s">
        <v>33</v>
      </c>
      <c r="D26" s="3" t="s">
        <v>34</v>
      </c>
      <c r="E26" s="3" t="s">
        <v>35</v>
      </c>
      <c r="F26" s="3" t="s">
        <v>56</v>
      </c>
    </row>
    <row r="28" spans="1:6" ht="15" customHeight="1" x14ac:dyDescent="0.25">
      <c r="A28" s="13" t="s">
        <v>14</v>
      </c>
      <c r="B28" s="10">
        <v>51788942.5</v>
      </c>
      <c r="C28" s="10">
        <v>61700625</v>
      </c>
      <c r="D28" s="10">
        <v>66777787</v>
      </c>
      <c r="E28" s="10">
        <f>SUM(B28:D28)</f>
        <v>180267354.5</v>
      </c>
      <c r="F28" s="10">
        <f>AVERAGE(B28:E28)</f>
        <v>90133677.25</v>
      </c>
    </row>
    <row r="29" spans="1:6" ht="15" customHeight="1" x14ac:dyDescent="0.25">
      <c r="B29" s="10"/>
      <c r="C29" s="10"/>
      <c r="D29" s="10"/>
      <c r="E29" s="10"/>
      <c r="F29" s="10"/>
    </row>
    <row r="30" spans="1:6" ht="15" customHeight="1" thickBot="1" x14ac:dyDescent="0.3">
      <c r="A30" s="6"/>
      <c r="B30" s="11"/>
      <c r="C30" s="11"/>
      <c r="D30" s="11"/>
      <c r="E30" s="11"/>
      <c r="F30" s="11"/>
    </row>
    <row r="31" spans="1:6" ht="15" customHeight="1" thickTop="1" x14ac:dyDescent="0.25">
      <c r="A31" s="1" t="s">
        <v>58</v>
      </c>
    </row>
    <row r="34" spans="1:5" ht="15" customHeight="1" x14ac:dyDescent="0.25">
      <c r="A34" s="40" t="s">
        <v>18</v>
      </c>
      <c r="B34" s="40"/>
      <c r="C34" s="40"/>
      <c r="D34" s="40"/>
      <c r="E34" s="40"/>
    </row>
    <row r="35" spans="1:5" ht="15" customHeight="1" x14ac:dyDescent="0.25">
      <c r="A35" s="40" t="s">
        <v>19</v>
      </c>
      <c r="B35" s="40"/>
      <c r="C35" s="40"/>
      <c r="D35" s="40"/>
      <c r="E35" s="40"/>
    </row>
    <row r="36" spans="1:5" ht="15" customHeight="1" x14ac:dyDescent="0.25">
      <c r="A36" s="40" t="s">
        <v>47</v>
      </c>
      <c r="B36" s="40"/>
      <c r="C36" s="40"/>
      <c r="D36" s="40"/>
      <c r="E36" s="40"/>
    </row>
    <row r="38" spans="1:5" ht="15" customHeight="1" thickBot="1" x14ac:dyDescent="0.3">
      <c r="A38" s="3" t="s">
        <v>20</v>
      </c>
      <c r="B38" s="3" t="s">
        <v>32</v>
      </c>
      <c r="C38" s="3" t="s">
        <v>33</v>
      </c>
      <c r="D38" s="3" t="s">
        <v>34</v>
      </c>
      <c r="E38" s="3" t="s">
        <v>35</v>
      </c>
    </row>
    <row r="40" spans="1:5" ht="15" customHeight="1" x14ac:dyDescent="0.25">
      <c r="A40" s="1" t="s">
        <v>21</v>
      </c>
      <c r="B40" s="10">
        <v>51788942.5</v>
      </c>
      <c r="C40" s="10">
        <v>61700625</v>
      </c>
      <c r="D40" s="10">
        <v>66777787</v>
      </c>
      <c r="E40" s="10">
        <f>SUM(B40:D40)</f>
        <v>180267354.5</v>
      </c>
    </row>
    <row r="41" spans="1:5" ht="15" customHeight="1" x14ac:dyDescent="0.25">
      <c r="A41" s="1" t="s">
        <v>22</v>
      </c>
      <c r="B41" s="10">
        <v>0</v>
      </c>
      <c r="C41" s="10">
        <v>0</v>
      </c>
      <c r="D41" s="10">
        <v>0</v>
      </c>
      <c r="E41" s="10">
        <f>SUM(B41:D41)</f>
        <v>0</v>
      </c>
    </row>
    <row r="42" spans="1:5" ht="15" customHeight="1" x14ac:dyDescent="0.25">
      <c r="A42" s="1" t="s">
        <v>23</v>
      </c>
    </row>
    <row r="43" spans="1:5" ht="15" customHeight="1" x14ac:dyDescent="0.25">
      <c r="A43" s="1" t="s">
        <v>24</v>
      </c>
    </row>
    <row r="44" spans="1:5" ht="15" customHeight="1" x14ac:dyDescent="0.25">
      <c r="A44" s="1" t="s">
        <v>25</v>
      </c>
    </row>
    <row r="45" spans="1:5" ht="15" customHeight="1" thickBot="1" x14ac:dyDescent="0.3">
      <c r="A45" s="6" t="s">
        <v>15</v>
      </c>
      <c r="B45" s="11">
        <f>SUM(B40:B44)</f>
        <v>51788942.5</v>
      </c>
      <c r="C45" s="11">
        <f>SUM(C40:C44)</f>
        <v>61700625</v>
      </c>
      <c r="D45" s="11">
        <f>SUM(D40:D44)</f>
        <v>66777787</v>
      </c>
      <c r="E45" s="11">
        <f>SUM(E40:E44)</f>
        <v>180267354.5</v>
      </c>
    </row>
    <row r="46" spans="1:5" ht="15" customHeight="1" thickTop="1" x14ac:dyDescent="0.25">
      <c r="A46" s="1" t="s">
        <v>58</v>
      </c>
    </row>
    <row r="49" spans="1:7" ht="15" customHeight="1" x14ac:dyDescent="0.25">
      <c r="A49" s="40" t="s">
        <v>26</v>
      </c>
      <c r="B49" s="40"/>
      <c r="C49" s="40"/>
      <c r="D49" s="40"/>
      <c r="E49" s="40"/>
    </row>
    <row r="50" spans="1:7" ht="15" customHeight="1" x14ac:dyDescent="0.25">
      <c r="A50" s="40" t="s">
        <v>27</v>
      </c>
      <c r="B50" s="40"/>
      <c r="C50" s="40"/>
      <c r="D50" s="40"/>
      <c r="E50" s="40"/>
    </row>
    <row r="51" spans="1:7" ht="18" customHeight="1" x14ac:dyDescent="0.25">
      <c r="A51" s="40" t="s">
        <v>47</v>
      </c>
      <c r="B51" s="40"/>
      <c r="C51" s="40"/>
      <c r="D51" s="40"/>
      <c r="E51" s="40"/>
    </row>
    <row r="53" spans="1:7" ht="15" customHeight="1" thickBot="1" x14ac:dyDescent="0.3">
      <c r="A53" s="3" t="s">
        <v>20</v>
      </c>
      <c r="B53" s="3" t="s">
        <v>32</v>
      </c>
      <c r="C53" s="3" t="s">
        <v>33</v>
      </c>
      <c r="D53" s="3" t="s">
        <v>34</v>
      </c>
      <c r="E53" s="3" t="s">
        <v>35</v>
      </c>
    </row>
    <row r="55" spans="1:7" ht="15" customHeight="1" x14ac:dyDescent="0.25">
      <c r="A55" s="2" t="s">
        <v>44</v>
      </c>
      <c r="B55" s="10">
        <f>'1 Trimestre'!E59</f>
        <v>271998087.89999998</v>
      </c>
      <c r="C55" s="10">
        <f>B59</f>
        <v>301640156.09999996</v>
      </c>
      <c r="D55" s="10">
        <f>C59</f>
        <v>342909421.5</v>
      </c>
      <c r="E55" s="10">
        <f>B55</f>
        <v>271998087.89999998</v>
      </c>
    </row>
    <row r="56" spans="1:7" ht="15" customHeight="1" x14ac:dyDescent="0.25">
      <c r="A56" s="2" t="s">
        <v>28</v>
      </c>
      <c r="B56" s="10">
        <v>81431010.700000003</v>
      </c>
      <c r="C56" s="10">
        <v>102969890.40000001</v>
      </c>
      <c r="D56" s="10">
        <v>81267891.299999997</v>
      </c>
      <c r="E56" s="10">
        <f>SUM(B56:D56)</f>
        <v>265668792.40000004</v>
      </c>
    </row>
    <row r="57" spans="1:7" ht="15" customHeight="1" x14ac:dyDescent="0.25">
      <c r="A57" s="2" t="s">
        <v>29</v>
      </c>
      <c r="B57" s="10">
        <f>B56+B55</f>
        <v>353429098.59999996</v>
      </c>
      <c r="C57" s="10">
        <f>C56+C55</f>
        <v>404610046.5</v>
      </c>
      <c r="D57" s="10">
        <f>D56+D55</f>
        <v>424177312.80000001</v>
      </c>
      <c r="E57" s="10">
        <f>E56+E55</f>
        <v>537666880.29999995</v>
      </c>
      <c r="G57" s="2">
        <v>5</v>
      </c>
    </row>
    <row r="58" spans="1:7" ht="15" customHeight="1" x14ac:dyDescent="0.25">
      <c r="A58" s="2" t="s">
        <v>30</v>
      </c>
      <c r="B58" s="10">
        <f>B45</f>
        <v>51788942.5</v>
      </c>
      <c r="C58" s="10">
        <f>C45</f>
        <v>61700625</v>
      </c>
      <c r="D58" s="10">
        <f>D45</f>
        <v>66777787</v>
      </c>
      <c r="E58" s="10">
        <f>SUM(B58:D58)</f>
        <v>180267354.5</v>
      </c>
    </row>
    <row r="59" spans="1:7" ht="15" customHeight="1" x14ac:dyDescent="0.25">
      <c r="A59" s="2" t="s">
        <v>31</v>
      </c>
      <c r="B59" s="10">
        <f>B57-B58</f>
        <v>301640156.09999996</v>
      </c>
      <c r="C59" s="10">
        <f>C57-C58</f>
        <v>342909421.5</v>
      </c>
      <c r="D59" s="10">
        <f>D57-D58</f>
        <v>357399525.80000001</v>
      </c>
      <c r="E59" s="10">
        <f>E57-E58</f>
        <v>357399525.79999995</v>
      </c>
    </row>
    <row r="60" spans="1:7" ht="15" customHeight="1" thickBot="1" x14ac:dyDescent="0.3">
      <c r="A60" s="7"/>
      <c r="B60" s="7"/>
      <c r="C60" s="7"/>
      <c r="D60" s="7"/>
      <c r="E60" s="7"/>
    </row>
    <row r="61" spans="1:7" ht="15" customHeight="1" thickTop="1" x14ac:dyDescent="0.25">
      <c r="A61" s="1" t="s">
        <v>58</v>
      </c>
    </row>
    <row r="62" spans="1:7" ht="15" customHeight="1" x14ac:dyDescent="0.25">
      <c r="A62" s="2"/>
    </row>
    <row r="66" spans="1:4" ht="15" customHeight="1" x14ac:dyDescent="0.25">
      <c r="A66" s="12" t="s">
        <v>36</v>
      </c>
    </row>
    <row r="67" spans="1:4" ht="15" customHeight="1" x14ac:dyDescent="0.25">
      <c r="A67" s="43" t="s">
        <v>66</v>
      </c>
      <c r="B67" s="43"/>
      <c r="C67" s="43"/>
      <c r="D67" s="43"/>
    </row>
    <row r="68" spans="1:4" ht="15" customHeight="1" x14ac:dyDescent="0.25">
      <c r="A68" s="43" t="s">
        <v>67</v>
      </c>
      <c r="B68" s="43"/>
      <c r="C68" s="43"/>
      <c r="D68" s="43"/>
    </row>
    <row r="69" spans="1:4" ht="15" customHeight="1" x14ac:dyDescent="0.25">
      <c r="A69" s="43" t="s">
        <v>37</v>
      </c>
      <c r="B69" s="43"/>
      <c r="C69" s="43"/>
      <c r="D69" s="43"/>
    </row>
    <row r="72" spans="1:4" ht="15" customHeight="1" x14ac:dyDescent="0.25">
      <c r="A72" s="12"/>
    </row>
    <row r="73" spans="1:4" ht="15" customHeight="1" x14ac:dyDescent="0.25">
      <c r="A73" s="12"/>
    </row>
  </sheetData>
  <mergeCells count="16">
    <mergeCell ref="A67:D67"/>
    <mergeCell ref="A68:D68"/>
    <mergeCell ref="A69:D69"/>
    <mergeCell ref="B2:C2"/>
    <mergeCell ref="A34:E34"/>
    <mergeCell ref="A35:E35"/>
    <mergeCell ref="A36:E36"/>
    <mergeCell ref="A49:E49"/>
    <mergeCell ref="A50:E50"/>
    <mergeCell ref="A51:E51"/>
    <mergeCell ref="A24:F24"/>
    <mergeCell ref="A1:F1"/>
    <mergeCell ref="A8:H8"/>
    <mergeCell ref="A9:H9"/>
    <mergeCell ref="A22:F22"/>
    <mergeCell ref="A23:F23"/>
  </mergeCells>
  <phoneticPr fontId="1" type="noConversion"/>
  <printOptions horizontalCentered="1" verticalCentered="1"/>
  <pageMargins left="0.70866141732283472" right="1.18" top="0.3" bottom="0.2" header="0.31496062992125984" footer="0.31496062992125984"/>
  <pageSetup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workbookViewId="0">
      <selection sqref="A1:F1"/>
    </sheetView>
  </sheetViews>
  <sheetFormatPr baseColWidth="10" defaultColWidth="11.5703125" defaultRowHeight="15" customHeight="1" x14ac:dyDescent="0.25"/>
  <cols>
    <col min="1" max="1" width="51.140625" style="1" customWidth="1"/>
    <col min="2" max="4" width="13.5703125" style="2" bestFit="1" customWidth="1"/>
    <col min="5" max="5" width="13.7109375" style="2" bestFit="1" customWidth="1"/>
    <col min="6" max="7" width="17.85546875" style="2" bestFit="1" customWidth="1"/>
    <col min="8" max="8" width="17.5703125" style="2" customWidth="1"/>
    <col min="9" max="16384" width="11.5703125" style="2"/>
  </cols>
  <sheetData>
    <row r="1" spans="1:8" ht="15" customHeight="1" x14ac:dyDescent="0.25">
      <c r="A1" s="40" t="s">
        <v>0</v>
      </c>
      <c r="B1" s="40"/>
      <c r="C1" s="40"/>
      <c r="D1" s="40"/>
      <c r="E1" s="40"/>
      <c r="F1" s="40"/>
    </row>
    <row r="2" spans="1:8" s="19" customFormat="1" ht="15" customHeight="1" x14ac:dyDescent="0.25">
      <c r="A2" s="17" t="s">
        <v>3</v>
      </c>
      <c r="B2" s="42" t="s">
        <v>4</v>
      </c>
      <c r="C2" s="42"/>
      <c r="D2" s="18"/>
    </row>
    <row r="3" spans="1:8" s="19" customFormat="1" ht="15" customHeight="1" x14ac:dyDescent="0.25">
      <c r="A3" s="17" t="s">
        <v>5</v>
      </c>
      <c r="B3" s="20" t="s">
        <v>6</v>
      </c>
      <c r="C3" s="20"/>
      <c r="D3" s="20"/>
    </row>
    <row r="4" spans="1:8" s="19" customFormat="1" ht="15" customHeight="1" x14ac:dyDescent="0.25">
      <c r="A4" s="17" t="s">
        <v>7</v>
      </c>
      <c r="B4" s="20" t="s">
        <v>61</v>
      </c>
      <c r="C4" s="20"/>
      <c r="D4" s="20"/>
    </row>
    <row r="5" spans="1:8" s="19" customFormat="1" ht="15" customHeight="1" x14ac:dyDescent="0.25">
      <c r="A5" s="17" t="s">
        <v>45</v>
      </c>
      <c r="B5" s="22" t="s">
        <v>52</v>
      </c>
    </row>
    <row r="6" spans="1:8" s="19" customFormat="1" ht="15" customHeight="1" x14ac:dyDescent="0.25">
      <c r="A6" s="17"/>
      <c r="B6" s="21"/>
    </row>
    <row r="8" spans="1:8" ht="15" customHeight="1" x14ac:dyDescent="0.25">
      <c r="A8" s="40" t="s">
        <v>1</v>
      </c>
      <c r="B8" s="40"/>
      <c r="C8" s="40"/>
      <c r="D8" s="40"/>
      <c r="E8" s="40"/>
      <c r="F8" s="40"/>
    </row>
    <row r="9" spans="1:8" ht="15" customHeight="1" x14ac:dyDescent="0.25">
      <c r="A9" s="40" t="s">
        <v>2</v>
      </c>
      <c r="B9" s="40"/>
      <c r="C9" s="40"/>
      <c r="D9" s="40"/>
      <c r="E9" s="40"/>
      <c r="F9" s="40"/>
    </row>
    <row r="11" spans="1:8" ht="30" customHeight="1" thickBot="1" x14ac:dyDescent="0.3">
      <c r="A11" s="32" t="s">
        <v>8</v>
      </c>
      <c r="B11" s="32" t="s">
        <v>9</v>
      </c>
      <c r="C11" s="32" t="s">
        <v>49</v>
      </c>
      <c r="D11" s="32" t="s">
        <v>50</v>
      </c>
      <c r="E11" s="32" t="s">
        <v>51</v>
      </c>
      <c r="F11" s="32" t="s">
        <v>38</v>
      </c>
      <c r="G11" s="38"/>
      <c r="H11" s="33"/>
    </row>
    <row r="12" spans="1:8" ht="15" customHeight="1" x14ac:dyDescent="0.25">
      <c r="G12" s="34"/>
      <c r="H12" s="34"/>
    </row>
    <row r="13" spans="1:8" ht="15" customHeight="1" x14ac:dyDescent="0.25">
      <c r="A13" s="13" t="s">
        <v>14</v>
      </c>
      <c r="B13" s="2" t="s">
        <v>68</v>
      </c>
      <c r="C13" s="29">
        <v>184</v>
      </c>
      <c r="D13" s="29">
        <v>223</v>
      </c>
      <c r="E13" s="31">
        <v>214</v>
      </c>
      <c r="F13" s="9">
        <f>SUM(C13:E13)</f>
        <v>621</v>
      </c>
      <c r="G13" s="35"/>
      <c r="H13" s="36"/>
    </row>
    <row r="14" spans="1:8" ht="15" customHeight="1" x14ac:dyDescent="0.25">
      <c r="A14" s="13"/>
      <c r="B14" s="2" t="s">
        <v>71</v>
      </c>
      <c r="C14" s="29"/>
      <c r="D14" s="29"/>
      <c r="E14" s="31"/>
      <c r="F14" s="9"/>
      <c r="G14" s="35"/>
      <c r="H14" s="36"/>
    </row>
    <row r="15" spans="1:8" ht="15" customHeight="1" x14ac:dyDescent="0.25">
      <c r="G15" s="34"/>
      <c r="H15" s="34"/>
    </row>
    <row r="16" spans="1:8" ht="15" customHeight="1" thickBot="1" x14ac:dyDescent="0.3">
      <c r="A16" s="6"/>
      <c r="B16" s="7"/>
      <c r="C16" s="7"/>
      <c r="D16" s="7"/>
      <c r="E16" s="7"/>
      <c r="F16" s="7"/>
      <c r="G16" s="34"/>
      <c r="H16" s="34"/>
    </row>
    <row r="17" spans="1:6" ht="15" customHeight="1" thickTop="1" x14ac:dyDescent="0.25">
      <c r="A17" s="1" t="s">
        <v>62</v>
      </c>
    </row>
    <row r="18" spans="1:6" ht="15" customHeight="1" x14ac:dyDescent="0.25">
      <c r="A18" s="25" t="s">
        <v>69</v>
      </c>
    </row>
    <row r="19" spans="1:6" ht="15" customHeight="1" x14ac:dyDescent="0.25">
      <c r="A19" s="25" t="s">
        <v>70</v>
      </c>
    </row>
    <row r="22" spans="1:6" ht="15" customHeight="1" x14ac:dyDescent="0.25">
      <c r="A22" s="41" t="s">
        <v>16</v>
      </c>
      <c r="B22" s="41"/>
      <c r="C22" s="41"/>
      <c r="D22" s="41"/>
      <c r="E22" s="41"/>
      <c r="F22" s="41"/>
    </row>
    <row r="23" spans="1:6" ht="15" customHeight="1" x14ac:dyDescent="0.25">
      <c r="A23" s="40" t="s">
        <v>17</v>
      </c>
      <c r="B23" s="40"/>
      <c r="C23" s="40"/>
      <c r="D23" s="40"/>
      <c r="E23" s="40"/>
      <c r="F23" s="40"/>
    </row>
    <row r="24" spans="1:6" ht="15" customHeight="1" x14ac:dyDescent="0.25">
      <c r="A24" s="40" t="s">
        <v>47</v>
      </c>
      <c r="B24" s="40"/>
      <c r="C24" s="40"/>
      <c r="D24" s="40"/>
      <c r="E24" s="40"/>
      <c r="F24" s="40"/>
    </row>
    <row r="26" spans="1:6" ht="15" customHeight="1" thickBot="1" x14ac:dyDescent="0.3">
      <c r="A26" s="3" t="s">
        <v>8</v>
      </c>
      <c r="B26" s="3" t="s">
        <v>49</v>
      </c>
      <c r="C26" s="3" t="s">
        <v>50</v>
      </c>
      <c r="D26" s="3" t="s">
        <v>51</v>
      </c>
      <c r="E26" s="3" t="s">
        <v>38</v>
      </c>
      <c r="F26" s="3" t="s">
        <v>56</v>
      </c>
    </row>
    <row r="28" spans="1:6" ht="15" customHeight="1" x14ac:dyDescent="0.25">
      <c r="A28" s="13" t="s">
        <v>14</v>
      </c>
      <c r="B28" s="10">
        <v>24252627</v>
      </c>
      <c r="C28" s="10">
        <v>92121866</v>
      </c>
      <c r="D28" s="10">
        <v>114936978</v>
      </c>
      <c r="E28" s="10">
        <f>SUM(B28:D28)</f>
        <v>231311471</v>
      </c>
      <c r="F28" s="10">
        <f>AVERAGE(B28:D28)</f>
        <v>77103823.666666672</v>
      </c>
    </row>
    <row r="29" spans="1:6" ht="15" customHeight="1" x14ac:dyDescent="0.25">
      <c r="B29" s="10"/>
      <c r="C29" s="10"/>
      <c r="D29" s="10"/>
      <c r="E29" s="10"/>
      <c r="F29" s="10"/>
    </row>
    <row r="30" spans="1:6" ht="15" customHeight="1" thickBot="1" x14ac:dyDescent="0.3">
      <c r="A30" s="6"/>
      <c r="B30" s="11"/>
      <c r="C30" s="11"/>
      <c r="D30" s="11"/>
      <c r="E30" s="11"/>
      <c r="F30" s="11"/>
    </row>
    <row r="31" spans="1:6" ht="15" customHeight="1" thickTop="1" x14ac:dyDescent="0.25">
      <c r="A31" s="1" t="s">
        <v>59</v>
      </c>
    </row>
    <row r="34" spans="1:5" ht="15" customHeight="1" x14ac:dyDescent="0.25">
      <c r="A34" s="40" t="s">
        <v>18</v>
      </c>
      <c r="B34" s="40"/>
      <c r="C34" s="40"/>
      <c r="D34" s="40"/>
      <c r="E34" s="40"/>
    </row>
    <row r="35" spans="1:5" ht="15" customHeight="1" x14ac:dyDescent="0.25">
      <c r="A35" s="40" t="s">
        <v>19</v>
      </c>
      <c r="B35" s="40"/>
      <c r="C35" s="40"/>
      <c r="D35" s="40"/>
      <c r="E35" s="40"/>
    </row>
    <row r="36" spans="1:5" ht="15" customHeight="1" x14ac:dyDescent="0.25">
      <c r="A36" s="40" t="s">
        <v>47</v>
      </c>
      <c r="B36" s="40"/>
      <c r="C36" s="40"/>
      <c r="D36" s="40"/>
      <c r="E36" s="40"/>
    </row>
    <row r="38" spans="1:5" ht="15" customHeight="1" thickBot="1" x14ac:dyDescent="0.3">
      <c r="A38" s="3" t="s">
        <v>20</v>
      </c>
      <c r="B38" s="3" t="s">
        <v>49</v>
      </c>
      <c r="C38" s="3" t="s">
        <v>50</v>
      </c>
      <c r="D38" s="3" t="s">
        <v>51</v>
      </c>
      <c r="E38" s="3" t="s">
        <v>38</v>
      </c>
    </row>
    <row r="40" spans="1:5" ht="15" customHeight="1" x14ac:dyDescent="0.25">
      <c r="A40" s="1" t="s">
        <v>21</v>
      </c>
      <c r="B40" s="10">
        <v>24252627</v>
      </c>
      <c r="C40" s="10">
        <v>92121866</v>
      </c>
      <c r="D40" s="10">
        <v>114936978</v>
      </c>
      <c r="E40" s="10">
        <f>SUM(B40:D40)</f>
        <v>231311471</v>
      </c>
    </row>
    <row r="41" spans="1:5" ht="15" customHeight="1" x14ac:dyDescent="0.25">
      <c r="A41" s="1" t="s">
        <v>22</v>
      </c>
      <c r="B41" s="10">
        <v>0</v>
      </c>
      <c r="C41" s="10">
        <v>0</v>
      </c>
      <c r="D41" s="10">
        <v>6980000</v>
      </c>
      <c r="E41" s="10">
        <f>SUM(B41:D41)</f>
        <v>6980000</v>
      </c>
    </row>
    <row r="42" spans="1:5" ht="15" customHeight="1" x14ac:dyDescent="0.25">
      <c r="A42" s="1" t="s">
        <v>23</v>
      </c>
    </row>
    <row r="43" spans="1:5" ht="15" customHeight="1" x14ac:dyDescent="0.25">
      <c r="A43" s="1" t="s">
        <v>24</v>
      </c>
    </row>
    <row r="44" spans="1:5" ht="15" customHeight="1" x14ac:dyDescent="0.25">
      <c r="A44" s="1" t="s">
        <v>25</v>
      </c>
    </row>
    <row r="45" spans="1:5" ht="15" customHeight="1" thickBot="1" x14ac:dyDescent="0.3">
      <c r="A45" s="6" t="s">
        <v>15</v>
      </c>
      <c r="B45" s="11">
        <f>SUM(B40:B44)</f>
        <v>24252627</v>
      </c>
      <c r="C45" s="11">
        <f>SUM(C40:C44)</f>
        <v>92121866</v>
      </c>
      <c r="D45" s="11">
        <f>SUM(D40:D44)</f>
        <v>121916978</v>
      </c>
      <c r="E45" s="11">
        <f>SUM(E40:E44)</f>
        <v>238291471</v>
      </c>
    </row>
    <row r="46" spans="1:5" ht="15" customHeight="1" thickTop="1" x14ac:dyDescent="0.25">
      <c r="A46" s="1" t="s">
        <v>59</v>
      </c>
    </row>
    <row r="49" spans="1:5" ht="15" customHeight="1" x14ac:dyDescent="0.25">
      <c r="A49" s="40" t="s">
        <v>26</v>
      </c>
      <c r="B49" s="40"/>
      <c r="C49" s="40"/>
      <c r="D49" s="40"/>
      <c r="E49" s="40"/>
    </row>
    <row r="50" spans="1:5" ht="15" customHeight="1" x14ac:dyDescent="0.25">
      <c r="A50" s="40" t="s">
        <v>27</v>
      </c>
      <c r="B50" s="40"/>
      <c r="C50" s="40"/>
      <c r="D50" s="40"/>
      <c r="E50" s="40"/>
    </row>
    <row r="51" spans="1:5" ht="18" customHeight="1" x14ac:dyDescent="0.25">
      <c r="A51" s="40" t="s">
        <v>47</v>
      </c>
      <c r="B51" s="40"/>
      <c r="C51" s="40"/>
      <c r="D51" s="40"/>
      <c r="E51" s="40"/>
    </row>
    <row r="53" spans="1:5" ht="15" customHeight="1" thickBot="1" x14ac:dyDescent="0.3">
      <c r="A53" s="3" t="s">
        <v>20</v>
      </c>
      <c r="B53" s="3" t="s">
        <v>49</v>
      </c>
      <c r="C53" s="3" t="s">
        <v>50</v>
      </c>
      <c r="D53" s="3" t="s">
        <v>51</v>
      </c>
      <c r="E53" s="3" t="s">
        <v>38</v>
      </c>
    </row>
    <row r="55" spans="1:5" ht="15" customHeight="1" x14ac:dyDescent="0.25">
      <c r="A55" s="2" t="s">
        <v>44</v>
      </c>
      <c r="B55" s="10">
        <f>'II Trimestre '!E59</f>
        <v>357399525.79999995</v>
      </c>
      <c r="C55" s="10">
        <f>B59</f>
        <v>415195801.29999995</v>
      </c>
      <c r="D55" s="10">
        <f>C59</f>
        <v>406516627.09999996</v>
      </c>
      <c r="E55" s="10">
        <f>B55</f>
        <v>357399525.79999995</v>
      </c>
    </row>
    <row r="56" spans="1:5" ht="15" customHeight="1" x14ac:dyDescent="0.25">
      <c r="A56" s="2" t="s">
        <v>28</v>
      </c>
      <c r="B56" s="10">
        <v>82048902.5</v>
      </c>
      <c r="C56" s="10">
        <v>83442691.799999997</v>
      </c>
      <c r="D56" s="10">
        <v>82389000</v>
      </c>
      <c r="E56" s="10">
        <f>SUM(B56:D56)</f>
        <v>247880594.30000001</v>
      </c>
    </row>
    <row r="57" spans="1:5" ht="15" customHeight="1" x14ac:dyDescent="0.25">
      <c r="A57" s="2" t="s">
        <v>29</v>
      </c>
      <c r="B57" s="10">
        <f>B56+B55</f>
        <v>439448428.29999995</v>
      </c>
      <c r="C57" s="10">
        <f>C56+C55</f>
        <v>498638493.09999996</v>
      </c>
      <c r="D57" s="10">
        <f>D56+D55</f>
        <v>488905627.09999996</v>
      </c>
      <c r="E57" s="10">
        <f>E56+E55</f>
        <v>605280120.0999999</v>
      </c>
    </row>
    <row r="58" spans="1:5" ht="15" customHeight="1" x14ac:dyDescent="0.25">
      <c r="A58" s="2" t="s">
        <v>30</v>
      </c>
      <c r="B58" s="10">
        <f>B45</f>
        <v>24252627</v>
      </c>
      <c r="C58" s="10">
        <f>C45</f>
        <v>92121866</v>
      </c>
      <c r="D58" s="10">
        <f>D45</f>
        <v>121916978</v>
      </c>
      <c r="E58" s="10">
        <f>SUM(B58:D58)</f>
        <v>238291471</v>
      </c>
    </row>
    <row r="59" spans="1:5" ht="15" customHeight="1" x14ac:dyDescent="0.25">
      <c r="A59" s="2" t="s">
        <v>31</v>
      </c>
      <c r="B59" s="10">
        <f>B57-B58</f>
        <v>415195801.29999995</v>
      </c>
      <c r="C59" s="10">
        <f>C57-C58</f>
        <v>406516627.09999996</v>
      </c>
      <c r="D59" s="10">
        <f>D57-D58</f>
        <v>366988649.09999996</v>
      </c>
      <c r="E59" s="10">
        <f>E57-E58</f>
        <v>366988649.0999999</v>
      </c>
    </row>
    <row r="60" spans="1:5" ht="15" customHeight="1" thickBot="1" x14ac:dyDescent="0.3">
      <c r="A60" s="7"/>
      <c r="B60" s="7"/>
      <c r="C60" s="7"/>
      <c r="D60" s="7"/>
      <c r="E60" s="7"/>
    </row>
    <row r="61" spans="1:5" ht="15" customHeight="1" thickTop="1" x14ac:dyDescent="0.25">
      <c r="A61" s="1" t="s">
        <v>59</v>
      </c>
    </row>
    <row r="62" spans="1:5" ht="15" customHeight="1" x14ac:dyDescent="0.25">
      <c r="A62" s="2"/>
    </row>
    <row r="66" spans="1:4" ht="15" customHeight="1" x14ac:dyDescent="0.25">
      <c r="A66" s="12" t="s">
        <v>36</v>
      </c>
    </row>
    <row r="67" spans="1:4" ht="15" customHeight="1" x14ac:dyDescent="0.25">
      <c r="A67" s="43" t="s">
        <v>66</v>
      </c>
      <c r="B67" s="43"/>
      <c r="C67" s="43"/>
      <c r="D67" s="43"/>
    </row>
    <row r="68" spans="1:4" ht="15" customHeight="1" x14ac:dyDescent="0.25">
      <c r="A68" s="43" t="s">
        <v>67</v>
      </c>
      <c r="B68" s="43"/>
      <c r="C68" s="43"/>
      <c r="D68" s="43"/>
    </row>
    <row r="69" spans="1:4" ht="15" customHeight="1" x14ac:dyDescent="0.25">
      <c r="A69" s="43" t="s">
        <v>37</v>
      </c>
      <c r="B69" s="43"/>
      <c r="C69" s="43"/>
      <c r="D69" s="43"/>
    </row>
    <row r="72" spans="1:4" ht="15" customHeight="1" x14ac:dyDescent="0.25">
      <c r="A72" s="12"/>
    </row>
    <row r="73" spans="1:4" ht="15" customHeight="1" x14ac:dyDescent="0.25">
      <c r="A73" s="12"/>
    </row>
  </sheetData>
  <mergeCells count="16">
    <mergeCell ref="A67:D67"/>
    <mergeCell ref="A68:D68"/>
    <mergeCell ref="A69:D69"/>
    <mergeCell ref="B2:C2"/>
    <mergeCell ref="A34:E34"/>
    <mergeCell ref="A35:E35"/>
    <mergeCell ref="A36:E36"/>
    <mergeCell ref="A49:E49"/>
    <mergeCell ref="A50:E50"/>
    <mergeCell ref="A51:E51"/>
    <mergeCell ref="A24:F24"/>
    <mergeCell ref="A1:F1"/>
    <mergeCell ref="A8:F8"/>
    <mergeCell ref="A9:F9"/>
    <mergeCell ref="A22:F22"/>
    <mergeCell ref="A23:F23"/>
  </mergeCells>
  <phoneticPr fontId="1" type="noConversion"/>
  <printOptions horizontalCentered="1" verticalCentered="1"/>
  <pageMargins left="0.70866141732283472" right="1.18" top="0.3" bottom="0.2" header="0.31496062992125984" footer="0.31496062992125984"/>
  <pageSetup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workbookViewId="0">
      <selection sqref="A1:F1"/>
    </sheetView>
  </sheetViews>
  <sheetFormatPr baseColWidth="10" defaultColWidth="11.5703125" defaultRowHeight="15" customHeight="1" x14ac:dyDescent="0.25"/>
  <cols>
    <col min="1" max="1" width="51.140625" style="1" customWidth="1"/>
    <col min="2" max="4" width="13.5703125" style="2" bestFit="1" customWidth="1"/>
    <col min="5" max="5" width="13.7109375" style="2" bestFit="1" customWidth="1"/>
    <col min="6" max="6" width="17.85546875" style="2" bestFit="1" customWidth="1"/>
    <col min="7" max="7" width="18.5703125" style="2" bestFit="1" customWidth="1"/>
    <col min="8" max="8" width="16.85546875" style="2" customWidth="1"/>
    <col min="9" max="16384" width="11.5703125" style="2"/>
  </cols>
  <sheetData>
    <row r="1" spans="1:8" ht="15" customHeight="1" x14ac:dyDescent="0.25">
      <c r="A1" s="40" t="s">
        <v>0</v>
      </c>
      <c r="B1" s="40"/>
      <c r="C1" s="40"/>
      <c r="D1" s="40"/>
      <c r="E1" s="40"/>
      <c r="F1" s="40"/>
    </row>
    <row r="2" spans="1:8" s="19" customFormat="1" ht="15" customHeight="1" x14ac:dyDescent="0.25">
      <c r="A2" s="17" t="s">
        <v>3</v>
      </c>
      <c r="B2" s="42" t="s">
        <v>4</v>
      </c>
      <c r="C2" s="42"/>
      <c r="D2" s="18"/>
    </row>
    <row r="3" spans="1:8" s="19" customFormat="1" ht="15" customHeight="1" x14ac:dyDescent="0.25">
      <c r="A3" s="17" t="s">
        <v>5</v>
      </c>
      <c r="B3" s="20" t="s">
        <v>6</v>
      </c>
      <c r="C3" s="20"/>
      <c r="D3" s="20"/>
    </row>
    <row r="4" spans="1:8" s="19" customFormat="1" ht="15" customHeight="1" x14ac:dyDescent="0.25">
      <c r="A4" s="17" t="s">
        <v>7</v>
      </c>
      <c r="B4" s="20" t="s">
        <v>61</v>
      </c>
      <c r="C4" s="20"/>
      <c r="D4" s="20"/>
    </row>
    <row r="5" spans="1:8" s="19" customFormat="1" ht="15" customHeight="1" x14ac:dyDescent="0.25">
      <c r="A5" s="17" t="s">
        <v>45</v>
      </c>
      <c r="B5" s="22" t="s">
        <v>53</v>
      </c>
    </row>
    <row r="6" spans="1:8" s="19" customFormat="1" ht="15" customHeight="1" x14ac:dyDescent="0.25">
      <c r="A6" s="17"/>
      <c r="B6" s="21"/>
    </row>
    <row r="8" spans="1:8" ht="15" customHeight="1" x14ac:dyDescent="0.25">
      <c r="A8" s="40" t="s">
        <v>1</v>
      </c>
      <c r="B8" s="40"/>
      <c r="C8" s="40"/>
      <c r="D8" s="40"/>
      <c r="E8" s="40"/>
      <c r="F8" s="40"/>
    </row>
    <row r="9" spans="1:8" ht="15" customHeight="1" x14ac:dyDescent="0.25">
      <c r="A9" s="40" t="s">
        <v>2</v>
      </c>
      <c r="B9" s="40"/>
      <c r="C9" s="40"/>
      <c r="D9" s="40"/>
      <c r="E9" s="40"/>
      <c r="F9" s="40"/>
    </row>
    <row r="11" spans="1:8" ht="29.25" customHeight="1" thickBot="1" x14ac:dyDescent="0.3">
      <c r="A11" s="26" t="s">
        <v>8</v>
      </c>
      <c r="B11" s="26" t="s">
        <v>9</v>
      </c>
      <c r="C11" s="26" t="s">
        <v>63</v>
      </c>
      <c r="D11" s="26" t="s">
        <v>64</v>
      </c>
      <c r="E11" s="26" t="s">
        <v>65</v>
      </c>
      <c r="F11" s="26" t="s">
        <v>39</v>
      </c>
      <c r="G11" s="37"/>
      <c r="H11" s="33"/>
    </row>
    <row r="12" spans="1:8" ht="15" customHeight="1" x14ac:dyDescent="0.25">
      <c r="G12" s="34"/>
      <c r="H12" s="34"/>
    </row>
    <row r="13" spans="1:8" ht="15" customHeight="1" x14ac:dyDescent="0.25">
      <c r="A13" s="13" t="s">
        <v>14</v>
      </c>
      <c r="B13" s="2" t="s">
        <v>68</v>
      </c>
      <c r="C13" s="14">
        <v>215</v>
      </c>
      <c r="D13" s="14">
        <v>229</v>
      </c>
      <c r="E13" s="15">
        <v>181</v>
      </c>
      <c r="F13" s="5">
        <f>SUM(C13:E13)</f>
        <v>625</v>
      </c>
      <c r="G13" s="36"/>
      <c r="H13" s="36"/>
    </row>
    <row r="14" spans="1:8" ht="15" customHeight="1" x14ac:dyDescent="0.25">
      <c r="A14" s="13"/>
      <c r="B14" s="2" t="s">
        <v>71</v>
      </c>
      <c r="C14" s="14"/>
      <c r="D14" s="14"/>
      <c r="E14" s="15"/>
      <c r="F14" s="5"/>
      <c r="G14" s="36"/>
      <c r="H14" s="36"/>
    </row>
    <row r="15" spans="1:8" ht="15" customHeight="1" x14ac:dyDescent="0.25">
      <c r="G15" s="34"/>
      <c r="H15" s="34"/>
    </row>
    <row r="16" spans="1:8" ht="15" customHeight="1" thickBot="1" x14ac:dyDescent="0.3">
      <c r="A16" s="6" t="s">
        <v>15</v>
      </c>
      <c r="B16" s="7"/>
      <c r="C16" s="7"/>
      <c r="D16" s="7"/>
      <c r="E16" s="7"/>
      <c r="F16" s="7"/>
      <c r="G16" s="34"/>
      <c r="H16" s="34"/>
    </row>
    <row r="17" spans="1:6" ht="15" customHeight="1" thickTop="1" x14ac:dyDescent="0.25">
      <c r="A17" s="1" t="s">
        <v>62</v>
      </c>
    </row>
    <row r="18" spans="1:6" ht="15" customHeight="1" x14ac:dyDescent="0.25">
      <c r="A18" s="25" t="s">
        <v>69</v>
      </c>
    </row>
    <row r="19" spans="1:6" ht="15" customHeight="1" x14ac:dyDescent="0.25">
      <c r="A19" s="25" t="s">
        <v>70</v>
      </c>
    </row>
    <row r="22" spans="1:6" ht="15" customHeight="1" x14ac:dyDescent="0.25">
      <c r="A22" s="41" t="s">
        <v>16</v>
      </c>
      <c r="B22" s="41"/>
      <c r="C22" s="41"/>
      <c r="D22" s="41"/>
      <c r="E22" s="41"/>
      <c r="F22" s="41"/>
    </row>
    <row r="23" spans="1:6" ht="15" customHeight="1" x14ac:dyDescent="0.25">
      <c r="A23" s="40" t="s">
        <v>17</v>
      </c>
      <c r="B23" s="40"/>
      <c r="C23" s="40"/>
      <c r="D23" s="40"/>
      <c r="E23" s="40"/>
      <c r="F23" s="40"/>
    </row>
    <row r="24" spans="1:6" ht="15" customHeight="1" x14ac:dyDescent="0.25">
      <c r="A24" s="40" t="s">
        <v>47</v>
      </c>
      <c r="B24" s="40"/>
      <c r="C24" s="40"/>
      <c r="D24" s="40"/>
      <c r="E24" s="40"/>
      <c r="F24" s="40"/>
    </row>
    <row r="26" spans="1:6" ht="15" customHeight="1" thickBot="1" x14ac:dyDescent="0.3">
      <c r="A26" s="3" t="s">
        <v>8</v>
      </c>
      <c r="B26" s="3" t="s">
        <v>63</v>
      </c>
      <c r="C26" s="3" t="s">
        <v>64</v>
      </c>
      <c r="D26" s="3" t="s">
        <v>65</v>
      </c>
      <c r="E26" s="3" t="s">
        <v>39</v>
      </c>
      <c r="F26" s="3" t="s">
        <v>56</v>
      </c>
    </row>
    <row r="28" spans="1:6" ht="15" customHeight="1" x14ac:dyDescent="0.25">
      <c r="A28" s="13" t="s">
        <v>14</v>
      </c>
      <c r="B28" s="10">
        <v>89690974</v>
      </c>
      <c r="C28" s="10">
        <v>108740064</v>
      </c>
      <c r="D28" s="10">
        <v>106136745</v>
      </c>
      <c r="E28" s="10">
        <f>SUM(B28:D28)</f>
        <v>304567783</v>
      </c>
      <c r="F28" s="10">
        <f>AVERAGE(B28:D28)</f>
        <v>101522594.33333333</v>
      </c>
    </row>
    <row r="29" spans="1:6" ht="15" customHeight="1" x14ac:dyDescent="0.25">
      <c r="B29" s="10"/>
      <c r="C29" s="10"/>
      <c r="D29" s="10"/>
      <c r="E29" s="10"/>
      <c r="F29" s="10"/>
    </row>
    <row r="30" spans="1:6" ht="15" customHeight="1" thickBot="1" x14ac:dyDescent="0.3">
      <c r="A30" s="6"/>
      <c r="B30" s="11"/>
      <c r="C30" s="11"/>
      <c r="D30" s="11"/>
      <c r="E30" s="11"/>
      <c r="F30" s="11"/>
    </row>
    <row r="31" spans="1:6" ht="15" customHeight="1" thickTop="1" x14ac:dyDescent="0.25">
      <c r="A31" s="1" t="s">
        <v>60</v>
      </c>
    </row>
    <row r="34" spans="1:5" ht="15" customHeight="1" x14ac:dyDescent="0.25">
      <c r="A34" s="40" t="s">
        <v>18</v>
      </c>
      <c r="B34" s="40"/>
      <c r="C34" s="40"/>
      <c r="D34" s="40"/>
      <c r="E34" s="40"/>
    </row>
    <row r="35" spans="1:5" ht="15" customHeight="1" x14ac:dyDescent="0.25">
      <c r="A35" s="40" t="s">
        <v>19</v>
      </c>
      <c r="B35" s="40"/>
      <c r="C35" s="40"/>
      <c r="D35" s="40"/>
      <c r="E35" s="40"/>
    </row>
    <row r="36" spans="1:5" ht="15" customHeight="1" x14ac:dyDescent="0.25">
      <c r="A36" s="40" t="s">
        <v>47</v>
      </c>
      <c r="B36" s="40"/>
      <c r="C36" s="40"/>
      <c r="D36" s="40"/>
      <c r="E36" s="40"/>
    </row>
    <row r="38" spans="1:5" ht="15" customHeight="1" thickBot="1" x14ac:dyDescent="0.3">
      <c r="A38" s="3" t="s">
        <v>20</v>
      </c>
      <c r="B38" s="3" t="s">
        <v>63</v>
      </c>
      <c r="C38" s="3" t="s">
        <v>64</v>
      </c>
      <c r="D38" s="3" t="s">
        <v>65</v>
      </c>
      <c r="E38" s="3" t="s">
        <v>39</v>
      </c>
    </row>
    <row r="40" spans="1:5" ht="15" customHeight="1" x14ac:dyDescent="0.25">
      <c r="A40" s="1" t="s">
        <v>21</v>
      </c>
      <c r="B40" s="10">
        <v>89690974</v>
      </c>
      <c r="C40" s="10">
        <v>108740064</v>
      </c>
      <c r="D40" s="10">
        <v>106136745</v>
      </c>
      <c r="E40" s="10">
        <f>SUM(B40:D40)</f>
        <v>304567783</v>
      </c>
    </row>
    <row r="41" spans="1:5" ht="15" customHeight="1" x14ac:dyDescent="0.25">
      <c r="A41" s="1" t="s">
        <v>22</v>
      </c>
      <c r="B41" s="10">
        <v>0</v>
      </c>
      <c r="C41" s="10">
        <v>0</v>
      </c>
      <c r="D41" s="10">
        <v>137487450</v>
      </c>
      <c r="E41" s="10">
        <f>SUM(B41:D41)</f>
        <v>137487450</v>
      </c>
    </row>
    <row r="42" spans="1:5" ht="15" customHeight="1" x14ac:dyDescent="0.25">
      <c r="A42" s="1" t="s">
        <v>23</v>
      </c>
    </row>
    <row r="43" spans="1:5" ht="15" customHeight="1" x14ac:dyDescent="0.25">
      <c r="A43" s="1" t="s">
        <v>24</v>
      </c>
    </row>
    <row r="44" spans="1:5" ht="15" customHeight="1" x14ac:dyDescent="0.25">
      <c r="A44" s="1" t="s">
        <v>25</v>
      </c>
    </row>
    <row r="45" spans="1:5" ht="15" customHeight="1" thickBot="1" x14ac:dyDescent="0.3">
      <c r="A45" s="6"/>
      <c r="B45" s="11">
        <f>SUM(B40:B44)</f>
        <v>89690974</v>
      </c>
      <c r="C45" s="11">
        <f>SUM(C40:C44)</f>
        <v>108740064</v>
      </c>
      <c r="D45" s="11">
        <f>SUM(D40:D44)</f>
        <v>243624195</v>
      </c>
      <c r="E45" s="11">
        <f>SUM(E40:E44)</f>
        <v>442055233</v>
      </c>
    </row>
    <row r="46" spans="1:5" ht="15" customHeight="1" thickTop="1" x14ac:dyDescent="0.25">
      <c r="A46" s="1" t="s">
        <v>60</v>
      </c>
    </row>
    <row r="49" spans="1:5" ht="15" customHeight="1" x14ac:dyDescent="0.25">
      <c r="A49" s="40" t="s">
        <v>26</v>
      </c>
      <c r="B49" s="40"/>
      <c r="C49" s="40"/>
      <c r="D49" s="40"/>
      <c r="E49" s="40"/>
    </row>
    <row r="50" spans="1:5" ht="15" customHeight="1" x14ac:dyDescent="0.25">
      <c r="A50" s="40" t="s">
        <v>27</v>
      </c>
      <c r="B50" s="40"/>
      <c r="C50" s="40"/>
      <c r="D50" s="40"/>
      <c r="E50" s="40"/>
    </row>
    <row r="51" spans="1:5" ht="18" customHeight="1" x14ac:dyDescent="0.25">
      <c r="A51" s="40" t="s">
        <v>47</v>
      </c>
      <c r="B51" s="40"/>
      <c r="C51" s="40"/>
      <c r="D51" s="40"/>
      <c r="E51" s="40"/>
    </row>
    <row r="53" spans="1:5" ht="15" customHeight="1" thickBot="1" x14ac:dyDescent="0.3">
      <c r="A53" s="3" t="s">
        <v>20</v>
      </c>
      <c r="B53" s="3" t="s">
        <v>63</v>
      </c>
      <c r="C53" s="3" t="s">
        <v>64</v>
      </c>
      <c r="D53" s="3" t="s">
        <v>65</v>
      </c>
      <c r="E53" s="3" t="s">
        <v>39</v>
      </c>
    </row>
    <row r="55" spans="1:5" ht="15" customHeight="1" x14ac:dyDescent="0.25">
      <c r="A55" s="2" t="s">
        <v>44</v>
      </c>
      <c r="B55" s="10">
        <f>'III Trimestre '!E59</f>
        <v>366988649.0999999</v>
      </c>
      <c r="C55" s="10">
        <f>B59</f>
        <v>365489886.49999988</v>
      </c>
      <c r="D55" s="10">
        <f>C59</f>
        <v>339347213.29999989</v>
      </c>
      <c r="E55" s="10">
        <f>B55</f>
        <v>366988649.0999999</v>
      </c>
    </row>
    <row r="56" spans="1:5" ht="15" customHeight="1" x14ac:dyDescent="0.25">
      <c r="A56" s="2" t="s">
        <v>28</v>
      </c>
      <c r="B56" s="10">
        <v>88192211.400000006</v>
      </c>
      <c r="C56" s="10">
        <v>82597390.799999997</v>
      </c>
      <c r="D56" s="10">
        <v>118966819.59999999</v>
      </c>
      <c r="E56" s="10">
        <f>SUM(B56:D56)</f>
        <v>289756421.79999995</v>
      </c>
    </row>
    <row r="57" spans="1:5" ht="15" customHeight="1" x14ac:dyDescent="0.25">
      <c r="A57" s="2" t="s">
        <v>29</v>
      </c>
      <c r="B57" s="10">
        <f>B56+B55</f>
        <v>455180860.49999988</v>
      </c>
      <c r="C57" s="10">
        <f>C56+C55</f>
        <v>448087277.29999989</v>
      </c>
      <c r="D57" s="10">
        <f>D56+D55</f>
        <v>458314032.89999986</v>
      </c>
      <c r="E57" s="10">
        <f>E56+E55</f>
        <v>656745070.89999986</v>
      </c>
    </row>
    <row r="58" spans="1:5" ht="15" customHeight="1" x14ac:dyDescent="0.25">
      <c r="A58" s="2" t="s">
        <v>30</v>
      </c>
      <c r="B58" s="10">
        <f>B45</f>
        <v>89690974</v>
      </c>
      <c r="C58" s="10">
        <f>C45</f>
        <v>108740064</v>
      </c>
      <c r="D58" s="10">
        <f>D45</f>
        <v>243624195</v>
      </c>
      <c r="E58" s="10">
        <f>SUM(B58:D58)</f>
        <v>442055233</v>
      </c>
    </row>
    <row r="59" spans="1:5" ht="15" customHeight="1" x14ac:dyDescent="0.25">
      <c r="A59" s="2" t="s">
        <v>31</v>
      </c>
      <c r="B59" s="10">
        <f>B57-B58</f>
        <v>365489886.49999988</v>
      </c>
      <c r="C59" s="10">
        <f>C57-C58</f>
        <v>339347213.29999989</v>
      </c>
      <c r="D59" s="10">
        <f>D57-D58</f>
        <v>214689837.89999986</v>
      </c>
      <c r="E59" s="10">
        <f>E57-E58</f>
        <v>214689837.89999986</v>
      </c>
    </row>
    <row r="60" spans="1:5" ht="15" customHeight="1" thickBot="1" x14ac:dyDescent="0.3">
      <c r="A60" s="7"/>
      <c r="B60" s="7"/>
      <c r="C60" s="7"/>
      <c r="D60" s="7"/>
      <c r="E60" s="7"/>
    </row>
    <row r="61" spans="1:5" ht="15" customHeight="1" thickTop="1" x14ac:dyDescent="0.25">
      <c r="A61" s="1" t="s">
        <v>60</v>
      </c>
    </row>
    <row r="62" spans="1:5" ht="15" customHeight="1" x14ac:dyDescent="0.25">
      <c r="A62" s="2"/>
    </row>
    <row r="66" spans="1:4" ht="15" customHeight="1" x14ac:dyDescent="0.25">
      <c r="A66" s="12" t="s">
        <v>36</v>
      </c>
    </row>
    <row r="67" spans="1:4" ht="15" customHeight="1" x14ac:dyDescent="0.25">
      <c r="A67" s="43" t="s">
        <v>66</v>
      </c>
      <c r="B67" s="43"/>
      <c r="C67" s="43"/>
      <c r="D67" s="43"/>
    </row>
    <row r="68" spans="1:4" ht="15" customHeight="1" x14ac:dyDescent="0.25">
      <c r="A68" s="43" t="s">
        <v>67</v>
      </c>
      <c r="B68" s="43"/>
      <c r="C68" s="43"/>
      <c r="D68" s="43"/>
    </row>
    <row r="69" spans="1:4" ht="15" customHeight="1" x14ac:dyDescent="0.25">
      <c r="A69" s="43" t="s">
        <v>37</v>
      </c>
      <c r="B69" s="43"/>
      <c r="C69" s="43"/>
      <c r="D69" s="43"/>
    </row>
    <row r="72" spans="1:4" ht="15" customHeight="1" x14ac:dyDescent="0.25">
      <c r="A72" s="12"/>
    </row>
    <row r="73" spans="1:4" ht="15" customHeight="1" x14ac:dyDescent="0.25">
      <c r="A73" s="12"/>
    </row>
  </sheetData>
  <mergeCells count="16">
    <mergeCell ref="A67:D67"/>
    <mergeCell ref="A68:D68"/>
    <mergeCell ref="A69:D69"/>
    <mergeCell ref="B2:C2"/>
    <mergeCell ref="A34:E34"/>
    <mergeCell ref="A35:E35"/>
    <mergeCell ref="A36:E36"/>
    <mergeCell ref="A49:E49"/>
    <mergeCell ref="A50:E50"/>
    <mergeCell ref="A51:E51"/>
    <mergeCell ref="A24:F24"/>
    <mergeCell ref="A1:F1"/>
    <mergeCell ref="A8:F8"/>
    <mergeCell ref="A9:F9"/>
    <mergeCell ref="A22:F22"/>
    <mergeCell ref="A23:F23"/>
  </mergeCells>
  <phoneticPr fontId="1" type="noConversion"/>
  <printOptions horizontalCentered="1" verticalCentered="1"/>
  <pageMargins left="0.70866141732283472" right="1.18" top="0.3" bottom="0.2" header="0.31496062992125984" footer="0.31496062992125984"/>
  <pageSetup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workbookViewId="0">
      <selection sqref="A1:E1"/>
    </sheetView>
  </sheetViews>
  <sheetFormatPr baseColWidth="10" defaultColWidth="11.5703125" defaultRowHeight="15" x14ac:dyDescent="0.25"/>
  <cols>
    <col min="1" max="1" width="51.140625" style="1" customWidth="1"/>
    <col min="2" max="4" width="13.5703125" style="2" bestFit="1" customWidth="1"/>
    <col min="5" max="5" width="17.85546875" style="2" bestFit="1" customWidth="1"/>
    <col min="6" max="6" width="18.5703125" style="2" bestFit="1" customWidth="1"/>
    <col min="7" max="7" width="16.85546875" style="2" customWidth="1"/>
    <col min="8" max="16384" width="11.5703125" style="2"/>
  </cols>
  <sheetData>
    <row r="1" spans="1:7" ht="15" customHeight="1" x14ac:dyDescent="0.25">
      <c r="A1" s="40" t="s">
        <v>0</v>
      </c>
      <c r="B1" s="40"/>
      <c r="C1" s="40"/>
      <c r="D1" s="40"/>
      <c r="E1" s="40"/>
    </row>
    <row r="2" spans="1:7" s="19" customFormat="1" ht="15" customHeight="1" x14ac:dyDescent="0.25">
      <c r="A2" s="17" t="s">
        <v>3</v>
      </c>
      <c r="B2" s="42" t="s">
        <v>4</v>
      </c>
      <c r="C2" s="42"/>
      <c r="D2" s="18"/>
    </row>
    <row r="3" spans="1:7" s="19" customFormat="1" ht="15" customHeight="1" x14ac:dyDescent="0.25">
      <c r="A3" s="17" t="s">
        <v>5</v>
      </c>
      <c r="B3" s="20" t="s">
        <v>6</v>
      </c>
      <c r="C3" s="20"/>
      <c r="D3" s="20"/>
    </row>
    <row r="4" spans="1:7" s="19" customFormat="1" ht="15" customHeight="1" x14ac:dyDescent="0.25">
      <c r="A4" s="17" t="s">
        <v>7</v>
      </c>
      <c r="B4" s="20" t="s">
        <v>61</v>
      </c>
      <c r="C4" s="20"/>
      <c r="D4" s="20"/>
    </row>
    <row r="5" spans="1:7" s="19" customFormat="1" ht="15" customHeight="1" x14ac:dyDescent="0.25">
      <c r="A5" s="17" t="s">
        <v>45</v>
      </c>
      <c r="B5" s="22" t="s">
        <v>54</v>
      </c>
    </row>
    <row r="6" spans="1:7" s="19" customFormat="1" ht="15" customHeight="1" x14ac:dyDescent="0.25">
      <c r="A6" s="17"/>
      <c r="B6" s="21"/>
    </row>
    <row r="7" spans="1:7" ht="15" customHeight="1" x14ac:dyDescent="0.25"/>
    <row r="8" spans="1:7" ht="15" customHeight="1" x14ac:dyDescent="0.25">
      <c r="A8" s="40" t="s">
        <v>1</v>
      </c>
      <c r="B8" s="40"/>
      <c r="C8" s="40"/>
      <c r="D8" s="40"/>
      <c r="E8" s="40"/>
    </row>
    <row r="9" spans="1:7" ht="15" customHeight="1" x14ac:dyDescent="0.25">
      <c r="A9" s="40" t="s">
        <v>2</v>
      </c>
      <c r="B9" s="40"/>
      <c r="C9" s="40"/>
      <c r="D9" s="40"/>
      <c r="E9" s="40"/>
    </row>
    <row r="10" spans="1:7" ht="15" customHeight="1" x14ac:dyDescent="0.25"/>
    <row r="11" spans="1:7" ht="29.25" customHeight="1" thickBot="1" x14ac:dyDescent="0.3">
      <c r="A11" s="26" t="s">
        <v>8</v>
      </c>
      <c r="B11" s="26" t="s">
        <v>9</v>
      </c>
      <c r="C11" s="26" t="s">
        <v>13</v>
      </c>
      <c r="D11" s="26" t="s">
        <v>35</v>
      </c>
      <c r="E11" s="26" t="s">
        <v>40</v>
      </c>
      <c r="F11" s="37"/>
      <c r="G11" s="33"/>
    </row>
    <row r="12" spans="1:7" ht="15" customHeight="1" x14ac:dyDescent="0.25">
      <c r="F12" s="34"/>
      <c r="G12" s="34"/>
    </row>
    <row r="13" spans="1:7" ht="15" customHeight="1" x14ac:dyDescent="0.25">
      <c r="A13" s="13" t="s">
        <v>14</v>
      </c>
      <c r="B13" s="2" t="s">
        <v>68</v>
      </c>
      <c r="C13" s="29">
        <f>'1 Trimestre'!F13</f>
        <v>438</v>
      </c>
      <c r="D13" s="31">
        <f>'II Trimestre '!F13</f>
        <v>485</v>
      </c>
      <c r="E13" s="28">
        <f>SUM(C13:D13)</f>
        <v>923</v>
      </c>
      <c r="F13" s="35"/>
      <c r="G13" s="36"/>
    </row>
    <row r="14" spans="1:7" ht="15" customHeight="1" x14ac:dyDescent="0.25">
      <c r="A14" s="13"/>
      <c r="B14" s="2" t="s">
        <v>71</v>
      </c>
      <c r="C14" s="29"/>
      <c r="D14" s="31"/>
      <c r="E14" s="28"/>
      <c r="F14" s="35"/>
      <c r="G14" s="36"/>
    </row>
    <row r="15" spans="1:7" ht="15" customHeight="1" x14ac:dyDescent="0.25">
      <c r="F15" s="34"/>
      <c r="G15" s="34"/>
    </row>
    <row r="16" spans="1:7" ht="15" customHeight="1" thickBot="1" x14ac:dyDescent="0.3">
      <c r="A16" s="6"/>
      <c r="B16" s="7"/>
      <c r="C16" s="7"/>
      <c r="D16" s="7"/>
      <c r="E16" s="7"/>
      <c r="F16" s="34"/>
      <c r="G16" s="34"/>
    </row>
    <row r="17" spans="1:5" ht="15" customHeight="1" thickTop="1" x14ac:dyDescent="0.25">
      <c r="A17" s="1" t="s">
        <v>62</v>
      </c>
    </row>
    <row r="18" spans="1:5" ht="15" customHeight="1" x14ac:dyDescent="0.25">
      <c r="A18" s="25" t="s">
        <v>69</v>
      </c>
    </row>
    <row r="19" spans="1:5" ht="15" customHeight="1" x14ac:dyDescent="0.25">
      <c r="A19" s="25" t="s">
        <v>70</v>
      </c>
    </row>
    <row r="20" spans="1:5" ht="15" customHeight="1" x14ac:dyDescent="0.25"/>
    <row r="21" spans="1:5" ht="15" customHeight="1" x14ac:dyDescent="0.25"/>
    <row r="22" spans="1:5" ht="15" customHeight="1" x14ac:dyDescent="0.25">
      <c r="A22" s="41" t="s">
        <v>16</v>
      </c>
      <c r="B22" s="41"/>
      <c r="C22" s="41"/>
      <c r="D22" s="41"/>
      <c r="E22" s="41"/>
    </row>
    <row r="23" spans="1:5" ht="15" customHeight="1" x14ac:dyDescent="0.25">
      <c r="A23" s="12" t="s">
        <v>17</v>
      </c>
      <c r="B23" s="19"/>
      <c r="C23" s="19"/>
      <c r="D23" s="19"/>
      <c r="E23" s="19"/>
    </row>
    <row r="24" spans="1:5" ht="15" customHeight="1" x14ac:dyDescent="0.25">
      <c r="A24" s="40" t="s">
        <v>47</v>
      </c>
      <c r="B24" s="40"/>
      <c r="C24" s="40"/>
      <c r="D24" s="40"/>
      <c r="E24" s="40"/>
    </row>
    <row r="25" spans="1:5" ht="15" customHeight="1" x14ac:dyDescent="0.25"/>
    <row r="26" spans="1:5" ht="15" customHeight="1" thickBot="1" x14ac:dyDescent="0.3">
      <c r="A26" s="3" t="s">
        <v>8</v>
      </c>
      <c r="B26" s="3" t="s">
        <v>13</v>
      </c>
      <c r="C26" s="3" t="s">
        <v>35</v>
      </c>
      <c r="D26" s="3" t="s">
        <v>40</v>
      </c>
      <c r="E26" s="3" t="s">
        <v>56</v>
      </c>
    </row>
    <row r="27" spans="1:5" ht="15" customHeight="1" x14ac:dyDescent="0.25"/>
    <row r="28" spans="1:5" ht="15" customHeight="1" x14ac:dyDescent="0.25">
      <c r="A28" s="13" t="s">
        <v>14</v>
      </c>
      <c r="B28" s="10">
        <f>'1 Trimestre'!E28</f>
        <v>176179045</v>
      </c>
      <c r="C28" s="10">
        <f>'II Trimestre '!E28</f>
        <v>180267354.5</v>
      </c>
      <c r="D28" s="10">
        <f>SUM(B28:C28)</f>
        <v>356446399.5</v>
      </c>
      <c r="E28" s="10">
        <f>D28/6</f>
        <v>59407733.25</v>
      </c>
    </row>
    <row r="29" spans="1:5" ht="15" customHeight="1" x14ac:dyDescent="0.25">
      <c r="B29" s="10"/>
      <c r="C29" s="10"/>
      <c r="D29" s="10"/>
      <c r="E29" s="10"/>
    </row>
    <row r="30" spans="1:5" ht="15" customHeight="1" thickBot="1" x14ac:dyDescent="0.3">
      <c r="A30" s="6"/>
      <c r="B30" s="11"/>
      <c r="C30" s="11"/>
      <c r="D30" s="11"/>
      <c r="E30" s="11"/>
    </row>
    <row r="31" spans="1:5" ht="15" customHeight="1" thickTop="1" x14ac:dyDescent="0.25">
      <c r="A31" s="1" t="s">
        <v>58</v>
      </c>
    </row>
    <row r="32" spans="1:5" ht="15" customHeight="1" x14ac:dyDescent="0.25"/>
    <row r="33" spans="1:5" ht="15" customHeight="1" x14ac:dyDescent="0.25"/>
    <row r="34" spans="1:5" ht="15" customHeight="1" x14ac:dyDescent="0.25">
      <c r="A34" s="40" t="s">
        <v>18</v>
      </c>
      <c r="B34" s="40"/>
      <c r="C34" s="40"/>
      <c r="D34" s="40"/>
    </row>
    <row r="35" spans="1:5" ht="15" customHeight="1" x14ac:dyDescent="0.25">
      <c r="A35" s="23" t="s">
        <v>19</v>
      </c>
    </row>
    <row r="36" spans="1:5" ht="15" customHeight="1" x14ac:dyDescent="0.25">
      <c r="A36" s="40" t="s">
        <v>47</v>
      </c>
      <c r="B36" s="40"/>
      <c r="C36" s="40"/>
      <c r="D36" s="40"/>
      <c r="E36" s="9"/>
    </row>
    <row r="37" spans="1:5" ht="15" customHeight="1" x14ac:dyDescent="0.25"/>
    <row r="38" spans="1:5" ht="15" customHeight="1" thickBot="1" x14ac:dyDescent="0.3">
      <c r="A38" s="3" t="s">
        <v>20</v>
      </c>
      <c r="B38" s="3" t="s">
        <v>13</v>
      </c>
      <c r="C38" s="3" t="s">
        <v>35</v>
      </c>
      <c r="D38" s="3" t="s">
        <v>40</v>
      </c>
    </row>
    <row r="39" spans="1:5" ht="15" customHeight="1" x14ac:dyDescent="0.25"/>
    <row r="40" spans="1:5" ht="15" customHeight="1" x14ac:dyDescent="0.25">
      <c r="A40" s="1" t="s">
        <v>21</v>
      </c>
      <c r="B40" s="10">
        <f>'1 Trimestre'!E40</f>
        <v>176179045</v>
      </c>
      <c r="C40" s="10">
        <f>'II Trimestre '!E40</f>
        <v>180267354.5</v>
      </c>
      <c r="D40" s="10">
        <f>SUM(B40:C40)</f>
        <v>356446399.5</v>
      </c>
    </row>
    <row r="41" spans="1:5" ht="15" customHeight="1" x14ac:dyDescent="0.25">
      <c r="A41" s="1" t="s">
        <v>22</v>
      </c>
      <c r="B41" s="10">
        <f>'1 Trimestre'!E41</f>
        <v>5205000</v>
      </c>
      <c r="C41" s="10">
        <v>0</v>
      </c>
      <c r="D41" s="10">
        <f>SUM(B41:C41)</f>
        <v>5205000</v>
      </c>
    </row>
    <row r="42" spans="1:5" ht="15" customHeight="1" x14ac:dyDescent="0.25">
      <c r="A42" s="1" t="s">
        <v>23</v>
      </c>
    </row>
    <row r="43" spans="1:5" ht="15" customHeight="1" x14ac:dyDescent="0.25">
      <c r="A43" s="1" t="s">
        <v>24</v>
      </c>
    </row>
    <row r="44" spans="1:5" ht="15" customHeight="1" x14ac:dyDescent="0.25">
      <c r="A44" s="1" t="s">
        <v>25</v>
      </c>
    </row>
    <row r="45" spans="1:5" ht="15" customHeight="1" thickBot="1" x14ac:dyDescent="0.3">
      <c r="A45" s="6" t="s">
        <v>15</v>
      </c>
      <c r="B45" s="11">
        <f>SUM(B40:B44)</f>
        <v>181384045</v>
      </c>
      <c r="C45" s="11">
        <f>SUM(C40:C44)</f>
        <v>180267354.5</v>
      </c>
      <c r="D45" s="11">
        <f>SUM(D40:D44)</f>
        <v>361651399.5</v>
      </c>
    </row>
    <row r="46" spans="1:5" ht="15" customHeight="1" thickTop="1" x14ac:dyDescent="0.25">
      <c r="A46" s="1" t="s">
        <v>58</v>
      </c>
    </row>
    <row r="47" spans="1:5" ht="15" customHeight="1" x14ac:dyDescent="0.25"/>
    <row r="48" spans="1:5" ht="15" customHeight="1" x14ac:dyDescent="0.25"/>
    <row r="49" spans="1:5" s="19" customFormat="1" ht="15" customHeight="1" x14ac:dyDescent="0.25">
      <c r="A49" s="40" t="s">
        <v>26</v>
      </c>
      <c r="B49" s="40"/>
      <c r="C49" s="40"/>
      <c r="D49" s="40"/>
    </row>
    <row r="50" spans="1:5" ht="15" customHeight="1" x14ac:dyDescent="0.25">
      <c r="A50" s="40" t="s">
        <v>27</v>
      </c>
      <c r="B50" s="40"/>
      <c r="C50" s="40"/>
      <c r="D50" s="40"/>
    </row>
    <row r="51" spans="1:5" ht="18" customHeight="1" x14ac:dyDescent="0.25">
      <c r="A51" s="40" t="s">
        <v>47</v>
      </c>
      <c r="B51" s="40"/>
      <c r="C51" s="40"/>
      <c r="D51" s="40"/>
      <c r="E51" s="9"/>
    </row>
    <row r="52" spans="1:5" ht="15" customHeight="1" x14ac:dyDescent="0.25"/>
    <row r="53" spans="1:5" ht="15" customHeight="1" thickBot="1" x14ac:dyDescent="0.3">
      <c r="A53" s="3" t="s">
        <v>20</v>
      </c>
      <c r="B53" s="3" t="s">
        <v>13</v>
      </c>
      <c r="C53" s="3" t="s">
        <v>35</v>
      </c>
      <c r="D53" s="3" t="s">
        <v>40</v>
      </c>
    </row>
    <row r="54" spans="1:5" ht="15" customHeight="1" x14ac:dyDescent="0.25"/>
    <row r="55" spans="1:5" ht="15" customHeight="1" x14ac:dyDescent="0.25">
      <c r="A55" s="2" t="s">
        <v>44</v>
      </c>
      <c r="B55" s="10">
        <f>'1 Trimestre'!E55</f>
        <v>288600000</v>
      </c>
      <c r="C55" s="10">
        <f>'II Trimestre '!E55</f>
        <v>271998087.89999998</v>
      </c>
      <c r="D55" s="10">
        <f>B55</f>
        <v>288600000</v>
      </c>
    </row>
    <row r="56" spans="1:5" ht="15" customHeight="1" x14ac:dyDescent="0.25">
      <c r="A56" s="2" t="s">
        <v>28</v>
      </c>
      <c r="B56" s="10">
        <f>'1 Trimestre'!E56</f>
        <v>164782132.89999998</v>
      </c>
      <c r="C56" s="10">
        <f>'II Trimestre '!E56</f>
        <v>265668792.40000004</v>
      </c>
      <c r="D56" s="10">
        <f>SUM(B56:C56)</f>
        <v>430450925.30000001</v>
      </c>
    </row>
    <row r="57" spans="1:5" ht="15" customHeight="1" x14ac:dyDescent="0.25">
      <c r="A57" s="2" t="s">
        <v>29</v>
      </c>
      <c r="B57" s="10">
        <f>'1 Trimestre'!E57</f>
        <v>453382132.89999998</v>
      </c>
      <c r="C57" s="10">
        <f>'II Trimestre '!E57</f>
        <v>537666880.29999995</v>
      </c>
      <c r="D57" s="10">
        <f>D56+D55</f>
        <v>719050925.29999995</v>
      </c>
    </row>
    <row r="58" spans="1:5" ht="15" customHeight="1" x14ac:dyDescent="0.25">
      <c r="A58" s="2" t="s">
        <v>30</v>
      </c>
      <c r="B58" s="10">
        <f>'1 Trimestre'!E58</f>
        <v>181384045</v>
      </c>
      <c r="C58" s="10">
        <f>'II Trimestre '!E58</f>
        <v>180267354.5</v>
      </c>
      <c r="D58" s="10">
        <f>SUM(B58:C58)</f>
        <v>361651399.5</v>
      </c>
    </row>
    <row r="59" spans="1:5" ht="15" customHeight="1" x14ac:dyDescent="0.25">
      <c r="A59" s="2" t="s">
        <v>31</v>
      </c>
      <c r="B59" s="10">
        <f>'1 Trimestre'!E59</f>
        <v>271998087.89999998</v>
      </c>
      <c r="C59" s="10">
        <f>'II Trimestre '!E59</f>
        <v>357399525.79999995</v>
      </c>
      <c r="D59" s="10">
        <f>D57-D58</f>
        <v>357399525.79999995</v>
      </c>
    </row>
    <row r="60" spans="1:5" ht="15" customHeight="1" thickBot="1" x14ac:dyDescent="0.3">
      <c r="A60" s="7"/>
      <c r="B60" s="7"/>
      <c r="C60" s="7"/>
      <c r="D60" s="7"/>
    </row>
    <row r="61" spans="1:5" ht="15" customHeight="1" thickTop="1" x14ac:dyDescent="0.25">
      <c r="A61" s="1" t="s">
        <v>58</v>
      </c>
    </row>
    <row r="62" spans="1:5" ht="15" customHeight="1" x14ac:dyDescent="0.25">
      <c r="A62" s="2"/>
    </row>
    <row r="63" spans="1:5" ht="15" customHeight="1" x14ac:dyDescent="0.25"/>
    <row r="64" spans="1:5" ht="15" customHeight="1" x14ac:dyDescent="0.25"/>
    <row r="65" spans="1:4" ht="15" customHeight="1" x14ac:dyDescent="0.25"/>
    <row r="66" spans="1:4" ht="15" customHeight="1" x14ac:dyDescent="0.25">
      <c r="A66" s="12" t="s">
        <v>36</v>
      </c>
    </row>
    <row r="67" spans="1:4" ht="15" customHeight="1" x14ac:dyDescent="0.25">
      <c r="A67" s="43" t="s">
        <v>66</v>
      </c>
      <c r="B67" s="43"/>
      <c r="C67" s="43"/>
      <c r="D67" s="43"/>
    </row>
    <row r="68" spans="1:4" ht="15" customHeight="1" x14ac:dyDescent="0.25">
      <c r="A68" s="43" t="s">
        <v>67</v>
      </c>
      <c r="B68" s="43"/>
      <c r="C68" s="43"/>
      <c r="D68" s="43"/>
    </row>
    <row r="69" spans="1:4" ht="15" customHeight="1" x14ac:dyDescent="0.25">
      <c r="A69" s="43" t="s">
        <v>37</v>
      </c>
      <c r="B69" s="43"/>
      <c r="C69" s="43"/>
      <c r="D69" s="43"/>
    </row>
    <row r="70" spans="1:4" ht="15" customHeight="1" x14ac:dyDescent="0.25"/>
    <row r="71" spans="1:4" ht="15" customHeight="1" x14ac:dyDescent="0.25"/>
    <row r="72" spans="1:4" ht="15" customHeight="1" x14ac:dyDescent="0.25">
      <c r="A72" s="12"/>
    </row>
    <row r="73" spans="1:4" ht="15" customHeight="1" x14ac:dyDescent="0.25">
      <c r="A73" s="12"/>
    </row>
  </sheetData>
  <mergeCells count="14">
    <mergeCell ref="A69:D69"/>
    <mergeCell ref="B2:C2"/>
    <mergeCell ref="A67:D67"/>
    <mergeCell ref="A68:D68"/>
    <mergeCell ref="A34:D34"/>
    <mergeCell ref="A36:D36"/>
    <mergeCell ref="A49:D49"/>
    <mergeCell ref="A50:D50"/>
    <mergeCell ref="A51:D51"/>
    <mergeCell ref="A1:E1"/>
    <mergeCell ref="A8:E8"/>
    <mergeCell ref="A9:E9"/>
    <mergeCell ref="A22:E22"/>
    <mergeCell ref="A24:E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workbookViewId="0">
      <selection sqref="A1:F1"/>
    </sheetView>
  </sheetViews>
  <sheetFormatPr baseColWidth="10" defaultColWidth="11.5703125" defaultRowHeight="15" x14ac:dyDescent="0.25"/>
  <cols>
    <col min="1" max="1" width="51.140625" style="1" customWidth="1"/>
    <col min="2" max="4" width="13.5703125" style="2" bestFit="1" customWidth="1"/>
    <col min="5" max="5" width="13.7109375" style="2" bestFit="1" customWidth="1"/>
    <col min="6" max="6" width="17.85546875" style="2" bestFit="1" customWidth="1"/>
    <col min="7" max="7" width="18.5703125" style="2" bestFit="1" customWidth="1"/>
    <col min="8" max="8" width="17.140625" style="2" customWidth="1"/>
    <col min="9" max="16384" width="11.5703125" style="2"/>
  </cols>
  <sheetData>
    <row r="1" spans="1:8" ht="15" customHeight="1" x14ac:dyDescent="0.25">
      <c r="A1" s="40" t="s">
        <v>0</v>
      </c>
      <c r="B1" s="40"/>
      <c r="C1" s="40"/>
      <c r="D1" s="40"/>
      <c r="E1" s="40"/>
      <c r="F1" s="40"/>
    </row>
    <row r="2" spans="1:8" s="19" customFormat="1" ht="15" customHeight="1" x14ac:dyDescent="0.25">
      <c r="A2" s="17" t="s">
        <v>3</v>
      </c>
      <c r="B2" s="42" t="s">
        <v>4</v>
      </c>
      <c r="C2" s="42"/>
      <c r="D2" s="18"/>
    </row>
    <row r="3" spans="1:8" s="19" customFormat="1" ht="15" customHeight="1" x14ac:dyDescent="0.25">
      <c r="A3" s="17" t="s">
        <v>5</v>
      </c>
      <c r="B3" s="20" t="s">
        <v>6</v>
      </c>
      <c r="C3" s="20"/>
      <c r="D3" s="20"/>
    </row>
    <row r="4" spans="1:8" s="19" customFormat="1" ht="15" customHeight="1" x14ac:dyDescent="0.25">
      <c r="A4" s="17" t="s">
        <v>7</v>
      </c>
      <c r="B4" s="20" t="s">
        <v>61</v>
      </c>
      <c r="C4" s="20"/>
      <c r="D4" s="20"/>
    </row>
    <row r="5" spans="1:8" s="19" customFormat="1" ht="15" customHeight="1" x14ac:dyDescent="0.25">
      <c r="A5" s="17" t="s">
        <v>45</v>
      </c>
      <c r="B5" s="23" t="s">
        <v>41</v>
      </c>
      <c r="C5" s="17"/>
    </row>
    <row r="6" spans="1:8" s="19" customFormat="1" ht="15" customHeight="1" x14ac:dyDescent="0.25">
      <c r="A6" s="17"/>
      <c r="B6" s="21"/>
    </row>
    <row r="7" spans="1:8" ht="15" customHeight="1" x14ac:dyDescent="0.25"/>
    <row r="8" spans="1:8" ht="15" customHeight="1" x14ac:dyDescent="0.25">
      <c r="A8" s="40" t="s">
        <v>1</v>
      </c>
      <c r="B8" s="40"/>
      <c r="C8" s="40"/>
      <c r="D8" s="40"/>
      <c r="E8" s="40"/>
      <c r="F8" s="40"/>
      <c r="G8" s="40"/>
      <c r="H8" s="40"/>
    </row>
    <row r="9" spans="1:8" ht="15" customHeight="1" x14ac:dyDescent="0.25">
      <c r="A9" s="40" t="s">
        <v>2</v>
      </c>
      <c r="B9" s="40"/>
      <c r="C9" s="40"/>
      <c r="D9" s="40"/>
      <c r="E9" s="40"/>
      <c r="F9" s="40"/>
      <c r="G9" s="40"/>
      <c r="H9" s="40"/>
    </row>
    <row r="10" spans="1:8" ht="15" customHeight="1" x14ac:dyDescent="0.25"/>
    <row r="11" spans="1:8" ht="30" customHeight="1" thickBot="1" x14ac:dyDescent="0.3">
      <c r="A11" s="26" t="s">
        <v>8</v>
      </c>
      <c r="B11" s="26" t="s">
        <v>9</v>
      </c>
      <c r="C11" s="26" t="s">
        <v>13</v>
      </c>
      <c r="D11" s="26" t="s">
        <v>35</v>
      </c>
      <c r="E11" s="26" t="s">
        <v>38</v>
      </c>
      <c r="F11" s="26" t="s">
        <v>42</v>
      </c>
      <c r="G11" s="37"/>
      <c r="H11" s="33"/>
    </row>
    <row r="12" spans="1:8" ht="15" customHeight="1" x14ac:dyDescent="0.25">
      <c r="G12" s="34"/>
      <c r="H12" s="34"/>
    </row>
    <row r="13" spans="1:8" ht="15" customHeight="1" x14ac:dyDescent="0.25">
      <c r="A13" s="13" t="s">
        <v>14</v>
      </c>
      <c r="B13" s="2" t="s">
        <v>68</v>
      </c>
      <c r="C13" s="29">
        <f>'1 Trimestre'!F13</f>
        <v>438</v>
      </c>
      <c r="D13" s="31">
        <f>'II Trimestre '!F13</f>
        <v>485</v>
      </c>
      <c r="E13" s="31">
        <f>'III Trimestre '!F13</f>
        <v>621</v>
      </c>
      <c r="F13" s="28">
        <f>SUM(C13:E13)</f>
        <v>1544</v>
      </c>
      <c r="G13" s="35"/>
      <c r="H13" s="36"/>
    </row>
    <row r="14" spans="1:8" ht="15" customHeight="1" x14ac:dyDescent="0.25">
      <c r="A14" s="13"/>
      <c r="B14" s="2" t="s">
        <v>71</v>
      </c>
      <c r="C14" s="29"/>
      <c r="D14" s="31"/>
      <c r="E14" s="31"/>
      <c r="F14" s="28"/>
      <c r="G14" s="35"/>
      <c r="H14" s="36"/>
    </row>
    <row r="15" spans="1:8" ht="15" customHeight="1" x14ac:dyDescent="0.25">
      <c r="C15" s="9"/>
      <c r="D15" s="9"/>
      <c r="E15" s="9"/>
      <c r="F15" s="9"/>
      <c r="G15" s="30"/>
      <c r="H15" s="34"/>
    </row>
    <row r="16" spans="1:8" ht="15" customHeight="1" thickBot="1" x14ac:dyDescent="0.3">
      <c r="A16" s="6"/>
      <c r="B16" s="7"/>
      <c r="C16" s="7"/>
      <c r="D16" s="7"/>
      <c r="E16" s="7"/>
      <c r="F16" s="7"/>
      <c r="G16" s="34"/>
      <c r="H16" s="34"/>
    </row>
    <row r="17" spans="1:6" ht="15" customHeight="1" thickTop="1" x14ac:dyDescent="0.25">
      <c r="A17" s="1" t="s">
        <v>62</v>
      </c>
    </row>
    <row r="18" spans="1:6" ht="15" customHeight="1" x14ac:dyDescent="0.25">
      <c r="A18" s="25" t="s">
        <v>69</v>
      </c>
    </row>
    <row r="19" spans="1:6" ht="15" customHeight="1" x14ac:dyDescent="0.25">
      <c r="A19" s="25" t="s">
        <v>70</v>
      </c>
    </row>
    <row r="20" spans="1:6" ht="15" customHeight="1" x14ac:dyDescent="0.25"/>
    <row r="21" spans="1:6" ht="15" customHeight="1" x14ac:dyDescent="0.25"/>
    <row r="22" spans="1:6" ht="15" customHeight="1" x14ac:dyDescent="0.25">
      <c r="A22" s="41" t="s">
        <v>16</v>
      </c>
      <c r="B22" s="41"/>
      <c r="C22" s="41"/>
      <c r="D22" s="41"/>
      <c r="E22" s="41"/>
      <c r="F22" s="41"/>
    </row>
    <row r="23" spans="1:6" ht="15" customHeight="1" x14ac:dyDescent="0.25">
      <c r="A23" s="40" t="s">
        <v>17</v>
      </c>
      <c r="B23" s="40"/>
      <c r="C23" s="40"/>
      <c r="D23" s="40"/>
      <c r="E23" s="40"/>
      <c r="F23" s="40"/>
    </row>
    <row r="24" spans="1:6" ht="15" customHeight="1" x14ac:dyDescent="0.25">
      <c r="A24" s="40" t="s">
        <v>47</v>
      </c>
      <c r="B24" s="40"/>
      <c r="C24" s="40"/>
      <c r="D24" s="40"/>
      <c r="E24" s="40"/>
      <c r="F24" s="40"/>
    </row>
    <row r="25" spans="1:6" ht="15" customHeight="1" x14ac:dyDescent="0.25"/>
    <row r="26" spans="1:6" ht="15" customHeight="1" thickBot="1" x14ac:dyDescent="0.3">
      <c r="A26" s="3" t="s">
        <v>8</v>
      </c>
      <c r="B26" s="3" t="s">
        <v>13</v>
      </c>
      <c r="C26" s="3" t="s">
        <v>35</v>
      </c>
      <c r="D26" s="3" t="s">
        <v>38</v>
      </c>
      <c r="E26" s="3" t="s">
        <v>42</v>
      </c>
      <c r="F26" s="3" t="s">
        <v>56</v>
      </c>
    </row>
    <row r="27" spans="1:6" ht="15" customHeight="1" x14ac:dyDescent="0.25"/>
    <row r="28" spans="1:6" ht="15" customHeight="1" x14ac:dyDescent="0.25">
      <c r="A28" s="13" t="s">
        <v>14</v>
      </c>
      <c r="B28" s="10">
        <f>'1 Trimestre'!E28</f>
        <v>176179045</v>
      </c>
      <c r="C28" s="10">
        <f>'II Trimestre '!E28</f>
        <v>180267354.5</v>
      </c>
      <c r="D28" s="10">
        <f>'III Trimestre '!E28</f>
        <v>231311471</v>
      </c>
      <c r="E28" s="10">
        <f>SUM(B28:D28)</f>
        <v>587757870.5</v>
      </c>
      <c r="F28" s="10">
        <f>E28/9</f>
        <v>65306430.055555552</v>
      </c>
    </row>
    <row r="29" spans="1:6" ht="15" customHeight="1" x14ac:dyDescent="0.25">
      <c r="B29" s="10"/>
      <c r="C29" s="10"/>
      <c r="D29" s="10"/>
      <c r="E29" s="10"/>
      <c r="F29" s="10"/>
    </row>
    <row r="30" spans="1:6" ht="15" customHeight="1" thickBot="1" x14ac:dyDescent="0.3">
      <c r="A30" s="6"/>
      <c r="B30" s="11"/>
      <c r="C30" s="11"/>
      <c r="D30" s="11"/>
      <c r="E30" s="11"/>
      <c r="F30" s="11"/>
    </row>
    <row r="31" spans="1:6" ht="15" customHeight="1" thickTop="1" x14ac:dyDescent="0.25">
      <c r="A31" s="1" t="s">
        <v>59</v>
      </c>
    </row>
    <row r="32" spans="1:6" ht="15" customHeight="1" x14ac:dyDescent="0.25"/>
    <row r="33" spans="1:5" ht="15" customHeight="1" x14ac:dyDescent="0.25"/>
    <row r="34" spans="1:5" ht="15" customHeight="1" x14ac:dyDescent="0.25">
      <c r="A34" s="40" t="s">
        <v>18</v>
      </c>
      <c r="B34" s="40"/>
      <c r="C34" s="40"/>
      <c r="D34" s="40"/>
      <c r="E34" s="40"/>
    </row>
    <row r="35" spans="1:5" ht="15" customHeight="1" x14ac:dyDescent="0.25">
      <c r="A35" s="40" t="s">
        <v>19</v>
      </c>
      <c r="B35" s="40"/>
      <c r="C35" s="40"/>
      <c r="D35" s="40"/>
      <c r="E35" s="40"/>
    </row>
    <row r="36" spans="1:5" ht="15" customHeight="1" x14ac:dyDescent="0.25">
      <c r="A36" s="40" t="s">
        <v>47</v>
      </c>
      <c r="B36" s="40"/>
      <c r="C36" s="40"/>
      <c r="D36" s="40"/>
      <c r="E36" s="40"/>
    </row>
    <row r="37" spans="1:5" ht="15" customHeight="1" x14ac:dyDescent="0.25"/>
    <row r="38" spans="1:5" ht="15" customHeight="1" thickBot="1" x14ac:dyDescent="0.3">
      <c r="A38" s="3" t="s">
        <v>20</v>
      </c>
      <c r="B38" s="3" t="s">
        <v>13</v>
      </c>
      <c r="C38" s="3" t="s">
        <v>35</v>
      </c>
      <c r="D38" s="3" t="s">
        <v>38</v>
      </c>
      <c r="E38" s="3" t="s">
        <v>42</v>
      </c>
    </row>
    <row r="39" spans="1:5" ht="15" customHeight="1" x14ac:dyDescent="0.25"/>
    <row r="40" spans="1:5" ht="15" customHeight="1" x14ac:dyDescent="0.25">
      <c r="A40" s="1" t="s">
        <v>21</v>
      </c>
      <c r="B40" s="10">
        <f>'1 Trimestre'!E40</f>
        <v>176179045</v>
      </c>
      <c r="C40" s="10">
        <f>'II Trimestre '!E40</f>
        <v>180267354.5</v>
      </c>
      <c r="D40" s="10">
        <f>'III Trimestre '!E40</f>
        <v>231311471</v>
      </c>
      <c r="E40" s="10">
        <f>SUM(B40:D40)</f>
        <v>587757870.5</v>
      </c>
    </row>
    <row r="41" spans="1:5" ht="15" customHeight="1" x14ac:dyDescent="0.25">
      <c r="A41" s="1" t="s">
        <v>22</v>
      </c>
      <c r="B41" s="10">
        <f>'1 Trimestre'!E41</f>
        <v>5205000</v>
      </c>
      <c r="C41" s="10">
        <v>0</v>
      </c>
      <c r="D41" s="10">
        <f>'III Trimestre '!E41</f>
        <v>6980000</v>
      </c>
      <c r="E41" s="10">
        <f>SUM(B41:D41)</f>
        <v>12185000</v>
      </c>
    </row>
    <row r="42" spans="1:5" ht="15" customHeight="1" x14ac:dyDescent="0.25">
      <c r="A42" s="1" t="s">
        <v>23</v>
      </c>
    </row>
    <row r="43" spans="1:5" ht="15" customHeight="1" x14ac:dyDescent="0.25">
      <c r="A43" s="1" t="s">
        <v>24</v>
      </c>
    </row>
    <row r="44" spans="1:5" ht="15" customHeight="1" x14ac:dyDescent="0.25">
      <c r="A44" s="1" t="s">
        <v>25</v>
      </c>
    </row>
    <row r="45" spans="1:5" ht="15" customHeight="1" thickBot="1" x14ac:dyDescent="0.3">
      <c r="A45" s="6" t="s">
        <v>15</v>
      </c>
      <c r="B45" s="11">
        <f>SUM(B40:B44)</f>
        <v>181384045</v>
      </c>
      <c r="C45" s="11">
        <f>SUM(C40:C44)</f>
        <v>180267354.5</v>
      </c>
      <c r="D45" s="11">
        <f>SUM(D40:D44)</f>
        <v>238291471</v>
      </c>
      <c r="E45" s="11">
        <f>SUM(E40:E44)</f>
        <v>599942870.5</v>
      </c>
    </row>
    <row r="46" spans="1:5" ht="15" customHeight="1" thickTop="1" x14ac:dyDescent="0.25">
      <c r="A46" s="1" t="s">
        <v>59</v>
      </c>
    </row>
    <row r="47" spans="1:5" ht="15" customHeight="1" x14ac:dyDescent="0.25"/>
    <row r="48" spans="1:5" ht="15" customHeight="1" x14ac:dyDescent="0.25"/>
    <row r="49" spans="1:5" ht="15" customHeight="1" x14ac:dyDescent="0.25">
      <c r="A49" s="40" t="s">
        <v>26</v>
      </c>
      <c r="B49" s="40"/>
      <c r="C49" s="40"/>
      <c r="D49" s="40"/>
      <c r="E49" s="40"/>
    </row>
    <row r="50" spans="1:5" ht="15" customHeight="1" x14ac:dyDescent="0.25">
      <c r="A50" s="40" t="s">
        <v>27</v>
      </c>
      <c r="B50" s="40"/>
      <c r="C50" s="40"/>
      <c r="D50" s="40"/>
      <c r="E50" s="40"/>
    </row>
    <row r="51" spans="1:5" ht="18" customHeight="1" x14ac:dyDescent="0.25">
      <c r="A51" s="40" t="s">
        <v>47</v>
      </c>
      <c r="B51" s="40"/>
      <c r="C51" s="40"/>
      <c r="D51" s="40"/>
      <c r="E51" s="40"/>
    </row>
    <row r="52" spans="1:5" ht="15" customHeight="1" x14ac:dyDescent="0.25"/>
    <row r="53" spans="1:5" ht="15" customHeight="1" thickBot="1" x14ac:dyDescent="0.3">
      <c r="A53" s="3" t="s">
        <v>20</v>
      </c>
      <c r="B53" s="3" t="s">
        <v>13</v>
      </c>
      <c r="C53" s="3" t="s">
        <v>35</v>
      </c>
      <c r="D53" s="3" t="s">
        <v>38</v>
      </c>
      <c r="E53" s="3" t="s">
        <v>42</v>
      </c>
    </row>
    <row r="54" spans="1:5" ht="15" customHeight="1" x14ac:dyDescent="0.25"/>
    <row r="55" spans="1:5" ht="15" customHeight="1" x14ac:dyDescent="0.25">
      <c r="A55" s="2" t="s">
        <v>44</v>
      </c>
      <c r="B55" s="10">
        <f>'1 Trimestre'!E55</f>
        <v>288600000</v>
      </c>
      <c r="C55" s="10">
        <f>'II Trimestre '!E55</f>
        <v>271998087.89999998</v>
      </c>
      <c r="D55" s="10">
        <f>'III Trimestre '!E55</f>
        <v>357399525.79999995</v>
      </c>
      <c r="E55" s="10">
        <f>B55</f>
        <v>288600000</v>
      </c>
    </row>
    <row r="56" spans="1:5" ht="15" customHeight="1" x14ac:dyDescent="0.25">
      <c r="A56" s="2" t="s">
        <v>28</v>
      </c>
      <c r="B56" s="10">
        <f>'1 Trimestre'!E56</f>
        <v>164782132.89999998</v>
      </c>
      <c r="C56" s="10">
        <f>'II Trimestre '!E56</f>
        <v>265668792.40000004</v>
      </c>
      <c r="D56" s="10">
        <f>'III Trimestre '!E56</f>
        <v>247880594.30000001</v>
      </c>
      <c r="E56" s="10">
        <f>SUM(B56:D56)</f>
        <v>678331519.60000002</v>
      </c>
    </row>
    <row r="57" spans="1:5" ht="15" customHeight="1" x14ac:dyDescent="0.25">
      <c r="A57" s="2" t="s">
        <v>29</v>
      </c>
      <c r="B57" s="10">
        <f>'1 Trimestre'!E57</f>
        <v>453382132.89999998</v>
      </c>
      <c r="C57" s="10">
        <f>'II Trimestre '!E57</f>
        <v>537666880.29999995</v>
      </c>
      <c r="D57" s="10">
        <f>'III Trimestre '!E57</f>
        <v>605280120.0999999</v>
      </c>
      <c r="E57" s="10">
        <f>E56+E55</f>
        <v>966931519.60000002</v>
      </c>
    </row>
    <row r="58" spans="1:5" ht="15" customHeight="1" x14ac:dyDescent="0.25">
      <c r="A58" s="2" t="s">
        <v>30</v>
      </c>
      <c r="B58" s="10">
        <f>'1 Trimestre'!E58</f>
        <v>181384045</v>
      </c>
      <c r="C58" s="10">
        <f>'II Trimestre '!E58</f>
        <v>180267354.5</v>
      </c>
      <c r="D58" s="10">
        <f>'III Trimestre '!E58</f>
        <v>238291471</v>
      </c>
      <c r="E58" s="10">
        <f>SUM(B58:D58)</f>
        <v>599942870.5</v>
      </c>
    </row>
    <row r="59" spans="1:5" ht="15" customHeight="1" x14ac:dyDescent="0.25">
      <c r="A59" s="2" t="s">
        <v>31</v>
      </c>
      <c r="B59" s="10">
        <f>'1 Trimestre'!E59</f>
        <v>271998087.89999998</v>
      </c>
      <c r="C59" s="10">
        <f>'II Trimestre '!E59</f>
        <v>357399525.79999995</v>
      </c>
      <c r="D59" s="10">
        <f>'III Trimestre '!E59</f>
        <v>366988649.0999999</v>
      </c>
      <c r="E59" s="10">
        <f>E57-E58</f>
        <v>366988649.10000002</v>
      </c>
    </row>
    <row r="60" spans="1:5" ht="15" customHeight="1" thickBot="1" x14ac:dyDescent="0.3">
      <c r="A60" s="7"/>
      <c r="B60" s="7"/>
      <c r="C60" s="7"/>
      <c r="D60" s="7"/>
      <c r="E60" s="7"/>
    </row>
    <row r="61" spans="1:5" ht="15" customHeight="1" thickTop="1" x14ac:dyDescent="0.25">
      <c r="A61" s="1" t="s">
        <v>59</v>
      </c>
    </row>
    <row r="62" spans="1:5" ht="15" customHeight="1" x14ac:dyDescent="0.25">
      <c r="A62" s="2"/>
    </row>
    <row r="63" spans="1:5" ht="15" customHeight="1" x14ac:dyDescent="0.25"/>
    <row r="64" spans="1:5" ht="15" customHeight="1" x14ac:dyDescent="0.25"/>
    <row r="65" spans="1:4" ht="15" customHeight="1" x14ac:dyDescent="0.25"/>
    <row r="66" spans="1:4" ht="15" customHeight="1" x14ac:dyDescent="0.25">
      <c r="A66" s="12" t="s">
        <v>36</v>
      </c>
    </row>
    <row r="67" spans="1:4" ht="15" customHeight="1" x14ac:dyDescent="0.25">
      <c r="A67" s="43" t="s">
        <v>66</v>
      </c>
      <c r="B67" s="43"/>
      <c r="C67" s="43"/>
      <c r="D67" s="43"/>
    </row>
    <row r="68" spans="1:4" ht="15" customHeight="1" x14ac:dyDescent="0.25">
      <c r="A68" s="43" t="s">
        <v>67</v>
      </c>
      <c r="B68" s="43"/>
      <c r="C68" s="43"/>
      <c r="D68" s="43"/>
    </row>
    <row r="69" spans="1:4" ht="15" customHeight="1" x14ac:dyDescent="0.25">
      <c r="A69" s="43" t="s">
        <v>37</v>
      </c>
      <c r="B69" s="43"/>
      <c r="C69" s="43"/>
      <c r="D69" s="43"/>
    </row>
    <row r="70" spans="1:4" ht="15" customHeight="1" x14ac:dyDescent="0.25"/>
    <row r="71" spans="1:4" ht="15" customHeight="1" x14ac:dyDescent="0.25"/>
    <row r="72" spans="1:4" ht="15" customHeight="1" x14ac:dyDescent="0.25">
      <c r="A72" s="12"/>
    </row>
    <row r="73" spans="1:4" ht="15" customHeight="1" x14ac:dyDescent="0.25">
      <c r="A73" s="12"/>
    </row>
  </sheetData>
  <mergeCells count="16">
    <mergeCell ref="A69:D69"/>
    <mergeCell ref="B2:C2"/>
    <mergeCell ref="A67:D67"/>
    <mergeCell ref="A68:D68"/>
    <mergeCell ref="A34:E34"/>
    <mergeCell ref="A35:E35"/>
    <mergeCell ref="A36:E36"/>
    <mergeCell ref="A49:E49"/>
    <mergeCell ref="A50:E50"/>
    <mergeCell ref="A51:E51"/>
    <mergeCell ref="A24:F24"/>
    <mergeCell ref="A1:F1"/>
    <mergeCell ref="A8:H8"/>
    <mergeCell ref="A9:H9"/>
    <mergeCell ref="A22:F22"/>
    <mergeCell ref="A23:F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topLeftCell="A37" workbookViewId="0">
      <selection activeCell="A49" sqref="A49:F61"/>
    </sheetView>
  </sheetViews>
  <sheetFormatPr baseColWidth="10" defaultColWidth="11.5703125" defaultRowHeight="15" x14ac:dyDescent="0.25"/>
  <cols>
    <col min="1" max="1" width="51.140625" style="1" customWidth="1"/>
    <col min="2" max="5" width="14.7109375" style="2" bestFit="1" customWidth="1"/>
    <col min="6" max="6" width="15.42578125" style="2" bestFit="1" customWidth="1"/>
    <col min="7" max="7" width="18" style="2" bestFit="1" customWidth="1"/>
    <col min="8" max="8" width="18.5703125" style="2" bestFit="1" customWidth="1"/>
    <col min="9" max="9" width="13.85546875" style="2" customWidth="1"/>
    <col min="10" max="16384" width="11.5703125" style="2"/>
  </cols>
  <sheetData>
    <row r="1" spans="1:9" ht="15" customHeight="1" x14ac:dyDescent="0.25">
      <c r="A1" s="40" t="s">
        <v>0</v>
      </c>
      <c r="B1" s="40"/>
      <c r="C1" s="40"/>
      <c r="D1" s="40"/>
      <c r="E1" s="40"/>
      <c r="F1" s="40"/>
      <c r="G1" s="40"/>
    </row>
    <row r="2" spans="1:9" s="19" customFormat="1" ht="15" customHeight="1" x14ac:dyDescent="0.25">
      <c r="A2" s="17" t="s">
        <v>3</v>
      </c>
      <c r="B2" s="42" t="s">
        <v>4</v>
      </c>
      <c r="C2" s="42"/>
      <c r="D2" s="18"/>
    </row>
    <row r="3" spans="1:9" s="19" customFormat="1" ht="15" customHeight="1" x14ac:dyDescent="0.25">
      <c r="A3" s="17" t="s">
        <v>5</v>
      </c>
      <c r="B3" s="20" t="s">
        <v>6</v>
      </c>
      <c r="C3" s="20"/>
      <c r="D3" s="20"/>
    </row>
    <row r="4" spans="1:9" s="19" customFormat="1" ht="15" customHeight="1" x14ac:dyDescent="0.25">
      <c r="A4" s="17" t="s">
        <v>7</v>
      </c>
      <c r="B4" s="20" t="s">
        <v>61</v>
      </c>
      <c r="C4" s="20"/>
      <c r="D4" s="20"/>
    </row>
    <row r="5" spans="1:9" s="19" customFormat="1" ht="15" customHeight="1" x14ac:dyDescent="0.25">
      <c r="A5" s="17" t="s">
        <v>45</v>
      </c>
      <c r="B5" s="21" t="s">
        <v>55</v>
      </c>
    </row>
    <row r="6" spans="1:9" s="19" customFormat="1" ht="15" customHeight="1" x14ac:dyDescent="0.25">
      <c r="A6" s="17"/>
      <c r="B6" s="21"/>
    </row>
    <row r="7" spans="1:9" ht="15" customHeight="1" x14ac:dyDescent="0.25"/>
    <row r="8" spans="1:9" ht="15" customHeight="1" x14ac:dyDescent="0.25">
      <c r="A8" s="40" t="s">
        <v>1</v>
      </c>
      <c r="B8" s="40"/>
      <c r="C8" s="40"/>
      <c r="D8" s="40"/>
      <c r="E8" s="40"/>
      <c r="F8" s="40"/>
      <c r="G8" s="40"/>
    </row>
    <row r="9" spans="1:9" ht="15" customHeight="1" x14ac:dyDescent="0.25">
      <c r="A9" s="40" t="s">
        <v>2</v>
      </c>
      <c r="B9" s="40"/>
      <c r="C9" s="40"/>
      <c r="D9" s="40"/>
      <c r="E9" s="40"/>
      <c r="F9" s="40"/>
      <c r="G9" s="40"/>
    </row>
    <row r="10" spans="1:9" ht="15" customHeight="1" x14ac:dyDescent="0.25"/>
    <row r="11" spans="1:9" ht="30.75" customHeight="1" thickBot="1" x14ac:dyDescent="0.3">
      <c r="A11" s="26" t="s">
        <v>8</v>
      </c>
      <c r="B11" s="26" t="s">
        <v>9</v>
      </c>
      <c r="C11" s="26" t="s">
        <v>13</v>
      </c>
      <c r="D11" s="26" t="s">
        <v>35</v>
      </c>
      <c r="E11" s="26" t="s">
        <v>38</v>
      </c>
      <c r="F11" s="26" t="s">
        <v>39</v>
      </c>
      <c r="G11" s="26" t="s">
        <v>43</v>
      </c>
      <c r="H11" s="37"/>
      <c r="I11" s="37"/>
    </row>
    <row r="12" spans="1:9" ht="15" customHeight="1" x14ac:dyDescent="0.25">
      <c r="H12" s="34"/>
      <c r="I12" s="34"/>
    </row>
    <row r="13" spans="1:9" ht="15" customHeight="1" x14ac:dyDescent="0.25">
      <c r="A13" s="13" t="s">
        <v>14</v>
      </c>
      <c r="B13" s="2" t="s">
        <v>68</v>
      </c>
      <c r="C13" s="29">
        <f>'1 Trimestre'!F13</f>
        <v>438</v>
      </c>
      <c r="D13" s="31">
        <f>'II Trimestre '!F13</f>
        <v>485</v>
      </c>
      <c r="E13" s="31">
        <f>'III Trimestre '!F13</f>
        <v>621</v>
      </c>
      <c r="F13" s="39">
        <f>'IV Trimestre '!F13</f>
        <v>625</v>
      </c>
      <c r="G13" s="28">
        <f>SUM(C13:F13)</f>
        <v>2169</v>
      </c>
      <c r="H13" s="36"/>
      <c r="I13" s="36"/>
    </row>
    <row r="14" spans="1:9" ht="15" customHeight="1" x14ac:dyDescent="0.25">
      <c r="A14" s="13"/>
      <c r="B14" s="2" t="s">
        <v>71</v>
      </c>
      <c r="C14" s="14"/>
      <c r="D14" s="15"/>
      <c r="E14" s="15"/>
      <c r="F14" s="16"/>
      <c r="G14" s="5"/>
      <c r="H14" s="36"/>
      <c r="I14" s="36"/>
    </row>
    <row r="15" spans="1:9" ht="15" customHeight="1" x14ac:dyDescent="0.25">
      <c r="H15" s="34"/>
      <c r="I15" s="34"/>
    </row>
    <row r="16" spans="1:9" ht="15" customHeight="1" thickBot="1" x14ac:dyDescent="0.3">
      <c r="A16" s="6"/>
      <c r="B16" s="7"/>
      <c r="C16" s="7"/>
      <c r="D16" s="7"/>
      <c r="E16" s="7"/>
      <c r="F16" s="7"/>
      <c r="G16" s="7"/>
      <c r="H16" s="34"/>
      <c r="I16" s="34"/>
    </row>
    <row r="17" spans="1:7" ht="15" customHeight="1" thickTop="1" x14ac:dyDescent="0.25">
      <c r="A17" s="1" t="s">
        <v>62</v>
      </c>
    </row>
    <row r="18" spans="1:7" ht="15" customHeight="1" x14ac:dyDescent="0.25">
      <c r="A18" s="25" t="s">
        <v>69</v>
      </c>
    </row>
    <row r="19" spans="1:7" ht="15" customHeight="1" x14ac:dyDescent="0.25">
      <c r="A19" s="25" t="s">
        <v>70</v>
      </c>
    </row>
    <row r="20" spans="1:7" ht="15" customHeight="1" x14ac:dyDescent="0.25"/>
    <row r="21" spans="1:7" ht="15" customHeight="1" x14ac:dyDescent="0.25"/>
    <row r="22" spans="1:7" ht="15" customHeight="1" x14ac:dyDescent="0.25">
      <c r="A22" s="41" t="s">
        <v>16</v>
      </c>
      <c r="B22" s="41"/>
      <c r="C22" s="41"/>
      <c r="D22" s="41"/>
      <c r="E22" s="41"/>
      <c r="F22" s="41"/>
      <c r="G22" s="41"/>
    </row>
    <row r="23" spans="1:7" ht="15" customHeight="1" x14ac:dyDescent="0.25">
      <c r="A23" s="40" t="s">
        <v>17</v>
      </c>
      <c r="B23" s="40"/>
      <c r="C23" s="40"/>
      <c r="D23" s="40"/>
      <c r="E23" s="40"/>
      <c r="F23" s="40"/>
      <c r="G23" s="40"/>
    </row>
    <row r="24" spans="1:7" ht="15" customHeight="1" x14ac:dyDescent="0.25">
      <c r="A24" s="40" t="s">
        <v>47</v>
      </c>
      <c r="B24" s="40"/>
      <c r="C24" s="40"/>
      <c r="D24" s="40"/>
      <c r="E24" s="40"/>
      <c r="F24" s="40"/>
      <c r="G24" s="40"/>
    </row>
    <row r="25" spans="1:7" ht="15" customHeight="1" x14ac:dyDescent="0.25"/>
    <row r="26" spans="1:7" ht="15" customHeight="1" thickBot="1" x14ac:dyDescent="0.3">
      <c r="A26" s="3" t="s">
        <v>8</v>
      </c>
      <c r="B26" s="3" t="s">
        <v>13</v>
      </c>
      <c r="C26" s="3" t="s">
        <v>35</v>
      </c>
      <c r="D26" s="3" t="s">
        <v>38</v>
      </c>
      <c r="E26" s="3" t="s">
        <v>39</v>
      </c>
      <c r="F26" s="3" t="s">
        <v>43</v>
      </c>
      <c r="G26" s="3" t="s">
        <v>56</v>
      </c>
    </row>
    <row r="27" spans="1:7" ht="15" customHeight="1" x14ac:dyDescent="0.25"/>
    <row r="28" spans="1:7" ht="15" customHeight="1" x14ac:dyDescent="0.25">
      <c r="A28" s="13" t="s">
        <v>14</v>
      </c>
      <c r="B28" s="5">
        <f>'1 Trimestre'!E28</f>
        <v>176179045</v>
      </c>
      <c r="C28" s="5">
        <f>'II Trimestre '!E28</f>
        <v>180267354.5</v>
      </c>
      <c r="D28" s="5">
        <f>'III Trimestre '!E28</f>
        <v>231311471</v>
      </c>
      <c r="E28" s="5">
        <f>'IV Trimestre '!E28</f>
        <v>304567783</v>
      </c>
      <c r="F28" s="5">
        <f>SUM(B28:E28)</f>
        <v>892325653.5</v>
      </c>
      <c r="G28" s="5">
        <f>F28/12</f>
        <v>74360471.125</v>
      </c>
    </row>
    <row r="29" spans="1:7" ht="15" customHeight="1" x14ac:dyDescent="0.25">
      <c r="B29" s="10"/>
      <c r="C29" s="10"/>
      <c r="D29" s="10"/>
      <c r="E29" s="10"/>
      <c r="F29" s="10"/>
      <c r="G29" s="10"/>
    </row>
    <row r="30" spans="1:7" ht="15" customHeight="1" thickBot="1" x14ac:dyDescent="0.3">
      <c r="A30" s="6"/>
      <c r="B30" s="11"/>
      <c r="C30" s="11"/>
      <c r="D30" s="11"/>
      <c r="E30" s="11"/>
      <c r="F30" s="11"/>
      <c r="G30" s="11"/>
    </row>
    <row r="31" spans="1:7" ht="15" customHeight="1" thickTop="1" x14ac:dyDescent="0.25">
      <c r="A31" s="1" t="s">
        <v>60</v>
      </c>
    </row>
    <row r="32" spans="1:7" ht="15" customHeight="1" x14ac:dyDescent="0.25"/>
    <row r="33" spans="1:6" ht="15" customHeight="1" x14ac:dyDescent="0.25"/>
    <row r="34" spans="1:6" ht="15" customHeight="1" x14ac:dyDescent="0.25">
      <c r="A34" s="40" t="s">
        <v>18</v>
      </c>
      <c r="B34" s="40"/>
      <c r="C34" s="40"/>
      <c r="D34" s="40"/>
      <c r="E34" s="40"/>
      <c r="F34" s="40"/>
    </row>
    <row r="35" spans="1:6" ht="15" customHeight="1" x14ac:dyDescent="0.25">
      <c r="A35" s="40" t="s">
        <v>19</v>
      </c>
      <c r="B35" s="40"/>
      <c r="C35" s="40"/>
      <c r="D35" s="40"/>
      <c r="E35" s="40"/>
      <c r="F35" s="40"/>
    </row>
    <row r="36" spans="1:6" ht="15" customHeight="1" x14ac:dyDescent="0.25">
      <c r="A36" s="40" t="s">
        <v>47</v>
      </c>
      <c r="B36" s="40"/>
      <c r="C36" s="40"/>
      <c r="D36" s="40"/>
      <c r="E36" s="40"/>
      <c r="F36" s="40"/>
    </row>
    <row r="37" spans="1:6" ht="15" customHeight="1" x14ac:dyDescent="0.25"/>
    <row r="38" spans="1:6" ht="15" customHeight="1" thickBot="1" x14ac:dyDescent="0.3">
      <c r="A38" s="3" t="s">
        <v>20</v>
      </c>
      <c r="B38" s="3" t="s">
        <v>13</v>
      </c>
      <c r="C38" s="3" t="s">
        <v>35</v>
      </c>
      <c r="D38" s="3" t="s">
        <v>38</v>
      </c>
      <c r="E38" s="3" t="s">
        <v>39</v>
      </c>
      <c r="F38" s="3" t="s">
        <v>43</v>
      </c>
    </row>
    <row r="39" spans="1:6" ht="15" customHeight="1" x14ac:dyDescent="0.25"/>
    <row r="40" spans="1:6" ht="15" customHeight="1" x14ac:dyDescent="0.25">
      <c r="A40" s="1" t="s">
        <v>21</v>
      </c>
      <c r="B40" s="10">
        <f>'1 Trimestre'!E40</f>
        <v>176179045</v>
      </c>
      <c r="C40" s="10">
        <f>'II Trimestre '!E40</f>
        <v>180267354.5</v>
      </c>
      <c r="D40" s="10">
        <f>'III Trimestre '!E40</f>
        <v>231311471</v>
      </c>
      <c r="E40" s="10">
        <f>'IV Trimestre '!E40</f>
        <v>304567783</v>
      </c>
      <c r="F40" s="10">
        <f>SUM(B40:E40)</f>
        <v>892325653.5</v>
      </c>
    </row>
    <row r="41" spans="1:6" ht="15" customHeight="1" x14ac:dyDescent="0.25">
      <c r="A41" s="1" t="s">
        <v>22</v>
      </c>
      <c r="B41" s="10">
        <f>'1 Trimestre'!E41</f>
        <v>5205000</v>
      </c>
      <c r="C41" s="10">
        <v>0</v>
      </c>
      <c r="D41" s="10">
        <f>'III Trimestre '!E41</f>
        <v>6980000</v>
      </c>
      <c r="E41" s="10">
        <f>'IV Trimestre '!E41</f>
        <v>137487450</v>
      </c>
      <c r="F41" s="10">
        <f>SUM(B41:E41)</f>
        <v>149672450</v>
      </c>
    </row>
    <row r="42" spans="1:6" ht="15" customHeight="1" x14ac:dyDescent="0.25">
      <c r="A42" s="1" t="s">
        <v>23</v>
      </c>
    </row>
    <row r="43" spans="1:6" ht="15" customHeight="1" x14ac:dyDescent="0.25">
      <c r="A43" s="1" t="s">
        <v>24</v>
      </c>
    </row>
    <row r="44" spans="1:6" ht="15" customHeight="1" x14ac:dyDescent="0.25">
      <c r="A44" s="1" t="s">
        <v>25</v>
      </c>
    </row>
    <row r="45" spans="1:6" ht="15" customHeight="1" thickBot="1" x14ac:dyDescent="0.3">
      <c r="A45" s="6" t="s">
        <v>15</v>
      </c>
      <c r="B45" s="11">
        <f>SUM(B40:B44)</f>
        <v>181384045</v>
      </c>
      <c r="C45" s="11">
        <f>SUM(C40:C44)</f>
        <v>180267354.5</v>
      </c>
      <c r="D45" s="11">
        <f>SUM(D40:D44)</f>
        <v>238291471</v>
      </c>
      <c r="E45" s="11">
        <f>SUM(E40:E44)</f>
        <v>442055233</v>
      </c>
      <c r="F45" s="11">
        <f>SUM(F40:F44)</f>
        <v>1041998103.5</v>
      </c>
    </row>
    <row r="46" spans="1:6" ht="15" customHeight="1" thickTop="1" x14ac:dyDescent="0.25">
      <c r="A46" s="1" t="s">
        <v>60</v>
      </c>
    </row>
    <row r="47" spans="1:6" ht="15" customHeight="1" x14ac:dyDescent="0.25"/>
    <row r="48" spans="1:6" ht="15" customHeight="1" x14ac:dyDescent="0.25"/>
    <row r="49" spans="1:6" ht="15" customHeight="1" x14ac:dyDescent="0.25">
      <c r="A49" s="40" t="s">
        <v>26</v>
      </c>
      <c r="B49" s="40"/>
      <c r="C49" s="40"/>
      <c r="D49" s="40"/>
      <c r="E49" s="40"/>
      <c r="F49" s="40"/>
    </row>
    <row r="50" spans="1:6" ht="15" customHeight="1" x14ac:dyDescent="0.25">
      <c r="A50" s="40" t="s">
        <v>27</v>
      </c>
      <c r="B50" s="40"/>
      <c r="C50" s="40"/>
      <c r="D50" s="40"/>
      <c r="E50" s="40"/>
      <c r="F50" s="40"/>
    </row>
    <row r="51" spans="1:6" ht="18" customHeight="1" x14ac:dyDescent="0.25">
      <c r="A51" s="40" t="s">
        <v>47</v>
      </c>
      <c r="B51" s="40"/>
      <c r="C51" s="40"/>
      <c r="D51" s="40"/>
      <c r="E51" s="40"/>
      <c r="F51" s="40"/>
    </row>
    <row r="52" spans="1:6" ht="15" customHeight="1" x14ac:dyDescent="0.25"/>
    <row r="53" spans="1:6" ht="15" customHeight="1" thickBot="1" x14ac:dyDescent="0.3">
      <c r="A53" s="3" t="s">
        <v>20</v>
      </c>
      <c r="B53" s="3" t="s">
        <v>13</v>
      </c>
      <c r="C53" s="3" t="s">
        <v>35</v>
      </c>
      <c r="D53" s="3" t="s">
        <v>38</v>
      </c>
      <c r="E53" s="3" t="s">
        <v>39</v>
      </c>
      <c r="F53" s="3" t="s">
        <v>42</v>
      </c>
    </row>
    <row r="54" spans="1:6" ht="15" customHeight="1" x14ac:dyDescent="0.25"/>
    <row r="55" spans="1:6" ht="15" customHeight="1" x14ac:dyDescent="0.25">
      <c r="A55" s="2" t="s">
        <v>44</v>
      </c>
      <c r="B55" s="10">
        <f>'1 Trimestre'!E55</f>
        <v>288600000</v>
      </c>
      <c r="C55" s="10">
        <f>'II Trimestre '!E55</f>
        <v>271998087.89999998</v>
      </c>
      <c r="D55" s="10">
        <f>'III Trimestre '!E55</f>
        <v>357399525.79999995</v>
      </c>
      <c r="E55" s="10">
        <f>'IV Trimestre '!E55</f>
        <v>366988649.0999999</v>
      </c>
      <c r="F55" s="10">
        <f>B55</f>
        <v>288600000</v>
      </c>
    </row>
    <row r="56" spans="1:6" ht="15" customHeight="1" x14ac:dyDescent="0.25">
      <c r="A56" s="2" t="s">
        <v>28</v>
      </c>
      <c r="B56" s="10">
        <f>'1 Trimestre'!E56</f>
        <v>164782132.89999998</v>
      </c>
      <c r="C56" s="10">
        <f>'II Trimestre '!E56</f>
        <v>265668792.40000004</v>
      </c>
      <c r="D56" s="10">
        <f>'III Trimestre '!E56</f>
        <v>247880594.30000001</v>
      </c>
      <c r="E56" s="10">
        <f>'IV Trimestre '!E56</f>
        <v>289756421.79999995</v>
      </c>
      <c r="F56" s="10">
        <f>SUM(B56:E56)</f>
        <v>968087941.39999998</v>
      </c>
    </row>
    <row r="57" spans="1:6" ht="15" customHeight="1" x14ac:dyDescent="0.25">
      <c r="A57" s="2" t="s">
        <v>29</v>
      </c>
      <c r="B57" s="10">
        <f>'1 Trimestre'!E57</f>
        <v>453382132.89999998</v>
      </c>
      <c r="C57" s="10">
        <f>'II Trimestre '!E57</f>
        <v>537666880.29999995</v>
      </c>
      <c r="D57" s="10">
        <f>'III Trimestre '!E57</f>
        <v>605280120.0999999</v>
      </c>
      <c r="E57" s="10">
        <f>'IV Trimestre '!E57</f>
        <v>656745070.89999986</v>
      </c>
      <c r="F57" s="10">
        <f>F56+F55</f>
        <v>1256687941.4000001</v>
      </c>
    </row>
    <row r="58" spans="1:6" ht="15" customHeight="1" x14ac:dyDescent="0.25">
      <c r="A58" s="2" t="s">
        <v>30</v>
      </c>
      <c r="B58" s="10">
        <f>'1 Trimestre'!E58</f>
        <v>181384045</v>
      </c>
      <c r="C58" s="10">
        <f>'II Trimestre '!E58</f>
        <v>180267354.5</v>
      </c>
      <c r="D58" s="10">
        <f>'III Trimestre '!E58</f>
        <v>238291471</v>
      </c>
      <c r="E58" s="10">
        <f>'IV Trimestre '!E58</f>
        <v>442055233</v>
      </c>
      <c r="F58" s="10">
        <f>SUM(B58:E58)</f>
        <v>1041998103.5</v>
      </c>
    </row>
    <row r="59" spans="1:6" ht="15" customHeight="1" x14ac:dyDescent="0.25">
      <c r="A59" s="2" t="s">
        <v>31</v>
      </c>
      <c r="B59" s="10">
        <f>'1 Trimestre'!E59</f>
        <v>271998087.89999998</v>
      </c>
      <c r="C59" s="10">
        <f>'II Trimestre '!E59</f>
        <v>357399525.79999995</v>
      </c>
      <c r="D59" s="10">
        <f>'III Trimestre '!E59</f>
        <v>366988649.0999999</v>
      </c>
      <c r="E59" s="10">
        <f>'IV Trimestre '!E59</f>
        <v>214689837.89999986</v>
      </c>
      <c r="F59" s="10">
        <f>F57-F58</f>
        <v>214689837.9000001</v>
      </c>
    </row>
    <row r="60" spans="1:6" ht="15" customHeight="1" thickBot="1" x14ac:dyDescent="0.3">
      <c r="A60" s="7"/>
      <c r="B60" s="7"/>
      <c r="C60" s="7"/>
      <c r="D60" s="7"/>
      <c r="E60" s="7"/>
      <c r="F60" s="7"/>
    </row>
    <row r="61" spans="1:6" ht="15" customHeight="1" thickTop="1" x14ac:dyDescent="0.25">
      <c r="A61" s="1" t="s">
        <v>60</v>
      </c>
    </row>
    <row r="62" spans="1:6" ht="15" customHeight="1" x14ac:dyDescent="0.25">
      <c r="A62" s="2"/>
    </row>
    <row r="63" spans="1:6" ht="15" customHeight="1" x14ac:dyDescent="0.25"/>
    <row r="64" spans="1:6" ht="15" customHeight="1" x14ac:dyDescent="0.25"/>
    <row r="65" spans="1:4" ht="15" customHeight="1" x14ac:dyDescent="0.25"/>
    <row r="66" spans="1:4" ht="15" customHeight="1" x14ac:dyDescent="0.25">
      <c r="A66" s="12" t="s">
        <v>36</v>
      </c>
    </row>
    <row r="67" spans="1:4" ht="15" customHeight="1" x14ac:dyDescent="0.25">
      <c r="A67" s="43" t="s">
        <v>66</v>
      </c>
      <c r="B67" s="43"/>
      <c r="C67" s="43"/>
      <c r="D67" s="43"/>
    </row>
    <row r="68" spans="1:4" ht="15" customHeight="1" x14ac:dyDescent="0.25">
      <c r="A68" s="43" t="s">
        <v>67</v>
      </c>
      <c r="B68" s="43"/>
      <c r="C68" s="43"/>
      <c r="D68" s="43"/>
    </row>
    <row r="69" spans="1:4" ht="15" customHeight="1" x14ac:dyDescent="0.25">
      <c r="A69" s="43" t="s">
        <v>37</v>
      </c>
      <c r="B69" s="43"/>
      <c r="C69" s="43"/>
      <c r="D69" s="43"/>
    </row>
    <row r="70" spans="1:4" ht="15" customHeight="1" x14ac:dyDescent="0.25"/>
    <row r="71" spans="1:4" ht="15" customHeight="1" x14ac:dyDescent="0.25"/>
    <row r="72" spans="1:4" ht="15" customHeight="1" x14ac:dyDescent="0.25">
      <c r="A72" s="12"/>
    </row>
    <row r="73" spans="1:4" ht="15" customHeight="1" x14ac:dyDescent="0.25">
      <c r="A73" s="12"/>
    </row>
  </sheetData>
  <mergeCells count="16">
    <mergeCell ref="A69:D69"/>
    <mergeCell ref="B2:C2"/>
    <mergeCell ref="A67:D67"/>
    <mergeCell ref="A68:D68"/>
    <mergeCell ref="A34:F34"/>
    <mergeCell ref="A35:F35"/>
    <mergeCell ref="A36:F36"/>
    <mergeCell ref="A49:F49"/>
    <mergeCell ref="A50:F50"/>
    <mergeCell ref="A51:F51"/>
    <mergeCell ref="A24:G24"/>
    <mergeCell ref="A1:G1"/>
    <mergeCell ref="A8:G8"/>
    <mergeCell ref="A9:G9"/>
    <mergeCell ref="A22:G22"/>
    <mergeCell ref="A23:G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1 Trimestre</vt:lpstr>
      <vt:lpstr>II Trimestre </vt:lpstr>
      <vt:lpstr>III Trimestre </vt:lpstr>
      <vt:lpstr>IV Trimestre </vt:lpstr>
      <vt:lpstr>I Semestre</vt:lpstr>
      <vt:lpstr>III T Acumulado</vt:lpstr>
      <vt:lpstr>Anual</vt:lpstr>
      <vt:lpstr>'II Trimestre '!Área_de_impresión</vt:lpstr>
      <vt:lpstr>'III Trimestre '!Área_de_impresión</vt:lpstr>
      <vt:lpstr>'IV Trimestre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García Gordon</dc:creator>
  <cp:lastModifiedBy>Catherine</cp:lastModifiedBy>
  <dcterms:created xsi:type="dcterms:W3CDTF">2011-11-09T13:14:08Z</dcterms:created>
  <dcterms:modified xsi:type="dcterms:W3CDTF">2013-02-18T16:16:11Z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-1414508040</vt:i4>
  </property>
  <property fmtid="{D5CDD505-2E9C-101B-9397-08002B2CF9AE}" pid="3" name="_EmailSubject">
    <vt:lpwstr> Acuerdos Reunión en Desaf</vt:lpwstr>
  </property>
  <property fmtid="{D5CDD505-2E9C-101B-9397-08002B2CF9AE}" pid="4" name="_AuthorEmail">
    <vt:lpwstr>fcarranza@ccss.sa.cr</vt:lpwstr>
  </property>
  <property fmtid="{D5CDD505-2E9C-101B-9397-08002B2CF9AE}" pid="5" name="_AuthorEmailDisplayName">
    <vt:lpwstr>Francina Carranza Garita</vt:lpwstr>
  </property>
  <property fmtid="{D5CDD505-2E9C-101B-9397-08002B2CF9AE}" pid="6" name="_ReviewingToolsShownOnce">
    <vt:lpwstr/>
  </property>
</Properties>
</file>